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Договорной отдел\ОпС\М-10 СМР\Договор\ДП рамочный + ДС кор. 19.05.2026\ДС №2  полы\"/>
    </mc:Choice>
  </mc:AlternateContent>
  <bookViews>
    <workbookView xWindow="-105" yWindow="-105" windowWidth="21795" windowHeight="13095"/>
  </bookViews>
  <sheets>
    <sheet name="ценовая таблица фундаменты" sheetId="2" r:id="rId1"/>
  </sheets>
  <definedNames>
    <definedName name="_xlnm.Print_Area" localSheetId="0">'ценовая таблица фундаменты'!$A$1:$L$100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7" i="2" l="1"/>
  <c r="G97" i="2"/>
  <c r="F97" i="2"/>
  <c r="H97" i="2" s="1"/>
  <c r="K96" i="2"/>
  <c r="K95" i="2"/>
  <c r="G95" i="2"/>
  <c r="F95" i="2"/>
  <c r="H95" i="2" s="1"/>
  <c r="K94" i="2"/>
  <c r="G94" i="2"/>
  <c r="F94" i="2"/>
  <c r="H94" i="2" s="1"/>
  <c r="K93" i="2"/>
  <c r="G93" i="2"/>
  <c r="F93" i="2"/>
  <c r="H93" i="2" s="1"/>
  <c r="K92" i="2"/>
  <c r="K91" i="2"/>
  <c r="G91" i="2"/>
  <c r="F91" i="2"/>
  <c r="H91" i="2" s="1"/>
  <c r="K90" i="2"/>
  <c r="G90" i="2"/>
  <c r="F90" i="2"/>
  <c r="H90" i="2" s="1"/>
  <c r="K89" i="2"/>
  <c r="G89" i="2"/>
  <c r="F89" i="2"/>
  <c r="H89" i="2" s="1"/>
  <c r="K88" i="2"/>
  <c r="G88" i="2"/>
  <c r="F88" i="2"/>
  <c r="H88" i="2" s="1"/>
  <c r="K87" i="2"/>
  <c r="G87" i="2"/>
  <c r="F87" i="2"/>
  <c r="H87" i="2" s="1"/>
  <c r="K86" i="2"/>
  <c r="G86" i="2"/>
  <c r="F86" i="2"/>
  <c r="H86" i="2" s="1"/>
  <c r="K85" i="2"/>
  <c r="G85" i="2"/>
  <c r="F85" i="2"/>
  <c r="H85" i="2" s="1"/>
  <c r="K84" i="2"/>
  <c r="K83" i="2"/>
  <c r="G83" i="2"/>
  <c r="F83" i="2"/>
  <c r="H83" i="2" s="1"/>
  <c r="K82" i="2"/>
  <c r="G82" i="2"/>
  <c r="F82" i="2"/>
  <c r="H82" i="2" s="1"/>
  <c r="K81" i="2"/>
  <c r="G81" i="2"/>
  <c r="F81" i="2"/>
  <c r="H81" i="2" s="1"/>
  <c r="K80" i="2"/>
  <c r="G80" i="2"/>
  <c r="F80" i="2"/>
  <c r="H80" i="2" s="1"/>
  <c r="K79" i="2"/>
  <c r="G79" i="2"/>
  <c r="F79" i="2"/>
  <c r="H79" i="2" s="1"/>
  <c r="K78" i="2"/>
  <c r="G78" i="2"/>
  <c r="F78" i="2"/>
  <c r="H78" i="2" s="1"/>
  <c r="K77" i="2"/>
  <c r="K76" i="2"/>
  <c r="G76" i="2"/>
  <c r="F76" i="2"/>
  <c r="H76" i="2" s="1"/>
  <c r="K75" i="2"/>
  <c r="G75" i="2"/>
  <c r="F75" i="2"/>
  <c r="H75" i="2" s="1"/>
  <c r="K74" i="2"/>
  <c r="K73" i="2"/>
  <c r="G73" i="2"/>
  <c r="F73" i="2"/>
  <c r="H73" i="2" s="1"/>
  <c r="K72" i="2"/>
  <c r="G72" i="2"/>
  <c r="F72" i="2"/>
  <c r="H72" i="2" s="1"/>
  <c r="K71" i="2"/>
  <c r="G71" i="2"/>
  <c r="F71" i="2"/>
  <c r="H71" i="2" s="1"/>
  <c r="K70" i="2"/>
  <c r="G70" i="2"/>
  <c r="F70" i="2"/>
  <c r="H70" i="2" s="1"/>
  <c r="K69" i="2"/>
  <c r="G69" i="2"/>
  <c r="F69" i="2"/>
  <c r="H69" i="2" s="1"/>
  <c r="K68" i="2"/>
  <c r="G68" i="2"/>
  <c r="F68" i="2"/>
  <c r="H68" i="2" s="1"/>
  <c r="K67" i="2"/>
  <c r="K66" i="2"/>
  <c r="G66" i="2"/>
  <c r="F66" i="2"/>
  <c r="H66" i="2" s="1"/>
  <c r="K65" i="2"/>
  <c r="G65" i="2"/>
  <c r="F65" i="2"/>
  <c r="H65" i="2" s="1"/>
  <c r="K64" i="2"/>
  <c r="G64" i="2"/>
  <c r="F64" i="2"/>
  <c r="H64" i="2" s="1"/>
  <c r="K63" i="2"/>
  <c r="G63" i="2"/>
  <c r="F63" i="2"/>
  <c r="H63" i="2" s="1"/>
  <c r="K62" i="2"/>
  <c r="G62" i="2"/>
  <c r="F62" i="2"/>
  <c r="H62" i="2" s="1"/>
  <c r="K61" i="2"/>
  <c r="G61" i="2"/>
  <c r="F61" i="2"/>
  <c r="H61" i="2" s="1"/>
  <c r="K60" i="2"/>
  <c r="G60" i="2"/>
  <c r="F60" i="2"/>
  <c r="H60" i="2" s="1"/>
  <c r="K59" i="2"/>
  <c r="G59" i="2"/>
  <c r="F59" i="2"/>
  <c r="H59" i="2" s="1"/>
  <c r="K58" i="2"/>
  <c r="G58" i="2"/>
  <c r="F58" i="2"/>
  <c r="H58" i="2" s="1"/>
  <c r="K57" i="2"/>
  <c r="G57" i="2"/>
  <c r="F57" i="2"/>
  <c r="H57" i="2" s="1"/>
  <c r="K56" i="2"/>
  <c r="G56" i="2"/>
  <c r="F56" i="2"/>
  <c r="H56" i="2" s="1"/>
  <c r="K55" i="2"/>
  <c r="K54" i="2"/>
  <c r="G54" i="2"/>
  <c r="F54" i="2"/>
  <c r="H54" i="2" s="1"/>
  <c r="K53" i="2"/>
  <c r="G53" i="2"/>
  <c r="F53" i="2"/>
  <c r="H53" i="2" s="1"/>
  <c r="K52" i="2"/>
  <c r="G52" i="2"/>
  <c r="F52" i="2"/>
  <c r="H52" i="2" s="1"/>
  <c r="K51" i="2"/>
  <c r="G51" i="2"/>
  <c r="F51" i="2"/>
  <c r="H51" i="2" s="1"/>
  <c r="K50" i="2"/>
  <c r="G50" i="2"/>
  <c r="F50" i="2"/>
  <c r="H50" i="2" s="1"/>
  <c r="K49" i="2"/>
  <c r="G49" i="2"/>
  <c r="F49" i="2"/>
  <c r="H49" i="2" s="1"/>
  <c r="K48" i="2"/>
  <c r="G48" i="2"/>
  <c r="F48" i="2"/>
  <c r="H48" i="2" s="1"/>
  <c r="K47" i="2"/>
  <c r="G47" i="2"/>
  <c r="F47" i="2"/>
  <c r="H47" i="2" s="1"/>
  <c r="K46" i="2"/>
  <c r="G46" i="2"/>
  <c r="F46" i="2"/>
  <c r="H46" i="2" s="1"/>
  <c r="K45" i="2"/>
  <c r="K44" i="2"/>
  <c r="G44" i="2"/>
  <c r="F44" i="2"/>
  <c r="H44" i="2" s="1"/>
  <c r="K43" i="2"/>
  <c r="G43" i="2"/>
  <c r="F43" i="2"/>
  <c r="H43" i="2" s="1"/>
  <c r="K42" i="2"/>
  <c r="G42" i="2"/>
  <c r="F42" i="2"/>
  <c r="H42" i="2" s="1"/>
  <c r="K41" i="2"/>
  <c r="G41" i="2"/>
  <c r="F41" i="2"/>
  <c r="H41" i="2" s="1"/>
  <c r="K40" i="2"/>
  <c r="G40" i="2"/>
  <c r="F40" i="2"/>
  <c r="H40" i="2" s="1"/>
  <c r="K39" i="2"/>
  <c r="G39" i="2"/>
  <c r="F39" i="2"/>
  <c r="H39" i="2" s="1"/>
  <c r="K38" i="2"/>
  <c r="G38" i="2"/>
  <c r="F38" i="2"/>
  <c r="H38" i="2" s="1"/>
  <c r="K37" i="2"/>
  <c r="K36" i="2"/>
  <c r="G36" i="2"/>
  <c r="F36" i="2"/>
  <c r="H36" i="2" s="1"/>
  <c r="K35" i="2"/>
  <c r="G35" i="2"/>
  <c r="F35" i="2"/>
  <c r="H35" i="2" s="1"/>
  <c r="K34" i="2"/>
  <c r="G34" i="2"/>
  <c r="F34" i="2"/>
  <c r="H34" i="2" s="1"/>
  <c r="K33" i="2"/>
  <c r="G33" i="2"/>
  <c r="F33" i="2"/>
  <c r="H33" i="2" s="1"/>
  <c r="K32" i="2"/>
  <c r="G32" i="2"/>
  <c r="F32" i="2"/>
  <c r="H32" i="2" s="1"/>
  <c r="K31" i="2"/>
  <c r="G31" i="2"/>
  <c r="F31" i="2"/>
  <c r="H31" i="2" s="1"/>
  <c r="K30" i="2"/>
  <c r="G30" i="2"/>
  <c r="F30" i="2"/>
  <c r="H30" i="2" s="1"/>
  <c r="K29" i="2"/>
  <c r="G29" i="2"/>
  <c r="F29" i="2"/>
  <c r="H29" i="2" s="1"/>
  <c r="K28" i="2"/>
  <c r="G28" i="2"/>
  <c r="F28" i="2"/>
  <c r="H28" i="2" s="1"/>
  <c r="K27" i="2"/>
  <c r="G27" i="2"/>
  <c r="F27" i="2"/>
  <c r="H27" i="2" s="1"/>
  <c r="K26" i="2"/>
  <c r="G26" i="2"/>
  <c r="F26" i="2"/>
  <c r="H26" i="2" s="1"/>
  <c r="K25" i="2"/>
  <c r="G25" i="2"/>
  <c r="F25" i="2"/>
  <c r="H25" i="2" s="1"/>
  <c r="K24" i="2"/>
  <c r="G24" i="2"/>
  <c r="F24" i="2"/>
  <c r="H24" i="2" s="1"/>
  <c r="K23" i="2"/>
  <c r="G23" i="2"/>
  <c r="F23" i="2"/>
  <c r="H23" i="2" s="1"/>
  <c r="K21" i="2"/>
  <c r="G21" i="2"/>
  <c r="F21" i="2"/>
  <c r="H21" i="2" s="1"/>
  <c r="K20" i="2"/>
  <c r="G20" i="2"/>
  <c r="F20" i="2"/>
  <c r="H20" i="2" s="1"/>
  <c r="K19" i="2"/>
  <c r="G19" i="2"/>
  <c r="F19" i="2"/>
  <c r="H19" i="2" s="1"/>
  <c r="K18" i="2"/>
  <c r="K17" i="2"/>
  <c r="G17" i="2"/>
  <c r="G98" i="2" s="1"/>
  <c r="F17" i="2"/>
  <c r="F98" i="2" s="1"/>
  <c r="K16" i="2"/>
  <c r="F99" i="2" l="1"/>
  <c r="F100" i="2" s="1"/>
  <c r="G99" i="2"/>
  <c r="G100" i="2"/>
  <c r="H17" i="2"/>
  <c r="H98" i="2" s="1"/>
  <c r="H99" i="2" l="1"/>
  <c r="H100" i="2" s="1"/>
</calcChain>
</file>

<file path=xl/sharedStrings.xml><?xml version="1.0" encoding="utf-8"?>
<sst xmlns="http://schemas.openxmlformats.org/spreadsheetml/2006/main" count="216" uniqueCount="148">
  <si>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</si>
  <si>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</si>
  <si>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</si>
  <si>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</si>
  <si>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</si>
  <si>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</si>
  <si>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</si>
  <si>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</si>
  <si>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</si>
  <si>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</si>
  <si>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</si>
  <si>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</si>
  <si>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м2</t>
  </si>
  <si>
    <t>м3</t>
  </si>
  <si>
    <t>кг</t>
  </si>
  <si>
    <t>Уплотнение основания грунта
 вибротрамбовками послойно в 1 слой с коэффициентом уплотнения 0,98</t>
  </si>
  <si>
    <t>Устройство железобетонных фундаментов из бетона кл. В25</t>
  </si>
  <si>
    <t>п.м.</t>
  </si>
  <si>
    <t>Генеральный директор</t>
  </si>
  <si>
    <t xml:space="preserve">ООО «КиКГЕОСТРОЙ» </t>
  </si>
  <si>
    <t>АО "Коломенский завод"</t>
  </si>
  <si>
    <t>"____" ________________ 2026 года</t>
  </si>
  <si>
    <t>ИТОГО по объекту без НДС</t>
  </si>
  <si>
    <t>"УТВЕРЖДАЮ"</t>
  </si>
  <si>
    <t>"СОГЛАСОВАНО"</t>
  </si>
  <si>
    <t>___________________________ /Ю.Ф. Кесслер/</t>
  </si>
  <si>
    <t>Приложение №2</t>
  </si>
  <si>
    <t>к Договору подряда № 6-КЗ-КИКГС от 24.04.2026г.</t>
  </si>
  <si>
    <t xml:space="preserve">Директор по эксплуатации и безопасности </t>
  </si>
  <si>
    <t>производственной деятельности</t>
  </si>
  <si>
    <t>__________________________   /В.С. Степанкевич/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</si>
  <si>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</si>
  <si>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</si>
  <si>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</si>
  <si>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</si>
  <si>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 150мм с погрузкой на самосвалы</t>
  </si>
  <si>
    <t>Вывози утилизация строительного мусора на расстояние 47 км</t>
  </si>
  <si>
    <t>т</t>
  </si>
  <si>
    <t>(4824*2,4)+(2400,3*1,4)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</si>
  <si>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</si>
  <si>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</si>
  <si>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</si>
  <si>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</si>
  <si>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</si>
  <si>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шт.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</si>
  <si>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</si>
  <si>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</si>
  <si>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</si>
  <si>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</si>
  <si>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(4,85+4,58)*4,4*7,85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</si>
  <si>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</si>
  <si>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</si>
  <si>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</si>
  <si>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</si>
  <si>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</si>
  <si>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</si>
  <si>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</si>
  <si>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</si>
  <si>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</si>
  <si>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</si>
  <si>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</si>
  <si>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</si>
  <si>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</si>
  <si>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</si>
  <si>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 1,5мм (1 шт)</t>
  </si>
  <si>
    <t>1,4*2,2*11,755+(1,4+2,2)*2*1,85</t>
  </si>
  <si>
    <t>Демонтаж усиления дверного проема: Демонтаж боковых стоек из уголка 50х50х3</t>
  </si>
  <si>
    <t xml:space="preserve"> 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</si>
  <si>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</si>
  <si>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</si>
  <si>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</si>
  <si>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</si>
  <si>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</si>
  <si>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</si>
  <si>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</si>
  <si>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 осях Ф-Х</t>
  </si>
  <si>
    <t>4 шт
0,9*2,1*4*20</t>
  </si>
  <si>
    <t>Демонтаж монолитного
 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</si>
  <si>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</si>
  <si>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</si>
  <si>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</si>
  <si>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(5,04+5,92+5,12+0,2)*3,8*0,18*1800</t>
  </si>
  <si>
    <t>Демонтаж откатных ворот металлических 2740х2800мм (ШхВ) из уголка 40х40х3мм и стального листа
 1,5мм (1 шт)</t>
  </si>
  <si>
    <t>2,74*2,8*11,755+(2,74+2,8)*2*1,85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</si>
  <si>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</si>
  <si>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</si>
  <si>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</si>
  <si>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</si>
  <si>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</si>
  <si>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</si>
  <si>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</si>
  <si>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</si>
  <si>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</si>
  <si>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2,25*3,8*11</t>
  </si>
  <si>
    <t>Демонтаж витража 3380х2800мм (ШхВ)
 с заполнением из однослойного стекла и металла</t>
  </si>
  <si>
    <t>3,38*2,8*2*11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</si>
  <si>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</si>
  <si>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</si>
  <si>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</si>
  <si>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</si>
  <si>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</si>
  <si>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</si>
  <si>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</si>
  <si>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</si>
  <si>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</si>
  <si>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</si>
  <si>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</si>
  <si>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2 шт
60*2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</si>
  <si>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</si>
  <si>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</si>
  <si>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</si>
  <si>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(175,6*1,4)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</si>
  <si>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</si>
  <si>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</si>
  <si>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0,6*1750,6</t>
  </si>
  <si>
    <t>Укладка и уплотнение песка с
 коэффициентом уплотнения 0,98 (ГОСТ 8736-93)</t>
  </si>
  <si>
    <t>0,03*1750,6</t>
  </si>
  <si>
    <t>Укладка и уплотнение щебня М400 с
 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</si>
  <si>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</si>
  <si>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</si>
  <si>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</si>
  <si>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 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</si>
  <si>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</si>
  <si>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 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</si>
  <si>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</si>
  <si>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</si>
  <si>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</si>
  <si>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</si>
  <si>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</si>
  <si>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</si>
  <si>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</si>
  <si>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</si>
  <si>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</si>
  <si>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</si>
  <si>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</si>
  <si>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</si>
  <si>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5-ти приямков для слива
 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</si>
  <si>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</si>
  <si>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</si>
  <si>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</si>
  <si>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</si>
  <si>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</si>
  <si>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</si>
  <si>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НДС-22%</t>
  </si>
  <si>
    <t>ВСЕГО с НДС</t>
  </si>
  <si>
    <t>к Дополнительному соглашению №2 от 24.04.2026г.</t>
  </si>
  <si>
    <t>Ценовая таблица</t>
  </si>
  <si>
    <t>по объекту: "Устройство оснований под оборудование", цеха М-10,  на территории АО «Коломенский завод», 
 расположенного по адресу: Московская область, г. Коломна, ул. Партизан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</si>
</sst>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4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view="pageBreakPreview" zoomScaleNormal="70" zoomScaleSheetLayoutView="100" workbookViewId="0">
      <selection activeCell="A13" sqref="A13:L13"/>
    </sheetView>
  </sheetViews>
  <sheetFormatPr defaultColWidth="13.42578125" defaultRowHeight="12.75" x14ac:dyDescent="0.2"/>
  <cols>
    <col min="1" max="2" width="10.85546875" customWidth="1"/>
    <col min="3" max="3" width="67.85546875" customWidth="1"/>
    <col min="4" max="4" width="21.5703125" customWidth="1"/>
    <col min="5" max="5" width="9" customWidth="1"/>
    <col min="6" max="6" width="18.85546875" customWidth="1"/>
    <col min="7" max="7" width="17.28515625" bestFit="1" customWidth="1"/>
    <col min="8" max="8" width="17.42578125" bestFit="1" customWidth="1"/>
    <col min="9" max="9" width="21.85546875" customWidth="1"/>
    <col min="10" max="11" width="15.140625" bestFit="1" customWidth="1"/>
    <col min="12" max="12" width="43.28515625" customWidth="1"/>
    <col min="13" max="13" width="94.7109375" customWidth="1"/>
  </cols>
  <sheetData>
    <row r="1" spans="1:13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26</v>
      </c>
    </row>
    <row r="2" spans="1:13" ht="15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145</v>
      </c>
    </row>
    <row r="3" spans="1:13" ht="15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3" t="s">
        <v>27</v>
      </c>
    </row>
    <row r="4" spans="1:13" ht="15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x14ac:dyDescent="0.25">
      <c r="B5" s="31" t="s">
        <v>24</v>
      </c>
      <c r="C5" s="31"/>
      <c r="D5" s="6"/>
      <c r="E5" s="2"/>
      <c r="F5" s="2"/>
      <c r="G5" s="2"/>
      <c r="H5" s="2"/>
      <c r="I5" s="2"/>
      <c r="J5" s="2"/>
      <c r="K5" s="4" t="s">
        <v>23</v>
      </c>
      <c r="L5" s="2"/>
    </row>
    <row r="6" spans="1:13" ht="15" x14ac:dyDescent="0.25">
      <c r="B6" s="31" t="s">
        <v>18</v>
      </c>
      <c r="C6" s="31"/>
      <c r="D6" s="6"/>
      <c r="E6" s="2"/>
      <c r="F6" s="2"/>
      <c r="G6" s="2"/>
      <c r="H6" s="2"/>
      <c r="I6" s="2"/>
      <c r="J6" s="2"/>
      <c r="K6" s="4" t="s">
        <v>28</v>
      </c>
      <c r="L6" s="2"/>
    </row>
    <row r="7" spans="1:13" ht="15" x14ac:dyDescent="0.25">
      <c r="B7" s="31" t="s">
        <v>19</v>
      </c>
      <c r="C7" s="31"/>
      <c r="D7" s="7"/>
      <c r="E7" s="2"/>
      <c r="F7" s="2"/>
      <c r="G7" s="2"/>
      <c r="H7" s="2"/>
      <c r="I7" s="2"/>
      <c r="J7" s="2"/>
      <c r="K7" s="7" t="s">
        <v>29</v>
      </c>
      <c r="L7" s="2"/>
    </row>
    <row r="8" spans="1:13" ht="15" x14ac:dyDescent="0.25">
      <c r="D8" s="6"/>
      <c r="E8" s="2"/>
      <c r="F8" s="2"/>
      <c r="G8" s="2"/>
      <c r="H8" s="2"/>
      <c r="I8" s="2"/>
      <c r="J8" s="2"/>
      <c r="K8" s="4" t="s">
        <v>20</v>
      </c>
      <c r="L8" s="2"/>
    </row>
    <row r="9" spans="1:13" ht="15" x14ac:dyDescent="0.25">
      <c r="B9" s="31" t="s">
        <v>25</v>
      </c>
      <c r="C9" s="31"/>
      <c r="D9" s="6"/>
      <c r="E9" s="2"/>
      <c r="F9" s="2"/>
      <c r="G9" s="2"/>
      <c r="H9" s="2"/>
      <c r="I9" s="2"/>
      <c r="J9" s="2"/>
      <c r="K9" s="4" t="s">
        <v>30</v>
      </c>
      <c r="L9" s="2"/>
    </row>
    <row r="10" spans="1:13" ht="15" x14ac:dyDescent="0.25">
      <c r="B10" s="31" t="s">
        <v>21</v>
      </c>
      <c r="C10" s="31"/>
      <c r="D10" s="6"/>
      <c r="E10" s="2"/>
      <c r="F10" s="2"/>
      <c r="G10" s="2"/>
      <c r="H10" s="2"/>
      <c r="I10" s="2"/>
      <c r="J10" s="2"/>
      <c r="K10" s="4" t="s">
        <v>21</v>
      </c>
      <c r="L10" s="2"/>
    </row>
    <row r="11" spans="1:13" ht="15" x14ac:dyDescent="0.25">
      <c r="B11" s="30"/>
      <c r="C11" s="30"/>
      <c r="D11" s="5"/>
      <c r="E11" s="2"/>
      <c r="F11" s="2"/>
      <c r="G11" s="2"/>
      <c r="H11" s="2"/>
      <c r="I11" s="2"/>
      <c r="J11" s="2"/>
      <c r="K11" s="2"/>
      <c r="L11" s="2"/>
      <c r="M11" s="2"/>
    </row>
    <row r="12" spans="1:13" ht="18.75" x14ac:dyDescent="0.3">
      <c r="A12" s="29" t="s">
        <v>146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8"/>
    </row>
    <row r="13" spans="1:13" s="1" customFormat="1" ht="41.25" customHeight="1" x14ac:dyDescent="0.25">
      <c r="A13" s="32" t="s">
        <v>147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4"/>
    </row>
    <row r="14" spans="1:13" s="9" customFormat="1" ht="30" x14ac:dyDescent="0.25">
      <c r="A14" s="8" t="s">
        <v>0</v>
      </c>
      <c r="B14" s="8" t="s">
        <v>1</v>
      </c>
      <c r="C14" s="8" t="s">
        <v>2</v>
      </c>
      <c r="D14" s="8" t="s">
        <v>3</v>
      </c>
      <c r="E14" s="8" t="s">
        <v>4</v>
      </c>
      <c r="F14" s="34" t="s">
        <v>5</v>
      </c>
      <c r="G14" s="34"/>
      <c r="H14" s="34" t="s">
        <v>6</v>
      </c>
      <c r="I14" s="34" t="s">
        <v>7</v>
      </c>
      <c r="J14" s="34"/>
      <c r="K14" s="34" t="s">
        <v>8</v>
      </c>
      <c r="L14" s="33" t="s">
        <v>9</v>
      </c>
      <c r="M14" s="25"/>
    </row>
    <row r="15" spans="1:13" s="12" customFormat="1" ht="15" x14ac:dyDescent="0.25">
      <c r="A15" s="8"/>
      <c r="B15" s="8"/>
      <c r="C15" s="10"/>
      <c r="D15" s="8"/>
      <c r="E15" s="8"/>
      <c r="F15" s="11" t="s">
        <v>10</v>
      </c>
      <c r="G15" s="11" t="s">
        <v>11</v>
      </c>
      <c r="H15" s="34"/>
      <c r="I15" s="11" t="s">
        <v>10</v>
      </c>
      <c r="J15" s="11" t="s">
        <v>11</v>
      </c>
      <c r="K15" s="34"/>
      <c r="L15" s="33"/>
      <c r="M15" s="26"/>
    </row>
    <row r="16" spans="1:13" s="17" customFormat="1" ht="15" x14ac:dyDescent="0.2">
      <c r="A16" s="13"/>
      <c r="B16" s="13"/>
      <c r="C16" s="14" t="s">
        <v>31</v>
      </c>
      <c r="D16" s="13"/>
      <c r="E16" s="13"/>
      <c r="F16" s="15"/>
      <c r="G16" s="15"/>
      <c r="H16" s="15"/>
      <c r="I16" s="16">
        <v>0</v>
      </c>
      <c r="J16" s="16">
        <v>0</v>
      </c>
      <c r="K16" s="16">
        <f t="shared" ref="K16:K91" si="0">I16+J16</f>
        <v>0</v>
      </c>
      <c r="L16" s="14"/>
      <c r="M16" s="27"/>
    </row>
    <row r="17" spans="1:13" s="17" customFormat="1" ht="15" x14ac:dyDescent="0.2">
      <c r="A17" s="8">
        <v>604</v>
      </c>
      <c r="B17" s="8">
        <v>1</v>
      </c>
      <c r="C17" s="18" t="s">
        <v>32</v>
      </c>
      <c r="D17" s="8" t="s">
        <v>14</v>
      </c>
      <c r="E17" s="8">
        <v>32440</v>
      </c>
      <c r="F17" s="16">
        <f>I17*E17</f>
        <v>1896442.4000000001</v>
      </c>
      <c r="G17" s="16">
        <f>J17*E17</f>
        <v>0</v>
      </c>
      <c r="H17" s="16">
        <f t="shared" ref="H17:H21" si="1">F17+G17</f>
        <v>1896442.4000000001</v>
      </c>
      <c r="I17" s="16">
        <v>58.46</v>
      </c>
      <c r="J17" s="16">
        <v>0</v>
      </c>
      <c r="K17" s="16">
        <f t="shared" si="0"/>
        <v>58.46</v>
      </c>
      <c r="L17" s="19"/>
      <c r="M17" s="27"/>
    </row>
    <row r="18" spans="1:13" s="17" customFormat="1" ht="15" x14ac:dyDescent="0.2">
      <c r="A18" s="13"/>
      <c r="B18" s="13"/>
      <c r="C18" s="14" t="s">
        <v>33</v>
      </c>
      <c r="D18" s="13"/>
      <c r="E18" s="13"/>
      <c r="F18" s="15"/>
      <c r="G18" s="15"/>
      <c r="H18" s="15"/>
      <c r="I18" s="16">
        <v>0</v>
      </c>
      <c r="J18" s="16">
        <v>0</v>
      </c>
      <c r="K18" s="16">
        <f t="shared" si="0"/>
        <v>0</v>
      </c>
      <c r="L18" s="14"/>
      <c r="M18" s="27"/>
    </row>
    <row r="19" spans="1:13" s="17" customFormat="1" ht="15" x14ac:dyDescent="0.2">
      <c r="A19" s="8">
        <v>605</v>
      </c>
      <c r="B19" s="8">
        <v>2</v>
      </c>
      <c r="C19" s="18" t="s">
        <v>34</v>
      </c>
      <c r="D19" s="8" t="s">
        <v>13</v>
      </c>
      <c r="E19" s="8">
        <v>4824</v>
      </c>
      <c r="F19" s="16">
        <f>I19*E19</f>
        <v>33579140.399999999</v>
      </c>
      <c r="G19" s="16">
        <f>J19*E19</f>
        <v>0</v>
      </c>
      <c r="H19" s="16">
        <f t="shared" si="1"/>
        <v>33579140.399999999</v>
      </c>
      <c r="I19" s="16">
        <v>6960.85</v>
      </c>
      <c r="J19" s="16">
        <v>0</v>
      </c>
      <c r="K19" s="16">
        <f t="shared" si="0"/>
        <v>6960.85</v>
      </c>
      <c r="L19" s="19"/>
      <c r="M19" s="27"/>
    </row>
    <row r="20" spans="1:13" s="17" customFormat="1" ht="30" x14ac:dyDescent="0.2">
      <c r="A20" s="8">
        <v>606</v>
      </c>
      <c r="B20" s="8">
        <v>3</v>
      </c>
      <c r="C20" s="18" t="s">
        <v>35</v>
      </c>
      <c r="D20" s="8" t="s">
        <v>13</v>
      </c>
      <c r="E20" s="8">
        <v>2400.3000000000002</v>
      </c>
      <c r="F20" s="16">
        <f>I20*E20</f>
        <v>3646415.7450000006</v>
      </c>
      <c r="G20" s="16">
        <f>J20*E20</f>
        <v>0</v>
      </c>
      <c r="H20" s="16">
        <f t="shared" si="1"/>
        <v>3646415.7450000006</v>
      </c>
      <c r="I20" s="16">
        <v>1519.15</v>
      </c>
      <c r="J20" s="16">
        <v>0</v>
      </c>
      <c r="K20" s="16">
        <f t="shared" si="0"/>
        <v>1519.15</v>
      </c>
      <c r="L20" s="19"/>
      <c r="M20" s="27"/>
    </row>
    <row r="21" spans="1:13" s="17" customFormat="1" ht="15" x14ac:dyDescent="0.2">
      <c r="A21" s="8">
        <v>607</v>
      </c>
      <c r="B21" s="8">
        <v>4</v>
      </c>
      <c r="C21" s="18" t="s">
        <v>36</v>
      </c>
      <c r="D21" s="8" t="s">
        <v>37</v>
      </c>
      <c r="E21" s="8">
        <v>14938</v>
      </c>
      <c r="F21" s="16">
        <f>I21*E21</f>
        <v>42829785.460000001</v>
      </c>
      <c r="G21" s="16">
        <f>J21*E21</f>
        <v>0</v>
      </c>
      <c r="H21" s="16">
        <f t="shared" si="1"/>
        <v>42829785.460000001</v>
      </c>
      <c r="I21" s="16">
        <v>2867.17</v>
      </c>
      <c r="J21" s="16">
        <v>0</v>
      </c>
      <c r="K21" s="16">
        <f t="shared" si="0"/>
        <v>2867.17</v>
      </c>
      <c r="L21" s="19" t="s">
        <v>38</v>
      </c>
    </row>
    <row r="22" spans="1:13" s="17" customFormat="1" ht="30" x14ac:dyDescent="0.2">
      <c r="A22" s="13">
        <v>607</v>
      </c>
      <c r="B22" s="13"/>
      <c r="C22" s="14" t="s">
        <v>39</v>
      </c>
      <c r="D22" s="13"/>
      <c r="E22" s="13"/>
      <c r="F22" s="15"/>
      <c r="G22" s="15"/>
      <c r="H22" s="15"/>
      <c r="I22" s="16"/>
      <c r="J22" s="16"/>
      <c r="K22" s="16"/>
      <c r="L22" s="14"/>
    </row>
    <row r="23" spans="1:13" s="17" customFormat="1" ht="15" x14ac:dyDescent="0.2">
      <c r="A23" s="8">
        <v>608</v>
      </c>
      <c r="B23" s="8">
        <v>5</v>
      </c>
      <c r="C23" s="18" t="s">
        <v>40</v>
      </c>
      <c r="D23" s="8" t="s">
        <v>41</v>
      </c>
      <c r="E23" s="8">
        <v>95.1</v>
      </c>
      <c r="F23" s="16">
        <f t="shared" ref="F23:F36" si="2">I23*E23</f>
        <v>5357.9340000000002</v>
      </c>
      <c r="G23" s="16">
        <f t="shared" ref="G23:G36" si="3">J23*E23</f>
        <v>0</v>
      </c>
      <c r="H23" s="16">
        <f t="shared" ref="H23:H36" si="4">F23+G23</f>
        <v>5357.9340000000002</v>
      </c>
      <c r="I23" s="16">
        <v>56.34</v>
      </c>
      <c r="J23" s="16">
        <v>0</v>
      </c>
      <c r="K23" s="16">
        <f t="shared" ref="K23:K83" si="5">I23+J23</f>
        <v>56.34</v>
      </c>
      <c r="L23" s="19" t="s">
        <v>42</v>
      </c>
    </row>
    <row r="24" spans="1:13" s="17" customFormat="1" ht="15" x14ac:dyDescent="0.2">
      <c r="A24" s="8">
        <v>609</v>
      </c>
      <c r="B24" s="8">
        <v>6</v>
      </c>
      <c r="C24" s="18" t="s">
        <v>43</v>
      </c>
      <c r="D24" s="8" t="s">
        <v>44</v>
      </c>
      <c r="E24" s="8">
        <v>9</v>
      </c>
      <c r="F24" s="16">
        <f t="shared" si="2"/>
        <v>94597.92</v>
      </c>
      <c r="G24" s="16">
        <f t="shared" si="3"/>
        <v>0</v>
      </c>
      <c r="H24" s="16">
        <f t="shared" si="4"/>
        <v>94597.92</v>
      </c>
      <c r="I24" s="16">
        <v>10510.88</v>
      </c>
      <c r="J24" s="16">
        <v>0</v>
      </c>
      <c r="K24" s="16">
        <f t="shared" si="5"/>
        <v>10510.88</v>
      </c>
      <c r="L24" s="19"/>
    </row>
    <row r="25" spans="1:13" s="17" customFormat="1" ht="15" x14ac:dyDescent="0.2">
      <c r="A25" s="8">
        <v>610</v>
      </c>
      <c r="B25" s="8">
        <v>7</v>
      </c>
      <c r="C25" s="10" t="s">
        <v>45</v>
      </c>
      <c r="D25" s="8" t="s">
        <v>14</v>
      </c>
      <c r="E25" s="8">
        <v>1477.7</v>
      </c>
      <c r="F25" s="16">
        <f t="shared" si="2"/>
        <v>135106.111</v>
      </c>
      <c r="G25" s="16">
        <f t="shared" si="3"/>
        <v>0</v>
      </c>
      <c r="H25" s="16">
        <f t="shared" si="4"/>
        <v>135106.111</v>
      </c>
      <c r="I25" s="16">
        <v>91.43</v>
      </c>
      <c r="J25" s="16">
        <v>0</v>
      </c>
      <c r="K25" s="16">
        <f t="shared" si="5"/>
        <v>91.43</v>
      </c>
      <c r="L25" s="10"/>
    </row>
    <row r="26" spans="1:13" s="17" customFormat="1" ht="30" x14ac:dyDescent="0.2">
      <c r="A26" s="8">
        <v>611</v>
      </c>
      <c r="B26" s="8">
        <v>8</v>
      </c>
      <c r="C26" s="18" t="s">
        <v>46</v>
      </c>
      <c r="D26" s="8" t="s">
        <v>13</v>
      </c>
      <c r="E26" s="8">
        <v>15.8</v>
      </c>
      <c r="F26" s="16">
        <f t="shared" si="2"/>
        <v>109981.43000000001</v>
      </c>
      <c r="G26" s="16">
        <f t="shared" si="3"/>
        <v>0</v>
      </c>
      <c r="H26" s="16">
        <f t="shared" si="4"/>
        <v>109981.43000000001</v>
      </c>
      <c r="I26" s="16">
        <v>6960.85</v>
      </c>
      <c r="J26" s="16">
        <v>0</v>
      </c>
      <c r="K26" s="16">
        <f t="shared" si="5"/>
        <v>6960.85</v>
      </c>
      <c r="L26" s="19"/>
    </row>
    <row r="27" spans="1:13" s="17" customFormat="1" ht="15" x14ac:dyDescent="0.2">
      <c r="A27" s="8">
        <v>612</v>
      </c>
      <c r="B27" s="8">
        <v>9</v>
      </c>
      <c r="C27" s="18" t="s">
        <v>47</v>
      </c>
      <c r="D27" s="8" t="s">
        <v>14</v>
      </c>
      <c r="E27" s="8">
        <v>104.9</v>
      </c>
      <c r="F27" s="16">
        <f t="shared" si="2"/>
        <v>9591.0070000000014</v>
      </c>
      <c r="G27" s="16">
        <f t="shared" si="3"/>
        <v>0</v>
      </c>
      <c r="H27" s="16">
        <f t="shared" si="4"/>
        <v>9591.0070000000014</v>
      </c>
      <c r="I27" s="16">
        <v>91.43</v>
      </c>
      <c r="J27" s="16">
        <v>0</v>
      </c>
      <c r="K27" s="16">
        <f t="shared" si="5"/>
        <v>91.43</v>
      </c>
      <c r="L27" s="19"/>
    </row>
    <row r="28" spans="1:13" s="17" customFormat="1" ht="30" x14ac:dyDescent="0.2">
      <c r="A28" s="8">
        <v>613</v>
      </c>
      <c r="B28" s="8">
        <v>10</v>
      </c>
      <c r="C28" s="18" t="s">
        <v>48</v>
      </c>
      <c r="D28" s="8" t="s">
        <v>12</v>
      </c>
      <c r="E28" s="8">
        <v>41.5</v>
      </c>
      <c r="F28" s="16">
        <f t="shared" si="2"/>
        <v>3794.3450000000003</v>
      </c>
      <c r="G28" s="16">
        <f t="shared" si="3"/>
        <v>0</v>
      </c>
      <c r="H28" s="16">
        <f t="shared" si="4"/>
        <v>3794.3450000000003</v>
      </c>
      <c r="I28" s="16">
        <v>91.43</v>
      </c>
      <c r="J28" s="16">
        <v>0</v>
      </c>
      <c r="K28" s="16">
        <f t="shared" si="5"/>
        <v>91.43</v>
      </c>
      <c r="L28" s="19" t="s">
        <v>49</v>
      </c>
    </row>
    <row r="29" spans="1:13" s="17" customFormat="1" ht="30" x14ac:dyDescent="0.2">
      <c r="A29" s="8">
        <v>614</v>
      </c>
      <c r="B29" s="8">
        <v>11</v>
      </c>
      <c r="C29" s="10" t="s">
        <v>50</v>
      </c>
      <c r="D29" s="8" t="s">
        <v>14</v>
      </c>
      <c r="E29" s="8">
        <v>15.2</v>
      </c>
      <c r="F29" s="16">
        <f t="shared" si="2"/>
        <v>1389.7360000000001</v>
      </c>
      <c r="G29" s="16">
        <f t="shared" si="3"/>
        <v>0</v>
      </c>
      <c r="H29" s="16">
        <f t="shared" si="4"/>
        <v>1389.7360000000001</v>
      </c>
      <c r="I29" s="16">
        <v>91.43</v>
      </c>
      <c r="J29" s="16">
        <v>0</v>
      </c>
      <c r="K29" s="16">
        <f t="shared" si="5"/>
        <v>91.43</v>
      </c>
      <c r="L29" s="10"/>
    </row>
    <row r="30" spans="1:13" s="17" customFormat="1" ht="30" x14ac:dyDescent="0.2">
      <c r="A30" s="8">
        <v>615</v>
      </c>
      <c r="B30" s="8">
        <v>12</v>
      </c>
      <c r="C30" s="18" t="s">
        <v>51</v>
      </c>
      <c r="D30" s="8" t="s">
        <v>14</v>
      </c>
      <c r="E30" s="8">
        <v>7.9</v>
      </c>
      <c r="F30" s="16">
        <f t="shared" si="2"/>
        <v>722.29700000000014</v>
      </c>
      <c r="G30" s="16">
        <f t="shared" si="3"/>
        <v>0</v>
      </c>
      <c r="H30" s="16">
        <f t="shared" si="4"/>
        <v>722.29700000000014</v>
      </c>
      <c r="I30" s="16">
        <v>91.43</v>
      </c>
      <c r="J30" s="16">
        <v>0</v>
      </c>
      <c r="K30" s="16">
        <f t="shared" si="5"/>
        <v>91.43</v>
      </c>
      <c r="L30" s="19"/>
    </row>
    <row r="31" spans="1:13" s="17" customFormat="1" ht="30" x14ac:dyDescent="0.2">
      <c r="A31" s="8">
        <v>616</v>
      </c>
      <c r="B31" s="8">
        <v>13</v>
      </c>
      <c r="C31" s="18" t="s">
        <v>52</v>
      </c>
      <c r="D31" s="8" t="s">
        <v>14</v>
      </c>
      <c r="E31" s="8">
        <v>48.1</v>
      </c>
      <c r="F31" s="16">
        <f t="shared" si="2"/>
        <v>4397.7830000000004</v>
      </c>
      <c r="G31" s="16">
        <f t="shared" si="3"/>
        <v>0</v>
      </c>
      <c r="H31" s="16">
        <f t="shared" si="4"/>
        <v>4397.7830000000004</v>
      </c>
      <c r="I31" s="16">
        <v>91.43</v>
      </c>
      <c r="J31" s="16">
        <v>0</v>
      </c>
      <c r="K31" s="16">
        <f t="shared" si="5"/>
        <v>91.43</v>
      </c>
      <c r="L31" s="19"/>
    </row>
    <row r="32" spans="1:13" s="17" customFormat="1" ht="30" x14ac:dyDescent="0.2">
      <c r="A32" s="8">
        <v>617</v>
      </c>
      <c r="B32" s="8">
        <v>14</v>
      </c>
      <c r="C32" s="10" t="s">
        <v>53</v>
      </c>
      <c r="D32" s="8" t="s">
        <v>14</v>
      </c>
      <c r="E32" s="8">
        <v>41.4</v>
      </c>
      <c r="F32" s="16">
        <f t="shared" si="2"/>
        <v>3785.2020000000002</v>
      </c>
      <c r="G32" s="16">
        <f t="shared" si="3"/>
        <v>0</v>
      </c>
      <c r="H32" s="16">
        <f t="shared" si="4"/>
        <v>3785.2020000000002</v>
      </c>
      <c r="I32" s="16">
        <v>91.43</v>
      </c>
      <c r="J32" s="16">
        <v>0</v>
      </c>
      <c r="K32" s="16">
        <f t="shared" si="5"/>
        <v>91.43</v>
      </c>
      <c r="L32" s="10"/>
    </row>
    <row r="33" spans="1:12" s="17" customFormat="1" ht="30" x14ac:dyDescent="0.2">
      <c r="A33" s="8">
        <v>618</v>
      </c>
      <c r="B33" s="8">
        <v>15</v>
      </c>
      <c r="C33" s="18" t="s">
        <v>54</v>
      </c>
      <c r="D33" s="8" t="s">
        <v>14</v>
      </c>
      <c r="E33" s="8">
        <v>12.9</v>
      </c>
      <c r="F33" s="16">
        <f t="shared" si="2"/>
        <v>1179.4470000000001</v>
      </c>
      <c r="G33" s="16">
        <f t="shared" si="3"/>
        <v>0</v>
      </c>
      <c r="H33" s="16">
        <f t="shared" si="4"/>
        <v>1179.4470000000001</v>
      </c>
      <c r="I33" s="16">
        <v>91.43</v>
      </c>
      <c r="J33" s="16">
        <v>0</v>
      </c>
      <c r="K33" s="16">
        <f t="shared" si="5"/>
        <v>91.43</v>
      </c>
      <c r="L33" s="19"/>
    </row>
    <row r="34" spans="1:12" s="17" customFormat="1" ht="45" x14ac:dyDescent="0.2">
      <c r="A34" s="8">
        <v>619</v>
      </c>
      <c r="B34" s="8">
        <v>16</v>
      </c>
      <c r="C34" s="18" t="s">
        <v>55</v>
      </c>
      <c r="D34" s="8" t="s">
        <v>14</v>
      </c>
      <c r="E34" s="8">
        <v>78.2</v>
      </c>
      <c r="F34" s="16">
        <f t="shared" si="2"/>
        <v>7149.8260000000009</v>
      </c>
      <c r="G34" s="16">
        <f t="shared" si="3"/>
        <v>0</v>
      </c>
      <c r="H34" s="16">
        <f t="shared" si="4"/>
        <v>7149.8260000000009</v>
      </c>
      <c r="I34" s="16">
        <v>91.43</v>
      </c>
      <c r="J34" s="16">
        <v>0</v>
      </c>
      <c r="K34" s="16">
        <f t="shared" si="5"/>
        <v>91.43</v>
      </c>
      <c r="L34" s="19"/>
    </row>
    <row r="35" spans="1:12" s="17" customFormat="1" ht="30" x14ac:dyDescent="0.2">
      <c r="A35" s="8">
        <v>620</v>
      </c>
      <c r="B35" s="8">
        <v>17</v>
      </c>
      <c r="C35" s="10" t="s">
        <v>56</v>
      </c>
      <c r="D35" s="8" t="s">
        <v>14</v>
      </c>
      <c r="E35" s="8">
        <v>64.400000000000006</v>
      </c>
      <c r="F35" s="16">
        <f t="shared" si="2"/>
        <v>5888.0920000000006</v>
      </c>
      <c r="G35" s="16">
        <f t="shared" si="3"/>
        <v>0</v>
      </c>
      <c r="H35" s="16">
        <f t="shared" si="4"/>
        <v>5888.0920000000006</v>
      </c>
      <c r="I35" s="16">
        <v>91.43</v>
      </c>
      <c r="J35" s="16">
        <v>0</v>
      </c>
      <c r="K35" s="16">
        <f t="shared" si="5"/>
        <v>91.43</v>
      </c>
      <c r="L35" s="10"/>
    </row>
    <row r="36" spans="1:12" s="17" customFormat="1" ht="45" x14ac:dyDescent="0.2">
      <c r="A36" s="8">
        <v>621</v>
      </c>
      <c r="B36" s="8">
        <v>18</v>
      </c>
      <c r="C36" s="18" t="s">
        <v>57</v>
      </c>
      <c r="D36" s="8" t="s">
        <v>14</v>
      </c>
      <c r="E36" s="8">
        <v>33.9</v>
      </c>
      <c r="F36" s="16">
        <f t="shared" si="2"/>
        <v>3099.4770000000003</v>
      </c>
      <c r="G36" s="16">
        <f t="shared" si="3"/>
        <v>0</v>
      </c>
      <c r="H36" s="16">
        <f t="shared" si="4"/>
        <v>3099.4770000000003</v>
      </c>
      <c r="I36" s="16">
        <v>91.43</v>
      </c>
      <c r="J36" s="16">
        <v>0</v>
      </c>
      <c r="K36" s="16">
        <f t="shared" si="5"/>
        <v>91.43</v>
      </c>
      <c r="L36" s="19"/>
    </row>
    <row r="37" spans="1:12" s="17" customFormat="1" ht="15" x14ac:dyDescent="0.2">
      <c r="A37" s="13">
        <v>622</v>
      </c>
      <c r="B37" s="13"/>
      <c r="C37" s="20" t="s">
        <v>58</v>
      </c>
      <c r="D37" s="13"/>
      <c r="E37" s="13"/>
      <c r="F37" s="15"/>
      <c r="G37" s="15"/>
      <c r="H37" s="15"/>
      <c r="I37" s="16">
        <v>0</v>
      </c>
      <c r="J37" s="16">
        <v>0</v>
      </c>
      <c r="K37" s="16">
        <f t="shared" si="5"/>
        <v>0</v>
      </c>
      <c r="L37" s="19"/>
    </row>
    <row r="38" spans="1:12" s="17" customFormat="1" ht="15" x14ac:dyDescent="0.2">
      <c r="A38" s="8">
        <v>622</v>
      </c>
      <c r="B38" s="8">
        <v>19</v>
      </c>
      <c r="C38" s="18" t="s">
        <v>59</v>
      </c>
      <c r="D38" s="8" t="s">
        <v>14</v>
      </c>
      <c r="E38" s="8">
        <v>65.8</v>
      </c>
      <c r="F38" s="16">
        <f t="shared" ref="F38:F44" si="6">I38*E38</f>
        <v>6016.0940000000001</v>
      </c>
      <c r="G38" s="16">
        <f t="shared" ref="G38:G44" si="7">J38*E38</f>
        <v>0</v>
      </c>
      <c r="H38" s="16">
        <f t="shared" ref="H38:H73" si="8">F38+G38</f>
        <v>6016.0940000000001</v>
      </c>
      <c r="I38" s="16">
        <v>91.43</v>
      </c>
      <c r="J38" s="16">
        <v>0</v>
      </c>
      <c r="K38" s="16">
        <f t="shared" si="5"/>
        <v>91.43</v>
      </c>
      <c r="L38" s="19"/>
    </row>
    <row r="39" spans="1:12" s="17" customFormat="1" ht="15" x14ac:dyDescent="0.2">
      <c r="A39" s="8">
        <v>623</v>
      </c>
      <c r="B39" s="8">
        <v>20</v>
      </c>
      <c r="C39" s="18" t="s">
        <v>60</v>
      </c>
      <c r="D39" s="8" t="s">
        <v>14</v>
      </c>
      <c r="E39" s="8">
        <v>66.8</v>
      </c>
      <c r="F39" s="16">
        <f t="shared" si="6"/>
        <v>6107.5240000000003</v>
      </c>
      <c r="G39" s="16">
        <f t="shared" si="7"/>
        <v>0</v>
      </c>
      <c r="H39" s="16">
        <f t="shared" si="8"/>
        <v>6107.5240000000003</v>
      </c>
      <c r="I39" s="16">
        <v>91.43</v>
      </c>
      <c r="J39" s="16">
        <v>0</v>
      </c>
      <c r="K39" s="16">
        <f t="shared" si="5"/>
        <v>91.43</v>
      </c>
      <c r="L39" s="19"/>
    </row>
    <row r="40" spans="1:12" s="17" customFormat="1" ht="15" x14ac:dyDescent="0.2">
      <c r="A40" s="8">
        <v>624</v>
      </c>
      <c r="B40" s="8">
        <v>21</v>
      </c>
      <c r="C40" s="10" t="s">
        <v>61</v>
      </c>
      <c r="D40" s="8" t="s">
        <v>14</v>
      </c>
      <c r="E40" s="8">
        <v>164.7</v>
      </c>
      <c r="F40" s="16">
        <f t="shared" si="6"/>
        <v>15058.521000000001</v>
      </c>
      <c r="G40" s="16">
        <f t="shared" si="7"/>
        <v>0</v>
      </c>
      <c r="H40" s="16">
        <f t="shared" si="8"/>
        <v>15058.521000000001</v>
      </c>
      <c r="I40" s="16">
        <v>91.43</v>
      </c>
      <c r="J40" s="16">
        <v>0</v>
      </c>
      <c r="K40" s="16">
        <f t="shared" si="5"/>
        <v>91.43</v>
      </c>
      <c r="L40" s="10"/>
    </row>
    <row r="41" spans="1:12" s="17" customFormat="1" ht="30" x14ac:dyDescent="0.2">
      <c r="A41" s="8">
        <v>625</v>
      </c>
      <c r="B41" s="8">
        <v>22</v>
      </c>
      <c r="C41" s="10" t="s">
        <v>62</v>
      </c>
      <c r="D41" s="8" t="s">
        <v>13</v>
      </c>
      <c r="E41" s="8">
        <v>3.7</v>
      </c>
      <c r="F41" s="16">
        <f t="shared" si="6"/>
        <v>25755.145000000004</v>
      </c>
      <c r="G41" s="16">
        <f t="shared" si="7"/>
        <v>0</v>
      </c>
      <c r="H41" s="16">
        <f t="shared" si="8"/>
        <v>25755.145000000004</v>
      </c>
      <c r="I41" s="16">
        <v>6960.85</v>
      </c>
      <c r="J41" s="16">
        <v>0</v>
      </c>
      <c r="K41" s="16">
        <f t="shared" si="5"/>
        <v>6960.85</v>
      </c>
      <c r="L41" s="10" t="s">
        <v>63</v>
      </c>
    </row>
    <row r="42" spans="1:12" s="17" customFormat="1" ht="45" x14ac:dyDescent="0.2">
      <c r="A42" s="8">
        <v>626</v>
      </c>
      <c r="B42" s="8">
        <v>23</v>
      </c>
      <c r="C42" s="18" t="s">
        <v>64</v>
      </c>
      <c r="D42" s="8" t="s">
        <v>14</v>
      </c>
      <c r="E42" s="8">
        <v>50</v>
      </c>
      <c r="F42" s="16">
        <f t="shared" si="6"/>
        <v>4571.5</v>
      </c>
      <c r="G42" s="16">
        <f t="shared" si="7"/>
        <v>0</v>
      </c>
      <c r="H42" s="16">
        <f t="shared" si="8"/>
        <v>4571.5</v>
      </c>
      <c r="I42" s="16">
        <v>91.43</v>
      </c>
      <c r="J42" s="16">
        <v>0</v>
      </c>
      <c r="K42" s="16">
        <f t="shared" si="5"/>
        <v>91.43</v>
      </c>
      <c r="L42" s="19" t="s">
        <v>65</v>
      </c>
    </row>
    <row r="43" spans="1:12" s="17" customFormat="1" ht="30" x14ac:dyDescent="0.2">
      <c r="A43" s="8">
        <v>627</v>
      </c>
      <c r="B43" s="8">
        <v>24</v>
      </c>
      <c r="C43" s="18" t="s">
        <v>66</v>
      </c>
      <c r="D43" s="8" t="s">
        <v>14</v>
      </c>
      <c r="E43" s="8">
        <v>20.399999999999999</v>
      </c>
      <c r="F43" s="16">
        <f t="shared" si="6"/>
        <v>1865.172</v>
      </c>
      <c r="G43" s="16">
        <f t="shared" si="7"/>
        <v>0</v>
      </c>
      <c r="H43" s="16">
        <f t="shared" si="8"/>
        <v>1865.172</v>
      </c>
      <c r="I43" s="16">
        <v>91.43</v>
      </c>
      <c r="J43" s="16">
        <v>0</v>
      </c>
      <c r="K43" s="16">
        <f t="shared" si="5"/>
        <v>91.43</v>
      </c>
      <c r="L43" s="19" t="s">
        <v>67</v>
      </c>
    </row>
    <row r="44" spans="1:12" s="17" customFormat="1" ht="45" x14ac:dyDescent="0.2">
      <c r="A44" s="8">
        <v>628</v>
      </c>
      <c r="B44" s="8">
        <v>25</v>
      </c>
      <c r="C44" s="18" t="s">
        <v>68</v>
      </c>
      <c r="D44" s="8" t="s">
        <v>14</v>
      </c>
      <c r="E44" s="8">
        <v>48.3</v>
      </c>
      <c r="F44" s="16">
        <f t="shared" si="6"/>
        <v>4416.0690000000004</v>
      </c>
      <c r="G44" s="16">
        <f t="shared" si="7"/>
        <v>0</v>
      </c>
      <c r="H44" s="16">
        <f t="shared" si="8"/>
        <v>4416.0690000000004</v>
      </c>
      <c r="I44" s="16">
        <v>91.43</v>
      </c>
      <c r="J44" s="16">
        <v>0</v>
      </c>
      <c r="K44" s="16">
        <f t="shared" si="5"/>
        <v>91.43</v>
      </c>
      <c r="L44" s="19"/>
    </row>
    <row r="45" spans="1:12" s="17" customFormat="1" ht="15" x14ac:dyDescent="0.2">
      <c r="A45" s="13">
        <v>629</v>
      </c>
      <c r="B45" s="13"/>
      <c r="C45" s="20" t="s">
        <v>69</v>
      </c>
      <c r="D45" s="13"/>
      <c r="E45" s="13"/>
      <c r="F45" s="15"/>
      <c r="G45" s="15"/>
      <c r="H45" s="15"/>
      <c r="I45" s="16">
        <v>0</v>
      </c>
      <c r="J45" s="16">
        <v>0</v>
      </c>
      <c r="K45" s="16">
        <f t="shared" si="5"/>
        <v>0</v>
      </c>
      <c r="L45" s="19"/>
    </row>
    <row r="46" spans="1:12" s="17" customFormat="1" ht="30" x14ac:dyDescent="0.2">
      <c r="A46" s="8">
        <v>629</v>
      </c>
      <c r="B46" s="8">
        <v>26</v>
      </c>
      <c r="C46" s="18" t="s">
        <v>70</v>
      </c>
      <c r="D46" s="8" t="s">
        <v>13</v>
      </c>
      <c r="E46" s="8">
        <v>5</v>
      </c>
      <c r="F46" s="16">
        <f t="shared" ref="F46:F54" si="9">I46*E46</f>
        <v>34804.25</v>
      </c>
      <c r="G46" s="16">
        <f t="shared" ref="G46:G54" si="10">J46*E46</f>
        <v>0</v>
      </c>
      <c r="H46" s="16">
        <f t="shared" si="8"/>
        <v>34804.25</v>
      </c>
      <c r="I46" s="16">
        <v>6960.85</v>
      </c>
      <c r="J46" s="16">
        <v>0</v>
      </c>
      <c r="K46" s="16">
        <f t="shared" si="5"/>
        <v>6960.85</v>
      </c>
      <c r="L46" s="19" t="s">
        <v>71</v>
      </c>
    </row>
    <row r="47" spans="1:12" s="17" customFormat="1" ht="15" x14ac:dyDescent="0.2">
      <c r="A47" s="8">
        <v>630</v>
      </c>
      <c r="B47" s="8">
        <v>27</v>
      </c>
      <c r="C47" s="10" t="s">
        <v>72</v>
      </c>
      <c r="D47" s="8" t="s">
        <v>14</v>
      </c>
      <c r="E47" s="8">
        <v>356</v>
      </c>
      <c r="F47" s="16">
        <f t="shared" si="9"/>
        <v>32549.08</v>
      </c>
      <c r="G47" s="16">
        <f t="shared" si="10"/>
        <v>0</v>
      </c>
      <c r="H47" s="16">
        <f t="shared" si="8"/>
        <v>32549.08</v>
      </c>
      <c r="I47" s="16">
        <v>91.43</v>
      </c>
      <c r="J47" s="16">
        <v>0</v>
      </c>
      <c r="K47" s="16">
        <f t="shared" si="5"/>
        <v>91.43</v>
      </c>
      <c r="L47" s="10"/>
    </row>
    <row r="48" spans="1:12" s="17" customFormat="1" ht="30" x14ac:dyDescent="0.2">
      <c r="A48" s="8">
        <v>631</v>
      </c>
      <c r="B48" s="8">
        <v>28</v>
      </c>
      <c r="C48" s="18" t="s">
        <v>73</v>
      </c>
      <c r="D48" s="8" t="s">
        <v>13</v>
      </c>
      <c r="E48" s="8">
        <v>13.5</v>
      </c>
      <c r="F48" s="16">
        <f t="shared" si="9"/>
        <v>93971.475000000006</v>
      </c>
      <c r="G48" s="16">
        <f t="shared" si="10"/>
        <v>0</v>
      </c>
      <c r="H48" s="16">
        <f t="shared" si="8"/>
        <v>93971.475000000006</v>
      </c>
      <c r="I48" s="16">
        <v>6960.85</v>
      </c>
      <c r="J48" s="16">
        <v>0</v>
      </c>
      <c r="K48" s="16">
        <f t="shared" si="5"/>
        <v>6960.85</v>
      </c>
      <c r="L48" s="19" t="s">
        <v>74</v>
      </c>
    </row>
    <row r="49" spans="1:12" s="17" customFormat="1" ht="45" x14ac:dyDescent="0.2">
      <c r="A49" s="8">
        <v>632</v>
      </c>
      <c r="B49" s="8">
        <v>29</v>
      </c>
      <c r="C49" s="10" t="s">
        <v>75</v>
      </c>
      <c r="D49" s="8" t="s">
        <v>12</v>
      </c>
      <c r="E49" s="8">
        <v>7.56</v>
      </c>
      <c r="F49" s="16">
        <f t="shared" si="9"/>
        <v>8203.0535999999993</v>
      </c>
      <c r="G49" s="16">
        <f t="shared" si="10"/>
        <v>0</v>
      </c>
      <c r="H49" s="16">
        <f t="shared" si="8"/>
        <v>8203.0535999999993</v>
      </c>
      <c r="I49" s="16">
        <v>1085.06</v>
      </c>
      <c r="J49" s="16">
        <v>0</v>
      </c>
      <c r="K49" s="16">
        <f t="shared" si="5"/>
        <v>1085.06</v>
      </c>
      <c r="L49" s="10" t="s">
        <v>76</v>
      </c>
    </row>
    <row r="50" spans="1:12" s="17" customFormat="1" ht="30" x14ac:dyDescent="0.2">
      <c r="A50" s="8">
        <v>633</v>
      </c>
      <c r="B50" s="8">
        <v>30</v>
      </c>
      <c r="C50" s="18" t="s">
        <v>77</v>
      </c>
      <c r="D50" s="8" t="s">
        <v>13</v>
      </c>
      <c r="E50" s="8">
        <v>3.4</v>
      </c>
      <c r="F50" s="16">
        <f t="shared" si="9"/>
        <v>23666.89</v>
      </c>
      <c r="G50" s="16">
        <f t="shared" si="10"/>
        <v>0</v>
      </c>
      <c r="H50" s="16">
        <f t="shared" si="8"/>
        <v>23666.89</v>
      </c>
      <c r="I50" s="16">
        <v>6960.85</v>
      </c>
      <c r="J50" s="16">
        <v>0</v>
      </c>
      <c r="K50" s="16">
        <f t="shared" si="5"/>
        <v>6960.85</v>
      </c>
      <c r="L50" s="19" t="s">
        <v>78</v>
      </c>
    </row>
    <row r="51" spans="1:12" s="17" customFormat="1" ht="15" x14ac:dyDescent="0.2">
      <c r="A51" s="8">
        <v>634</v>
      </c>
      <c r="B51" s="8">
        <v>31</v>
      </c>
      <c r="C51" s="18" t="s">
        <v>79</v>
      </c>
      <c r="D51" s="8" t="s">
        <v>14</v>
      </c>
      <c r="E51" s="8">
        <v>614.4</v>
      </c>
      <c r="F51" s="16">
        <f t="shared" si="9"/>
        <v>56174.592000000004</v>
      </c>
      <c r="G51" s="16">
        <f t="shared" si="10"/>
        <v>0</v>
      </c>
      <c r="H51" s="16">
        <f t="shared" si="8"/>
        <v>56174.592000000004</v>
      </c>
      <c r="I51" s="16">
        <v>91.43</v>
      </c>
      <c r="J51" s="16">
        <v>0</v>
      </c>
      <c r="K51" s="16">
        <f t="shared" si="5"/>
        <v>91.43</v>
      </c>
      <c r="L51" s="19"/>
    </row>
    <row r="52" spans="1:12" s="17" customFormat="1" ht="45" x14ac:dyDescent="0.2">
      <c r="A52" s="8">
        <v>635</v>
      </c>
      <c r="B52" s="8">
        <v>32</v>
      </c>
      <c r="C52" s="18" t="s">
        <v>80</v>
      </c>
      <c r="D52" s="8" t="s">
        <v>13</v>
      </c>
      <c r="E52" s="8">
        <v>11.1</v>
      </c>
      <c r="F52" s="16">
        <f t="shared" si="9"/>
        <v>77265.434999999998</v>
      </c>
      <c r="G52" s="16">
        <f t="shared" si="10"/>
        <v>0</v>
      </c>
      <c r="H52" s="16">
        <f t="shared" si="8"/>
        <v>77265.434999999998</v>
      </c>
      <c r="I52" s="16">
        <v>6960.85</v>
      </c>
      <c r="J52" s="16">
        <v>0</v>
      </c>
      <c r="K52" s="16">
        <f t="shared" si="5"/>
        <v>6960.85</v>
      </c>
      <c r="L52" s="19" t="s">
        <v>81</v>
      </c>
    </row>
    <row r="53" spans="1:12" s="17" customFormat="1" ht="45" x14ac:dyDescent="0.2">
      <c r="A53" s="8">
        <v>636</v>
      </c>
      <c r="B53" s="8">
        <v>33</v>
      </c>
      <c r="C53" s="10" t="s">
        <v>82</v>
      </c>
      <c r="D53" s="8" t="s">
        <v>14</v>
      </c>
      <c r="E53" s="8">
        <v>111</v>
      </c>
      <c r="F53" s="16">
        <f t="shared" si="9"/>
        <v>10148.730000000001</v>
      </c>
      <c r="G53" s="16">
        <f t="shared" si="10"/>
        <v>0</v>
      </c>
      <c r="H53" s="16">
        <f t="shared" si="8"/>
        <v>10148.730000000001</v>
      </c>
      <c r="I53" s="16">
        <v>91.43</v>
      </c>
      <c r="J53" s="16">
        <v>0</v>
      </c>
      <c r="K53" s="16">
        <f t="shared" si="5"/>
        <v>91.43</v>
      </c>
      <c r="L53" s="10" t="s">
        <v>83</v>
      </c>
    </row>
    <row r="54" spans="1:12" s="17" customFormat="1" ht="45" x14ac:dyDescent="0.2">
      <c r="A54" s="8">
        <v>637</v>
      </c>
      <c r="B54" s="8">
        <v>34</v>
      </c>
      <c r="C54" s="18" t="s">
        <v>84</v>
      </c>
      <c r="D54" s="8" t="s">
        <v>14</v>
      </c>
      <c r="E54" s="8">
        <v>43.2</v>
      </c>
      <c r="F54" s="16">
        <f t="shared" si="9"/>
        <v>3949.7760000000007</v>
      </c>
      <c r="G54" s="16">
        <f t="shared" si="10"/>
        <v>0</v>
      </c>
      <c r="H54" s="16">
        <f t="shared" si="8"/>
        <v>3949.7760000000007</v>
      </c>
      <c r="I54" s="16">
        <v>91.43</v>
      </c>
      <c r="J54" s="16">
        <v>0</v>
      </c>
      <c r="K54" s="16">
        <f t="shared" si="5"/>
        <v>91.43</v>
      </c>
      <c r="L54" s="19"/>
    </row>
    <row r="55" spans="1:12" s="17" customFormat="1" ht="15" x14ac:dyDescent="0.2">
      <c r="A55" s="13">
        <v>638</v>
      </c>
      <c r="B55" s="13"/>
      <c r="C55" s="14" t="s">
        <v>85</v>
      </c>
      <c r="D55" s="13"/>
      <c r="E55" s="13"/>
      <c r="F55" s="15"/>
      <c r="G55" s="15"/>
      <c r="H55" s="15"/>
      <c r="I55" s="16">
        <v>0</v>
      </c>
      <c r="J55" s="16">
        <v>0</v>
      </c>
      <c r="K55" s="16">
        <f t="shared" si="5"/>
        <v>0</v>
      </c>
      <c r="L55" s="14"/>
    </row>
    <row r="56" spans="1:12" s="17" customFormat="1" ht="15" x14ac:dyDescent="0.2">
      <c r="A56" s="8">
        <v>638</v>
      </c>
      <c r="B56" s="8">
        <v>35</v>
      </c>
      <c r="C56" s="10" t="s">
        <v>86</v>
      </c>
      <c r="D56" s="8" t="s">
        <v>44</v>
      </c>
      <c r="E56" s="8">
        <v>30</v>
      </c>
      <c r="F56" s="16">
        <f t="shared" ref="F56:F66" si="11">I56*E56</f>
        <v>82048.800000000003</v>
      </c>
      <c r="G56" s="16">
        <f t="shared" ref="G56:G66" si="12">J56*E56</f>
        <v>0</v>
      </c>
      <c r="H56" s="16">
        <f t="shared" si="8"/>
        <v>82048.800000000003</v>
      </c>
      <c r="I56" s="16">
        <v>2734.96</v>
      </c>
      <c r="J56" s="16">
        <v>0</v>
      </c>
      <c r="K56" s="16">
        <f t="shared" si="5"/>
        <v>2734.96</v>
      </c>
      <c r="L56" s="10"/>
    </row>
    <row r="57" spans="1:12" s="17" customFormat="1" ht="45" x14ac:dyDescent="0.2">
      <c r="A57" s="8">
        <v>639</v>
      </c>
      <c r="B57" s="8">
        <v>36</v>
      </c>
      <c r="C57" s="18" t="s">
        <v>87</v>
      </c>
      <c r="D57" s="8" t="s">
        <v>14</v>
      </c>
      <c r="E57" s="8">
        <v>48</v>
      </c>
      <c r="F57" s="16">
        <f t="shared" si="11"/>
        <v>4388.6400000000003</v>
      </c>
      <c r="G57" s="16">
        <f t="shared" si="12"/>
        <v>0</v>
      </c>
      <c r="H57" s="16">
        <f t="shared" si="8"/>
        <v>4388.6400000000003</v>
      </c>
      <c r="I57" s="16">
        <v>91.43</v>
      </c>
      <c r="J57" s="16">
        <v>0</v>
      </c>
      <c r="K57" s="16">
        <f t="shared" si="5"/>
        <v>91.43</v>
      </c>
      <c r="L57" s="19"/>
    </row>
    <row r="58" spans="1:12" s="17" customFormat="1" ht="30" x14ac:dyDescent="0.2">
      <c r="A58" s="8">
        <v>640</v>
      </c>
      <c r="B58" s="8">
        <v>37</v>
      </c>
      <c r="C58" s="10" t="s">
        <v>88</v>
      </c>
      <c r="D58" s="8" t="s">
        <v>14</v>
      </c>
      <c r="E58" s="8">
        <v>18</v>
      </c>
      <c r="F58" s="16">
        <f t="shared" si="11"/>
        <v>1645.7400000000002</v>
      </c>
      <c r="G58" s="16">
        <f t="shared" si="12"/>
        <v>0</v>
      </c>
      <c r="H58" s="16">
        <f t="shared" si="8"/>
        <v>1645.7400000000002</v>
      </c>
      <c r="I58" s="16">
        <v>91.43</v>
      </c>
      <c r="J58" s="16">
        <v>0</v>
      </c>
      <c r="K58" s="16">
        <f t="shared" si="5"/>
        <v>91.43</v>
      </c>
      <c r="L58" s="10"/>
    </row>
    <row r="59" spans="1:12" s="17" customFormat="1" ht="45" x14ac:dyDescent="0.2">
      <c r="A59" s="8">
        <v>641</v>
      </c>
      <c r="B59" s="8">
        <v>38</v>
      </c>
      <c r="C59" s="18" t="s">
        <v>89</v>
      </c>
      <c r="D59" s="8" t="s">
        <v>14</v>
      </c>
      <c r="E59" s="8">
        <v>1864</v>
      </c>
      <c r="F59" s="16">
        <f t="shared" si="11"/>
        <v>170425.52000000002</v>
      </c>
      <c r="G59" s="16">
        <f t="shared" si="12"/>
        <v>0</v>
      </c>
      <c r="H59" s="16">
        <f t="shared" si="8"/>
        <v>170425.52000000002</v>
      </c>
      <c r="I59" s="16">
        <v>91.43</v>
      </c>
      <c r="J59" s="16">
        <v>0</v>
      </c>
      <c r="K59" s="16">
        <f t="shared" si="5"/>
        <v>91.43</v>
      </c>
      <c r="L59" s="19" t="s">
        <v>90</v>
      </c>
    </row>
    <row r="60" spans="1:12" s="17" customFormat="1" ht="30" x14ac:dyDescent="0.2">
      <c r="A60" s="8">
        <v>642</v>
      </c>
      <c r="B60" s="8">
        <v>39</v>
      </c>
      <c r="C60" s="18" t="s">
        <v>91</v>
      </c>
      <c r="D60" s="8" t="s">
        <v>13</v>
      </c>
      <c r="E60" s="8">
        <v>28.3</v>
      </c>
      <c r="F60" s="16">
        <f t="shared" si="11"/>
        <v>196992.05500000002</v>
      </c>
      <c r="G60" s="16">
        <f t="shared" si="12"/>
        <v>0</v>
      </c>
      <c r="H60" s="16">
        <f t="shared" si="8"/>
        <v>196992.05500000002</v>
      </c>
      <c r="I60" s="16">
        <v>6960.85</v>
      </c>
      <c r="J60" s="16">
        <v>0</v>
      </c>
      <c r="K60" s="16">
        <f t="shared" si="5"/>
        <v>6960.85</v>
      </c>
      <c r="L60" s="19"/>
    </row>
    <row r="61" spans="1:12" s="17" customFormat="1" ht="45" x14ac:dyDescent="0.2">
      <c r="A61" s="8">
        <v>643</v>
      </c>
      <c r="B61" s="8">
        <v>40</v>
      </c>
      <c r="C61" s="18" t="s">
        <v>92</v>
      </c>
      <c r="D61" s="8" t="s">
        <v>14</v>
      </c>
      <c r="E61" s="8">
        <v>94</v>
      </c>
      <c r="F61" s="16">
        <f t="shared" si="11"/>
        <v>8594.42</v>
      </c>
      <c r="G61" s="16">
        <f t="shared" si="12"/>
        <v>0</v>
      </c>
      <c r="H61" s="16">
        <f t="shared" si="8"/>
        <v>8594.42</v>
      </c>
      <c r="I61" s="16">
        <v>91.43</v>
      </c>
      <c r="J61" s="16">
        <v>0</v>
      </c>
      <c r="K61" s="16">
        <f t="shared" si="5"/>
        <v>91.43</v>
      </c>
      <c r="L61" s="19" t="s">
        <v>93</v>
      </c>
    </row>
    <row r="62" spans="1:12" s="17" customFormat="1" ht="30" x14ac:dyDescent="0.2">
      <c r="A62" s="8">
        <v>644</v>
      </c>
      <c r="B62" s="8">
        <v>41</v>
      </c>
      <c r="C62" s="18" t="s">
        <v>94</v>
      </c>
      <c r="D62" s="8" t="s">
        <v>14</v>
      </c>
      <c r="E62" s="8">
        <v>208</v>
      </c>
      <c r="F62" s="16">
        <f t="shared" si="11"/>
        <v>19017.440000000002</v>
      </c>
      <c r="G62" s="16">
        <f t="shared" si="12"/>
        <v>0</v>
      </c>
      <c r="H62" s="16">
        <f t="shared" si="8"/>
        <v>19017.440000000002</v>
      </c>
      <c r="I62" s="16">
        <v>91.43</v>
      </c>
      <c r="J62" s="16">
        <v>0</v>
      </c>
      <c r="K62" s="16">
        <f t="shared" si="5"/>
        <v>91.43</v>
      </c>
      <c r="L62" s="19" t="s">
        <v>95</v>
      </c>
    </row>
    <row r="63" spans="1:12" s="17" customFormat="1" ht="30" x14ac:dyDescent="0.2">
      <c r="A63" s="8">
        <v>645</v>
      </c>
      <c r="B63" s="8">
        <v>42</v>
      </c>
      <c r="C63" s="18" t="s">
        <v>96</v>
      </c>
      <c r="D63" s="8" t="s">
        <v>14</v>
      </c>
      <c r="E63" s="8">
        <v>221.6</v>
      </c>
      <c r="F63" s="16">
        <f t="shared" si="11"/>
        <v>20260.888000000003</v>
      </c>
      <c r="G63" s="16">
        <f t="shared" si="12"/>
        <v>0</v>
      </c>
      <c r="H63" s="16">
        <f t="shared" si="8"/>
        <v>20260.888000000003</v>
      </c>
      <c r="I63" s="16">
        <v>91.43</v>
      </c>
      <c r="J63" s="16">
        <v>0</v>
      </c>
      <c r="K63" s="16">
        <f t="shared" si="5"/>
        <v>91.43</v>
      </c>
      <c r="L63" s="19"/>
    </row>
    <row r="64" spans="1:12" s="17" customFormat="1" ht="30" x14ac:dyDescent="0.2">
      <c r="A64" s="8">
        <v>646</v>
      </c>
      <c r="B64" s="8">
        <v>43</v>
      </c>
      <c r="C64" s="10" t="s">
        <v>97</v>
      </c>
      <c r="D64" s="8" t="s">
        <v>14</v>
      </c>
      <c r="E64" s="8">
        <v>64.400000000000006</v>
      </c>
      <c r="F64" s="16">
        <f t="shared" si="11"/>
        <v>5888.0920000000006</v>
      </c>
      <c r="G64" s="16">
        <f t="shared" si="12"/>
        <v>0</v>
      </c>
      <c r="H64" s="16">
        <f t="shared" si="8"/>
        <v>5888.0920000000006</v>
      </c>
      <c r="I64" s="16">
        <v>91.43</v>
      </c>
      <c r="J64" s="16">
        <v>0</v>
      </c>
      <c r="K64" s="16">
        <f t="shared" si="5"/>
        <v>91.43</v>
      </c>
      <c r="L64" s="10"/>
    </row>
    <row r="65" spans="1:12" s="17" customFormat="1" ht="30" x14ac:dyDescent="0.2">
      <c r="A65" s="8">
        <v>647</v>
      </c>
      <c r="B65" s="8">
        <v>44</v>
      </c>
      <c r="C65" s="18" t="s">
        <v>98</v>
      </c>
      <c r="D65" s="8" t="s">
        <v>14</v>
      </c>
      <c r="E65" s="8">
        <v>125</v>
      </c>
      <c r="F65" s="16">
        <f t="shared" si="11"/>
        <v>11428.75</v>
      </c>
      <c r="G65" s="16">
        <f t="shared" si="12"/>
        <v>0</v>
      </c>
      <c r="H65" s="16">
        <f t="shared" si="8"/>
        <v>11428.75</v>
      </c>
      <c r="I65" s="16">
        <v>91.43</v>
      </c>
      <c r="J65" s="16">
        <v>0</v>
      </c>
      <c r="K65" s="16">
        <f t="shared" si="5"/>
        <v>91.43</v>
      </c>
      <c r="L65" s="19"/>
    </row>
    <row r="66" spans="1:12" s="17" customFormat="1" ht="15" x14ac:dyDescent="0.2">
      <c r="A66" s="8">
        <v>648</v>
      </c>
      <c r="B66" s="8">
        <v>45</v>
      </c>
      <c r="C66" s="18" t="s">
        <v>99</v>
      </c>
      <c r="D66" s="8" t="s">
        <v>14</v>
      </c>
      <c r="E66" s="8">
        <v>264.10000000000002</v>
      </c>
      <c r="F66" s="16">
        <f t="shared" si="11"/>
        <v>24146.663000000004</v>
      </c>
      <c r="G66" s="16">
        <f t="shared" si="12"/>
        <v>0</v>
      </c>
      <c r="H66" s="16">
        <f t="shared" si="8"/>
        <v>24146.663000000004</v>
      </c>
      <c r="I66" s="16">
        <v>91.43</v>
      </c>
      <c r="J66" s="16">
        <v>0</v>
      </c>
      <c r="K66" s="16">
        <f t="shared" si="5"/>
        <v>91.43</v>
      </c>
      <c r="L66" s="19"/>
    </row>
    <row r="67" spans="1:12" s="17" customFormat="1" ht="15" x14ac:dyDescent="0.2">
      <c r="A67" s="13">
        <v>649</v>
      </c>
      <c r="B67" s="13"/>
      <c r="C67" s="20" t="s">
        <v>100</v>
      </c>
      <c r="D67" s="13"/>
      <c r="E67" s="13"/>
      <c r="F67" s="15"/>
      <c r="G67" s="15"/>
      <c r="H67" s="15"/>
      <c r="I67" s="16">
        <v>0</v>
      </c>
      <c r="J67" s="16">
        <v>0</v>
      </c>
      <c r="K67" s="16">
        <f t="shared" si="5"/>
        <v>0</v>
      </c>
      <c r="L67" s="19"/>
    </row>
    <row r="68" spans="1:12" s="17" customFormat="1" ht="15" x14ac:dyDescent="0.2">
      <c r="A68" s="8">
        <v>649</v>
      </c>
      <c r="B68" s="8">
        <v>46</v>
      </c>
      <c r="C68" s="18" t="s">
        <v>101</v>
      </c>
      <c r="D68" s="8" t="s">
        <v>44</v>
      </c>
      <c r="E68" s="8">
        <v>12</v>
      </c>
      <c r="F68" s="16">
        <f t="shared" ref="F68:F73" si="13">I68*E68</f>
        <v>139497.36000000002</v>
      </c>
      <c r="G68" s="16">
        <f t="shared" ref="G68:G73" si="14">J68*E68</f>
        <v>0</v>
      </c>
      <c r="H68" s="16">
        <f t="shared" si="8"/>
        <v>139497.36000000002</v>
      </c>
      <c r="I68" s="16">
        <v>11624.78</v>
      </c>
      <c r="J68" s="16">
        <v>0</v>
      </c>
      <c r="K68" s="16">
        <f t="shared" si="5"/>
        <v>11624.78</v>
      </c>
      <c r="L68" s="19"/>
    </row>
    <row r="69" spans="1:12" s="17" customFormat="1" ht="15" x14ac:dyDescent="0.2">
      <c r="A69" s="8">
        <v>650</v>
      </c>
      <c r="B69" s="8">
        <v>47</v>
      </c>
      <c r="C69" s="10" t="s">
        <v>102</v>
      </c>
      <c r="D69" s="8" t="s">
        <v>14</v>
      </c>
      <c r="E69" s="8">
        <v>1308.2</v>
      </c>
      <c r="F69" s="16">
        <f t="shared" si="13"/>
        <v>119608.72600000001</v>
      </c>
      <c r="G69" s="16">
        <f t="shared" si="14"/>
        <v>0</v>
      </c>
      <c r="H69" s="16">
        <f t="shared" si="8"/>
        <v>119608.72600000001</v>
      </c>
      <c r="I69" s="16">
        <v>91.43</v>
      </c>
      <c r="J69" s="16">
        <v>0</v>
      </c>
      <c r="K69" s="16">
        <f t="shared" si="5"/>
        <v>91.43</v>
      </c>
      <c r="L69" s="10"/>
    </row>
    <row r="70" spans="1:12" s="17" customFormat="1" ht="15" x14ac:dyDescent="0.2">
      <c r="A70" s="8">
        <v>651</v>
      </c>
      <c r="B70" s="8">
        <v>48</v>
      </c>
      <c r="C70" s="18" t="s">
        <v>103</v>
      </c>
      <c r="D70" s="8" t="s">
        <v>14</v>
      </c>
      <c r="E70" s="8">
        <v>183.6</v>
      </c>
      <c r="F70" s="16">
        <f t="shared" si="13"/>
        <v>16786.548000000003</v>
      </c>
      <c r="G70" s="16">
        <f t="shared" si="14"/>
        <v>0</v>
      </c>
      <c r="H70" s="16">
        <f t="shared" si="8"/>
        <v>16786.548000000003</v>
      </c>
      <c r="I70" s="16">
        <v>91.43</v>
      </c>
      <c r="J70" s="16">
        <v>0</v>
      </c>
      <c r="K70" s="16">
        <f t="shared" si="5"/>
        <v>91.43</v>
      </c>
      <c r="L70" s="19"/>
    </row>
    <row r="71" spans="1:12" s="17" customFormat="1" ht="15" x14ac:dyDescent="0.2">
      <c r="A71" s="8">
        <v>652</v>
      </c>
      <c r="B71" s="8">
        <v>49</v>
      </c>
      <c r="C71" s="10" t="s">
        <v>104</v>
      </c>
      <c r="D71" s="8" t="s">
        <v>14</v>
      </c>
      <c r="E71" s="8">
        <v>176</v>
      </c>
      <c r="F71" s="16">
        <f t="shared" si="13"/>
        <v>16091.68</v>
      </c>
      <c r="G71" s="16">
        <f t="shared" si="14"/>
        <v>0</v>
      </c>
      <c r="H71" s="16">
        <f t="shared" si="8"/>
        <v>16091.68</v>
      </c>
      <c r="I71" s="16">
        <v>91.43</v>
      </c>
      <c r="J71" s="16">
        <v>0</v>
      </c>
      <c r="K71" s="16">
        <f t="shared" si="5"/>
        <v>91.43</v>
      </c>
      <c r="L71" s="10"/>
    </row>
    <row r="72" spans="1:12" s="17" customFormat="1" ht="15" x14ac:dyDescent="0.2">
      <c r="A72" s="8">
        <v>653</v>
      </c>
      <c r="B72" s="8">
        <v>50</v>
      </c>
      <c r="C72" s="18" t="s">
        <v>105</v>
      </c>
      <c r="D72" s="8" t="s">
        <v>13</v>
      </c>
      <c r="E72" s="8">
        <v>11.4</v>
      </c>
      <c r="F72" s="16">
        <f t="shared" si="13"/>
        <v>79353.69</v>
      </c>
      <c r="G72" s="16">
        <f t="shared" si="14"/>
        <v>0</v>
      </c>
      <c r="H72" s="16">
        <f t="shared" si="8"/>
        <v>79353.69</v>
      </c>
      <c r="I72" s="16">
        <v>6960.85</v>
      </c>
      <c r="J72" s="16">
        <v>0</v>
      </c>
      <c r="K72" s="16">
        <f t="shared" si="5"/>
        <v>6960.85</v>
      </c>
      <c r="L72" s="19"/>
    </row>
    <row r="73" spans="1:12" s="17" customFormat="1" ht="30" x14ac:dyDescent="0.2">
      <c r="A73" s="8">
        <v>654</v>
      </c>
      <c r="B73" s="8">
        <v>51</v>
      </c>
      <c r="C73" s="10" t="s">
        <v>106</v>
      </c>
      <c r="D73" s="8" t="s">
        <v>12</v>
      </c>
      <c r="E73" s="8">
        <v>3.78</v>
      </c>
      <c r="F73" s="16">
        <f t="shared" si="13"/>
        <v>4101.5267999999996</v>
      </c>
      <c r="G73" s="16">
        <f t="shared" si="14"/>
        <v>0</v>
      </c>
      <c r="H73" s="16">
        <f t="shared" si="8"/>
        <v>4101.5267999999996</v>
      </c>
      <c r="I73" s="16">
        <v>1085.06</v>
      </c>
      <c r="J73" s="16">
        <v>0</v>
      </c>
      <c r="K73" s="16">
        <f t="shared" si="5"/>
        <v>1085.06</v>
      </c>
      <c r="L73" s="10" t="s">
        <v>107</v>
      </c>
    </row>
    <row r="74" spans="1:12" s="17" customFormat="1" ht="45" x14ac:dyDescent="0.25">
      <c r="A74" s="13">
        <v>655</v>
      </c>
      <c r="B74" s="13"/>
      <c r="C74" s="20" t="s">
        <v>108</v>
      </c>
      <c r="D74" s="13"/>
      <c r="E74" s="13"/>
      <c r="F74" s="15"/>
      <c r="G74" s="15"/>
      <c r="H74" s="15"/>
      <c r="I74" s="16">
        <v>0</v>
      </c>
      <c r="J74" s="16">
        <v>0</v>
      </c>
      <c r="K74" s="16">
        <f>I74+J74</f>
        <v>0</v>
      </c>
      <c r="L74" s="21"/>
    </row>
    <row r="75" spans="1:12" s="17" customFormat="1" ht="195" x14ac:dyDescent="0.2">
      <c r="A75" s="8">
        <v>655</v>
      </c>
      <c r="B75" s="8">
        <v>52</v>
      </c>
      <c r="C75" s="10" t="s">
        <v>109</v>
      </c>
      <c r="D75" s="8" t="s">
        <v>13</v>
      </c>
      <c r="E75" s="8">
        <v>175.6</v>
      </c>
      <c r="F75" s="16">
        <f>I75*E75</f>
        <v>266762.74</v>
      </c>
      <c r="G75" s="16">
        <f>J75*E75</f>
        <v>0</v>
      </c>
      <c r="H75" s="16">
        <f>F75+G75</f>
        <v>266762.74</v>
      </c>
      <c r="I75" s="16">
        <v>1519.15</v>
      </c>
      <c r="J75" s="16">
        <v>0</v>
      </c>
      <c r="K75" s="16">
        <f>I75+J75</f>
        <v>1519.15</v>
      </c>
      <c r="L75" s="10"/>
    </row>
    <row r="76" spans="1:12" s="17" customFormat="1" ht="30" x14ac:dyDescent="0.2">
      <c r="A76" s="8">
        <v>656</v>
      </c>
      <c r="B76" s="8">
        <v>53</v>
      </c>
      <c r="C76" s="18" t="s">
        <v>110</v>
      </c>
      <c r="D76" s="8" t="s">
        <v>37</v>
      </c>
      <c r="E76" s="8">
        <v>245.84</v>
      </c>
      <c r="F76" s="16">
        <f>I76*E76</f>
        <v>704865.07280000008</v>
      </c>
      <c r="G76" s="16">
        <f>J76*E76</f>
        <v>0</v>
      </c>
      <c r="H76" s="16">
        <f>F76+G76</f>
        <v>704865.07280000008</v>
      </c>
      <c r="I76" s="16">
        <v>2867.17</v>
      </c>
      <c r="J76" s="16">
        <v>0</v>
      </c>
      <c r="K76" s="16">
        <f>I76+J76</f>
        <v>2867.17</v>
      </c>
      <c r="L76" s="19" t="s">
        <v>111</v>
      </c>
    </row>
    <row r="77" spans="1:12" s="17" customFormat="1" ht="15" x14ac:dyDescent="0.2">
      <c r="A77" s="13">
        <v>658</v>
      </c>
      <c r="B77" s="13"/>
      <c r="C77" s="14" t="s">
        <v>112</v>
      </c>
      <c r="D77" s="13"/>
      <c r="E77" s="13"/>
      <c r="F77" s="15"/>
      <c r="G77" s="15"/>
      <c r="H77" s="15"/>
      <c r="I77" s="16">
        <v>0</v>
      </c>
      <c r="J77" s="16">
        <v>0</v>
      </c>
      <c r="K77" s="16">
        <f t="shared" si="5"/>
        <v>0</v>
      </c>
      <c r="L77" s="14"/>
    </row>
    <row r="78" spans="1:12" s="17" customFormat="1" ht="30" x14ac:dyDescent="0.2">
      <c r="A78" s="8">
        <v>657</v>
      </c>
      <c r="B78" s="8">
        <v>54</v>
      </c>
      <c r="C78" s="10" t="s">
        <v>113</v>
      </c>
      <c r="D78" s="8" t="s">
        <v>12</v>
      </c>
      <c r="E78" s="8">
        <v>1050.4000000000001</v>
      </c>
      <c r="F78" s="16">
        <f t="shared" ref="F78:F83" si="15">I78*E78</f>
        <v>515326.24000000005</v>
      </c>
      <c r="G78" s="16">
        <f t="shared" ref="G78:G83" si="16">J78*E78</f>
        <v>0</v>
      </c>
      <c r="H78" s="16">
        <f t="shared" ref="H78:H83" si="17">F78+G78</f>
        <v>515326.24000000005</v>
      </c>
      <c r="I78" s="16">
        <v>490.6</v>
      </c>
      <c r="J78" s="16">
        <v>0</v>
      </c>
      <c r="K78" s="16">
        <f t="shared" si="5"/>
        <v>490.6</v>
      </c>
      <c r="L78" s="10" t="s">
        <v>114</v>
      </c>
    </row>
    <row r="79" spans="1:12" s="17" customFormat="1" ht="30" x14ac:dyDescent="0.2">
      <c r="A79" s="8">
        <v>658</v>
      </c>
      <c r="B79" s="8">
        <v>55</v>
      </c>
      <c r="C79" s="18" t="s">
        <v>115</v>
      </c>
      <c r="D79" s="8" t="s">
        <v>13</v>
      </c>
      <c r="E79" s="8">
        <v>52.5</v>
      </c>
      <c r="F79" s="16">
        <f t="shared" si="15"/>
        <v>144087.29999999999</v>
      </c>
      <c r="G79" s="16">
        <f t="shared" si="16"/>
        <v>82320</v>
      </c>
      <c r="H79" s="16">
        <f t="shared" si="17"/>
        <v>226407.3</v>
      </c>
      <c r="I79" s="16">
        <v>2744.52</v>
      </c>
      <c r="J79" s="16">
        <v>1568</v>
      </c>
      <c r="K79" s="16">
        <f t="shared" si="5"/>
        <v>4312.5200000000004</v>
      </c>
      <c r="L79" s="19" t="s">
        <v>116</v>
      </c>
    </row>
    <row r="80" spans="1:12" s="17" customFormat="1" ht="30" x14ac:dyDescent="0.2">
      <c r="A80" s="8">
        <v>659</v>
      </c>
      <c r="B80" s="8">
        <v>56</v>
      </c>
      <c r="C80" s="10" t="s">
        <v>117</v>
      </c>
      <c r="D80" s="8" t="s">
        <v>13</v>
      </c>
      <c r="E80" s="8">
        <v>105</v>
      </c>
      <c r="F80" s="16">
        <f t="shared" si="15"/>
        <v>321959.40000000002</v>
      </c>
      <c r="G80" s="16">
        <f t="shared" si="16"/>
        <v>540960</v>
      </c>
      <c r="H80" s="16">
        <f t="shared" si="17"/>
        <v>862919.4</v>
      </c>
      <c r="I80" s="16">
        <v>3066.28</v>
      </c>
      <c r="J80" s="16">
        <v>5152</v>
      </c>
      <c r="K80" s="16">
        <f t="shared" si="5"/>
        <v>8218.2800000000007</v>
      </c>
      <c r="L80" s="10" t="s">
        <v>118</v>
      </c>
    </row>
    <row r="81" spans="1:12" s="17" customFormat="1" ht="15" x14ac:dyDescent="0.2">
      <c r="A81" s="8">
        <v>660</v>
      </c>
      <c r="B81" s="8">
        <v>57</v>
      </c>
      <c r="C81" s="18" t="s">
        <v>119</v>
      </c>
      <c r="D81" s="8" t="s">
        <v>13</v>
      </c>
      <c r="E81" s="8">
        <v>253.66</v>
      </c>
      <c r="F81" s="16">
        <f t="shared" si="15"/>
        <v>6089204.6908</v>
      </c>
      <c r="G81" s="16">
        <f t="shared" si="16"/>
        <v>9442886.6730000004</v>
      </c>
      <c r="H81" s="16">
        <f t="shared" si="17"/>
        <v>15532091.3638</v>
      </c>
      <c r="I81" s="16">
        <v>24005.38</v>
      </c>
      <c r="J81" s="16">
        <v>37226.550000000003</v>
      </c>
      <c r="K81" s="16">
        <f t="shared" si="5"/>
        <v>61231.930000000008</v>
      </c>
      <c r="L81" s="19" t="s">
        <v>120</v>
      </c>
    </row>
    <row r="82" spans="1:12" s="17" customFormat="1" ht="60" x14ac:dyDescent="0.2">
      <c r="A82" s="8">
        <v>661</v>
      </c>
      <c r="B82" s="8">
        <v>58</v>
      </c>
      <c r="C82" s="18" t="s">
        <v>121</v>
      </c>
      <c r="D82" s="8" t="s">
        <v>12</v>
      </c>
      <c r="E82" s="8">
        <v>719.5</v>
      </c>
      <c r="F82" s="16">
        <f t="shared" si="15"/>
        <v>601689.06999999995</v>
      </c>
      <c r="G82" s="16">
        <f t="shared" si="16"/>
        <v>515737.59999999998</v>
      </c>
      <c r="H82" s="16">
        <f t="shared" si="17"/>
        <v>1117426.67</v>
      </c>
      <c r="I82" s="16">
        <v>836.26</v>
      </c>
      <c r="J82" s="16">
        <v>716.8</v>
      </c>
      <c r="K82" s="16">
        <f t="shared" si="5"/>
        <v>1553.06</v>
      </c>
      <c r="L82" s="19" t="s">
        <v>122</v>
      </c>
    </row>
    <row r="83" spans="1:12" s="17" customFormat="1" ht="30" x14ac:dyDescent="0.2">
      <c r="A83" s="8">
        <v>662</v>
      </c>
      <c r="B83" s="8">
        <v>59</v>
      </c>
      <c r="C83" s="18" t="s">
        <v>123</v>
      </c>
      <c r="D83" s="8" t="s">
        <v>14</v>
      </c>
      <c r="E83" s="8">
        <v>52518</v>
      </c>
      <c r="F83" s="16">
        <f t="shared" si="15"/>
        <v>3011382.12</v>
      </c>
      <c r="G83" s="16">
        <f t="shared" si="16"/>
        <v>17991091.259999998</v>
      </c>
      <c r="H83" s="16">
        <f t="shared" si="17"/>
        <v>21002473.379999999</v>
      </c>
      <c r="I83" s="16">
        <v>57.34</v>
      </c>
      <c r="J83" s="16">
        <v>342.57</v>
      </c>
      <c r="K83" s="16">
        <f t="shared" si="5"/>
        <v>399.90999999999997</v>
      </c>
      <c r="L83" s="19" t="s">
        <v>124</v>
      </c>
    </row>
    <row r="84" spans="1:12" s="17" customFormat="1" ht="15" x14ac:dyDescent="0.2">
      <c r="A84" s="13">
        <v>663</v>
      </c>
      <c r="B84" s="13"/>
      <c r="C84" s="14" t="s">
        <v>125</v>
      </c>
      <c r="D84" s="13"/>
      <c r="E84" s="13"/>
      <c r="F84" s="15"/>
      <c r="G84" s="15"/>
      <c r="H84" s="15"/>
      <c r="I84" s="16">
        <v>0</v>
      </c>
      <c r="J84" s="16">
        <v>0</v>
      </c>
      <c r="K84" s="16">
        <f t="shared" si="0"/>
        <v>0</v>
      </c>
      <c r="L84" s="14"/>
    </row>
    <row r="85" spans="1:12" s="17" customFormat="1" ht="30" x14ac:dyDescent="0.2">
      <c r="A85" s="8">
        <v>663</v>
      </c>
      <c r="B85" s="8">
        <v>60</v>
      </c>
      <c r="C85" s="18" t="s">
        <v>113</v>
      </c>
      <c r="D85" s="8" t="s">
        <v>12</v>
      </c>
      <c r="E85" s="8">
        <v>15201</v>
      </c>
      <c r="F85" s="16">
        <f t="shared" ref="F85:F91" si="18">I85*E85</f>
        <v>7457610.6000000006</v>
      </c>
      <c r="G85" s="16">
        <f t="shared" ref="G85:G91" si="19">J85*E85</f>
        <v>0</v>
      </c>
      <c r="H85" s="16">
        <f t="shared" ref="H85:H91" si="20">F85+G85</f>
        <v>7457610.6000000006</v>
      </c>
      <c r="I85" s="16">
        <v>490.6</v>
      </c>
      <c r="J85" s="16">
        <v>0</v>
      </c>
      <c r="K85" s="16">
        <f t="shared" si="0"/>
        <v>490.6</v>
      </c>
      <c r="L85" s="19"/>
    </row>
    <row r="86" spans="1:12" s="17" customFormat="1" ht="30" x14ac:dyDescent="0.2">
      <c r="A86" s="8">
        <v>664</v>
      </c>
      <c r="B86" s="8">
        <v>61</v>
      </c>
      <c r="C86" s="10" t="s">
        <v>126</v>
      </c>
      <c r="D86" s="8" t="s">
        <v>13</v>
      </c>
      <c r="E86" s="8">
        <v>1520.1</v>
      </c>
      <c r="F86" s="16">
        <f t="shared" si="18"/>
        <v>4171944.852</v>
      </c>
      <c r="G86" s="16">
        <f t="shared" si="19"/>
        <v>2383516.7999999998</v>
      </c>
      <c r="H86" s="16">
        <f t="shared" si="20"/>
        <v>6555461.6519999998</v>
      </c>
      <c r="I86" s="16">
        <v>2744.52</v>
      </c>
      <c r="J86" s="16">
        <v>1568</v>
      </c>
      <c r="K86" s="16">
        <f t="shared" si="0"/>
        <v>4312.5200000000004</v>
      </c>
      <c r="L86" s="19"/>
    </row>
    <row r="87" spans="1:12" s="17" customFormat="1" ht="15" x14ac:dyDescent="0.2">
      <c r="A87" s="8">
        <v>665</v>
      </c>
      <c r="B87" s="8">
        <v>62</v>
      </c>
      <c r="C87" s="10" t="s">
        <v>127</v>
      </c>
      <c r="D87" s="8" t="s">
        <v>13</v>
      </c>
      <c r="E87" s="8">
        <v>760.05</v>
      </c>
      <c r="F87" s="16">
        <f t="shared" si="18"/>
        <v>8111436.0119999992</v>
      </c>
      <c r="G87" s="16">
        <f t="shared" si="19"/>
        <v>4767033.5999999996</v>
      </c>
      <c r="H87" s="16">
        <f t="shared" si="20"/>
        <v>12878469.612</v>
      </c>
      <c r="I87" s="16">
        <v>10672.24</v>
      </c>
      <c r="J87" s="16">
        <v>6272</v>
      </c>
      <c r="K87" s="16">
        <f t="shared" si="0"/>
        <v>16944.239999999998</v>
      </c>
      <c r="L87" s="19"/>
    </row>
    <row r="88" spans="1:12" s="17" customFormat="1" ht="45" x14ac:dyDescent="0.2">
      <c r="A88" s="8">
        <v>666</v>
      </c>
      <c r="B88" s="8">
        <v>63</v>
      </c>
      <c r="C88" s="10" t="s">
        <v>128</v>
      </c>
      <c r="D88" s="8" t="s">
        <v>12</v>
      </c>
      <c r="E88" s="8">
        <v>15201</v>
      </c>
      <c r="F88" s="16">
        <f t="shared" si="18"/>
        <v>10805174.82</v>
      </c>
      <c r="G88" s="16">
        <f t="shared" si="19"/>
        <v>10896076.799999999</v>
      </c>
      <c r="H88" s="16">
        <f t="shared" si="20"/>
        <v>21701251.619999997</v>
      </c>
      <c r="I88" s="16">
        <v>710.82</v>
      </c>
      <c r="J88" s="16">
        <v>716.8</v>
      </c>
      <c r="K88" s="16">
        <f t="shared" si="0"/>
        <v>1427.62</v>
      </c>
      <c r="L88" s="10" t="s">
        <v>129</v>
      </c>
    </row>
    <row r="89" spans="1:12" s="17" customFormat="1" ht="75" x14ac:dyDescent="0.2">
      <c r="A89" s="8">
        <v>667</v>
      </c>
      <c r="B89" s="8">
        <v>64</v>
      </c>
      <c r="C89" s="18" t="s">
        <v>130</v>
      </c>
      <c r="D89" s="8" t="s">
        <v>14</v>
      </c>
      <c r="E89" s="8">
        <v>190619</v>
      </c>
      <c r="F89" s="16">
        <f t="shared" si="18"/>
        <v>14574728.739999998</v>
      </c>
      <c r="G89" s="16">
        <f t="shared" si="19"/>
        <v>8581667.3800000008</v>
      </c>
      <c r="H89" s="16">
        <f t="shared" si="20"/>
        <v>23156396.119999997</v>
      </c>
      <c r="I89" s="16">
        <v>76.459999999999994</v>
      </c>
      <c r="J89" s="16">
        <v>45.02</v>
      </c>
      <c r="K89" s="16">
        <f t="shared" si="0"/>
        <v>121.47999999999999</v>
      </c>
      <c r="L89" s="19" t="s">
        <v>131</v>
      </c>
    </row>
    <row r="90" spans="1:12" s="17" customFormat="1" ht="210" x14ac:dyDescent="0.2">
      <c r="A90" s="8">
        <v>668</v>
      </c>
      <c r="B90" s="8">
        <v>65</v>
      </c>
      <c r="C90" s="10" t="s">
        <v>132</v>
      </c>
      <c r="D90" s="8" t="s">
        <v>13</v>
      </c>
      <c r="E90" s="8">
        <v>4560.3</v>
      </c>
      <c r="F90" s="16">
        <f t="shared" si="18"/>
        <v>68470213.923000008</v>
      </c>
      <c r="G90" s="16">
        <f t="shared" si="19"/>
        <v>33277147.542000003</v>
      </c>
      <c r="H90" s="16">
        <f t="shared" si="20"/>
        <v>101747361.465</v>
      </c>
      <c r="I90" s="16">
        <v>15014.41</v>
      </c>
      <c r="J90" s="16">
        <v>7297.14</v>
      </c>
      <c r="K90" s="16">
        <f t="shared" si="0"/>
        <v>22311.55</v>
      </c>
      <c r="L90" s="10" t="s">
        <v>133</v>
      </c>
    </row>
    <row r="91" spans="1:12" s="17" customFormat="1" ht="90" x14ac:dyDescent="0.2">
      <c r="A91" s="8">
        <v>669</v>
      </c>
      <c r="B91" s="8">
        <v>66</v>
      </c>
      <c r="C91" s="18" t="s">
        <v>134</v>
      </c>
      <c r="D91" s="8" t="s">
        <v>12</v>
      </c>
      <c r="E91" s="8">
        <v>15201</v>
      </c>
      <c r="F91" s="16">
        <f t="shared" si="18"/>
        <v>26634584.16</v>
      </c>
      <c r="G91" s="16">
        <f t="shared" si="19"/>
        <v>5157395.2799999993</v>
      </c>
      <c r="H91" s="16">
        <f t="shared" si="20"/>
        <v>31791979.439999998</v>
      </c>
      <c r="I91" s="16">
        <v>1752.16</v>
      </c>
      <c r="J91" s="16">
        <v>339.28</v>
      </c>
      <c r="K91" s="16">
        <f t="shared" si="0"/>
        <v>2091.44</v>
      </c>
      <c r="L91" s="19" t="s">
        <v>135</v>
      </c>
    </row>
    <row r="92" spans="1:12" s="17" customFormat="1" ht="30" x14ac:dyDescent="0.2">
      <c r="A92" s="13">
        <v>683</v>
      </c>
      <c r="B92" s="13"/>
      <c r="C92" s="14" t="s">
        <v>136</v>
      </c>
      <c r="D92" s="13"/>
      <c r="E92" s="13"/>
      <c r="F92" s="15"/>
      <c r="G92" s="15"/>
      <c r="H92" s="15"/>
      <c r="I92" s="16">
        <v>0</v>
      </c>
      <c r="J92" s="16">
        <v>0</v>
      </c>
      <c r="K92" s="16">
        <f t="shared" ref="K92:K97" si="21">I92+J92</f>
        <v>0</v>
      </c>
      <c r="L92" s="14"/>
    </row>
    <row r="93" spans="1:12" s="17" customFormat="1" ht="45" x14ac:dyDescent="0.2">
      <c r="A93" s="8">
        <v>683</v>
      </c>
      <c r="B93" s="8">
        <v>80</v>
      </c>
      <c r="C93" s="18" t="s">
        <v>15</v>
      </c>
      <c r="D93" s="8" t="s">
        <v>12</v>
      </c>
      <c r="E93" s="8">
        <v>4.05</v>
      </c>
      <c r="F93" s="16">
        <f>I93*E93</f>
        <v>1986.93</v>
      </c>
      <c r="G93" s="16">
        <f>J93*E93</f>
        <v>0</v>
      </c>
      <c r="H93" s="16">
        <f t="shared" ref="H93:H97" si="22">F93+G93</f>
        <v>1986.93</v>
      </c>
      <c r="I93" s="16">
        <v>490.6</v>
      </c>
      <c r="J93" s="16">
        <v>0</v>
      </c>
      <c r="K93" s="16">
        <f t="shared" si="21"/>
        <v>490.6</v>
      </c>
      <c r="L93" s="19" t="s">
        <v>137</v>
      </c>
    </row>
    <row r="94" spans="1:12" s="17" customFormat="1" ht="150" x14ac:dyDescent="0.2">
      <c r="A94" s="8">
        <v>684</v>
      </c>
      <c r="B94" s="8">
        <v>81</v>
      </c>
      <c r="C94" s="10" t="s">
        <v>16</v>
      </c>
      <c r="D94" s="8" t="s">
        <v>13</v>
      </c>
      <c r="E94" s="8">
        <v>3</v>
      </c>
      <c r="F94" s="16">
        <f>I94*E94</f>
        <v>90243.06</v>
      </c>
      <c r="G94" s="16">
        <f>J94*E94</f>
        <v>30420.39</v>
      </c>
      <c r="H94" s="16">
        <f t="shared" si="22"/>
        <v>120663.45</v>
      </c>
      <c r="I94" s="16">
        <v>30081.02</v>
      </c>
      <c r="J94" s="16">
        <v>10140.129999999999</v>
      </c>
      <c r="K94" s="16">
        <f t="shared" si="21"/>
        <v>40221.15</v>
      </c>
      <c r="L94" s="19" t="s">
        <v>138</v>
      </c>
    </row>
    <row r="95" spans="1:12" s="17" customFormat="1" ht="30" x14ac:dyDescent="0.2">
      <c r="A95" s="8">
        <v>685</v>
      </c>
      <c r="B95" s="8">
        <v>82</v>
      </c>
      <c r="C95" s="18" t="s">
        <v>139</v>
      </c>
      <c r="D95" s="8" t="s">
        <v>41</v>
      </c>
      <c r="E95" s="8">
        <v>18</v>
      </c>
      <c r="F95" s="16">
        <f>I95*E95</f>
        <v>4845.5999999999995</v>
      </c>
      <c r="G95" s="16">
        <f>J95*E95</f>
        <v>2136.96</v>
      </c>
      <c r="H95" s="16">
        <f t="shared" si="22"/>
        <v>6982.5599999999995</v>
      </c>
      <c r="I95" s="16">
        <v>269.2</v>
      </c>
      <c r="J95" s="16">
        <v>118.72</v>
      </c>
      <c r="K95" s="16">
        <f t="shared" si="21"/>
        <v>387.91999999999996</v>
      </c>
      <c r="L95" s="19" t="s">
        <v>140</v>
      </c>
    </row>
    <row r="96" spans="1:12" s="17" customFormat="1" ht="30" x14ac:dyDescent="0.2">
      <c r="A96" s="13"/>
      <c r="B96" s="13">
        <v>83</v>
      </c>
      <c r="C96" s="14" t="s">
        <v>141</v>
      </c>
      <c r="D96" s="13"/>
      <c r="E96" s="13"/>
      <c r="F96" s="15"/>
      <c r="G96" s="15"/>
      <c r="H96" s="15"/>
      <c r="I96" s="16">
        <v>0</v>
      </c>
      <c r="J96" s="16">
        <v>0</v>
      </c>
      <c r="K96" s="16">
        <f t="shared" si="21"/>
        <v>0</v>
      </c>
      <c r="L96" s="19"/>
    </row>
    <row r="97" spans="1:12" s="17" customFormat="1" ht="45" x14ac:dyDescent="0.2">
      <c r="A97" s="8">
        <v>686</v>
      </c>
      <c r="B97" s="8">
        <v>84</v>
      </c>
      <c r="C97" s="18" t="s">
        <v>141</v>
      </c>
      <c r="D97" s="8" t="s">
        <v>17</v>
      </c>
      <c r="E97" s="8">
        <v>3641.8</v>
      </c>
      <c r="F97" s="16">
        <f>I97*E97</f>
        <v>980372.56</v>
      </c>
      <c r="G97" s="16">
        <f>J97*E97</f>
        <v>72617.492000000013</v>
      </c>
      <c r="H97" s="16">
        <f t="shared" si="22"/>
        <v>1052990.0520000001</v>
      </c>
      <c r="I97" s="16">
        <v>269.2</v>
      </c>
      <c r="J97" s="16">
        <v>19.940000000000001</v>
      </c>
      <c r="K97" s="16">
        <f t="shared" si="21"/>
        <v>289.14</v>
      </c>
      <c r="L97" s="19" t="s">
        <v>142</v>
      </c>
    </row>
    <row r="98" spans="1:12" s="17" customFormat="1" ht="15" x14ac:dyDescent="0.25">
      <c r="A98" s="13"/>
      <c r="B98" s="13"/>
      <c r="C98" s="20" t="s">
        <v>22</v>
      </c>
      <c r="D98" s="13"/>
      <c r="E98" s="13"/>
      <c r="F98" s="15">
        <f>SUM(F17:F97)</f>
        <v>236621042.34799999</v>
      </c>
      <c r="G98" s="15">
        <f t="shared" ref="G98:H98" si="23">SUM(G17:G97)</f>
        <v>93741007.776999995</v>
      </c>
      <c r="H98" s="15">
        <f t="shared" si="23"/>
        <v>330362050.12499994</v>
      </c>
      <c r="I98" s="15"/>
      <c r="J98" s="15"/>
      <c r="K98" s="15"/>
      <c r="L98" s="22"/>
    </row>
    <row r="99" spans="1:12" s="17" customFormat="1" ht="15" x14ac:dyDescent="0.25">
      <c r="A99" s="8"/>
      <c r="B99" s="8"/>
      <c r="C99" s="18" t="s">
        <v>143</v>
      </c>
      <c r="D99" s="8"/>
      <c r="E99" s="8"/>
      <c r="F99" s="11">
        <f>F98*22%</f>
        <v>52056629.31656</v>
      </c>
      <c r="G99" s="11">
        <f>G98*22%</f>
        <v>20623021.71094</v>
      </c>
      <c r="H99" s="11">
        <f>H98*22%</f>
        <v>72679651.027499989</v>
      </c>
      <c r="I99" s="11"/>
      <c r="J99" s="11"/>
      <c r="K99" s="11"/>
      <c r="L99" s="21"/>
    </row>
    <row r="100" spans="1:12" s="17" customFormat="1" ht="15" x14ac:dyDescent="0.25">
      <c r="A100" s="13"/>
      <c r="B100" s="13"/>
      <c r="C100" s="14" t="s">
        <v>144</v>
      </c>
      <c r="D100" s="13"/>
      <c r="E100" s="13"/>
      <c r="F100" s="15">
        <f>F98+F99</f>
        <v>288677671.66455996</v>
      </c>
      <c r="G100" s="15">
        <f>G98+G99</f>
        <v>114364029.48794</v>
      </c>
      <c r="H100" s="15">
        <f>H98+H99</f>
        <v>403041701.15249991</v>
      </c>
      <c r="I100" s="15"/>
      <c r="J100" s="15"/>
      <c r="K100" s="15"/>
      <c r="L100" s="23"/>
    </row>
  </sheetData>
  <mergeCells count="13">
    <mergeCell ref="A13:L13"/>
    <mergeCell ref="L14:L15"/>
    <mergeCell ref="F14:G14"/>
    <mergeCell ref="H14:H15"/>
    <mergeCell ref="I14:J14"/>
    <mergeCell ref="K14:K15"/>
    <mergeCell ref="A12:L12"/>
    <mergeCell ref="B11:C11"/>
    <mergeCell ref="B5:C5"/>
    <mergeCell ref="B6:C6"/>
    <mergeCell ref="B7:C7"/>
    <mergeCell ref="B9:C9"/>
    <mergeCell ref="B10:C10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ценовая таблица фундаменты</vt:lpstr>
      <vt:lpstr>'ценовая таблица фундаменты'!Область_печати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Чурилова Екатерина Сергеевна</cp:lastModifiedBy>
  <dcterms:created xsi:type="dcterms:W3CDTF">2026-03-31T13:40:33Z</dcterms:created>
  <dcterms:modified xsi:type="dcterms:W3CDTF">2026-05-25T12:13:07Z</dcterms:modified>
</cp:coreProperties>
</file>