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Документы\Ограниченный доступ № 1\ПРОТОКОЛЫ ОДОБРЕНИЯ ДОГОВОРОВ\"/>
    </mc:Choice>
  </mc:AlternateContent>
  <xr:revisionPtr revIDLastSave="0" documentId="13_ncr:1_{49217C89-6329-49C2-8620-55E7167F80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Лист1!$A$88:$E$107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1" l="1"/>
  <c r="D55" i="1"/>
  <c r="D47" i="1"/>
  <c r="D48" i="1"/>
  <c r="D52" i="1"/>
  <c r="D39" i="1"/>
  <c r="D22" i="1"/>
</calcChain>
</file>

<file path=xl/sharedStrings.xml><?xml version="1.0" encoding="utf-8"?>
<sst xmlns="http://schemas.openxmlformats.org/spreadsheetml/2006/main" count="380" uniqueCount="250">
  <si>
    <t>№</t>
  </si>
  <si>
    <t>Контрагент</t>
  </si>
  <si>
    <t>Сумма договора</t>
  </si>
  <si>
    <t>Предмет договора</t>
  </si>
  <si>
    <t>ОД-1</t>
  </si>
  <si>
    <t>ОД-2</t>
  </si>
  <si>
    <t>ОД-3</t>
  </si>
  <si>
    <t>КиКГЕОСТРОЙ</t>
  </si>
  <si>
    <t>Подряд 8 цех</t>
  </si>
  <si>
    <t>ОД-4</t>
  </si>
  <si>
    <t>ОД-5</t>
  </si>
  <si>
    <t>ОД-6</t>
  </si>
  <si>
    <t>ОД-7</t>
  </si>
  <si>
    <t>ОД-8</t>
  </si>
  <si>
    <t>ОД-9</t>
  </si>
  <si>
    <t>ОД-10</t>
  </si>
  <si>
    <t>ОД-11</t>
  </si>
  <si>
    <t>ОД-12</t>
  </si>
  <si>
    <t>ОД-13</t>
  </si>
  <si>
    <t>ОД-14</t>
  </si>
  <si>
    <t>ОД-15</t>
  </si>
  <si>
    <t>ОД-16</t>
  </si>
  <si>
    <t>ОД-17</t>
  </si>
  <si>
    <t>ОД-18</t>
  </si>
  <si>
    <t>ОД-20</t>
  </si>
  <si>
    <t>ОД-21</t>
  </si>
  <si>
    <t>ОД-22</t>
  </si>
  <si>
    <t>ОД-23</t>
  </si>
  <si>
    <t>ОД-24</t>
  </si>
  <si>
    <t>Подряд жд пути</t>
  </si>
  <si>
    <t>СТиВ 21</t>
  </si>
  <si>
    <t>субподряд жд пути</t>
  </si>
  <si>
    <t>Техресурс</t>
  </si>
  <si>
    <t>Промстрелком</t>
  </si>
  <si>
    <t>стрелочные переводы</t>
  </si>
  <si>
    <t>Желдоркомплект</t>
  </si>
  <si>
    <t>глухое пересечение</t>
  </si>
  <si>
    <t>Электроэнергетика</t>
  </si>
  <si>
    <t>ЧКЗ-МСК</t>
  </si>
  <si>
    <t>НТПК</t>
  </si>
  <si>
    <t>рельсошпальная продукция (спецификация 1)</t>
  </si>
  <si>
    <t>Дата протокола и договора</t>
  </si>
  <si>
    <t>компрессорная установка 8 цех + пнр</t>
  </si>
  <si>
    <t>рельсошпальная продукция (спецификация 2)</t>
  </si>
  <si>
    <t>ЭЧСИ</t>
  </si>
  <si>
    <t>светильники</t>
  </si>
  <si>
    <t>Террус</t>
  </si>
  <si>
    <t>вывоз грунта (договор 1)</t>
  </si>
  <si>
    <t>вывоз грунта (договор 2)</t>
  </si>
  <si>
    <t>ТК Теплопанель</t>
  </si>
  <si>
    <t>сэндвич-панели</t>
  </si>
  <si>
    <t>Секриэйт</t>
  </si>
  <si>
    <t>РУСЭКОСВЕТ</t>
  </si>
  <si>
    <t>СовПлим</t>
  </si>
  <si>
    <t>ФВУ</t>
  </si>
  <si>
    <t>продажа</t>
  </si>
  <si>
    <t>ИНЖСОЛЮШН</t>
  </si>
  <si>
    <t>ЦЕНТРИС</t>
  </si>
  <si>
    <t>Субподряд 8 цех</t>
  </si>
  <si>
    <t>вопрос по сроку поставки, в договоре не так написано, ранее протокол был под номером 2 от 28.07.2023</t>
  </si>
  <si>
    <t>ОД-25</t>
  </si>
  <si>
    <t>ОД-26</t>
  </si>
  <si>
    <t>ОД-19</t>
  </si>
  <si>
    <t>ПМС-К</t>
  </si>
  <si>
    <t>субподряд допработы по временной теплосети</t>
  </si>
  <si>
    <t>подряд допработы по временной теплосети</t>
  </si>
  <si>
    <t>ЖДР</t>
  </si>
  <si>
    <t>накладки стыковые</t>
  </si>
  <si>
    <t>рельсошпальная продукция (спецификация 3)</t>
  </si>
  <si>
    <t>Субподряд 8 цех АС2</t>
  </si>
  <si>
    <t>ТЕРМОСТАТ</t>
  </si>
  <si>
    <t>Субподряд 8 цех, ДС (увеличение цены договора)</t>
  </si>
  <si>
    <t>подряд допработы мазутопровод</t>
  </si>
  <si>
    <t>рельсошпальная продукция (спецификация 4)</t>
  </si>
  <si>
    <t>субподряд 8 цех</t>
  </si>
  <si>
    <t>2023г</t>
  </si>
  <si>
    <t>2024г</t>
  </si>
  <si>
    <t>ОД-01-20240116</t>
  </si>
  <si>
    <t>Промпанель</t>
  </si>
  <si>
    <t>панели на 8 цех</t>
  </si>
  <si>
    <t>РЕЕСТР ПРОТОКОЛОВ</t>
  </si>
  <si>
    <t>субподряд жд пути (СП-3)</t>
  </si>
  <si>
    <t>субподряд жд пути (СП-4)</t>
  </si>
  <si>
    <t>субподряд жд пути (СП-5)</t>
  </si>
  <si>
    <t>субподряд жд пути (СП-6)</t>
  </si>
  <si>
    <t>Термостат</t>
  </si>
  <si>
    <t>ОД-01-20240122</t>
  </si>
  <si>
    <t>ВЗМК</t>
  </si>
  <si>
    <t>ОД-27</t>
  </si>
  <si>
    <t>металлоконструкции (Спец.2)</t>
  </si>
  <si>
    <t>увеличение стоимости по спецификации № 2 (металлоконструкции)</t>
  </si>
  <si>
    <t>ОД-01-20240125</t>
  </si>
  <si>
    <t>Грамакс</t>
  </si>
  <si>
    <t>ОД-01-20240126</t>
  </si>
  <si>
    <t xml:space="preserve">субподряд 8 цех, , полировка пола </t>
  </si>
  <si>
    <t>476 763 480,00</t>
  </si>
  <si>
    <t>Подряд жд пути (уменьшение стоимости - изм. дог. коэф. с 0,87 на 0,83)</t>
  </si>
  <si>
    <t>Воротные системы</t>
  </si>
  <si>
    <t>ОД-01-20240205</t>
  </si>
  <si>
    <t>секционные ворота на 8 цех</t>
  </si>
  <si>
    <t>ОД-01-20240216</t>
  </si>
  <si>
    <t>ЭТП</t>
  </si>
  <si>
    <t xml:space="preserve">Для участия в конкурсах на ЭТП </t>
  </si>
  <si>
    <t>СТК КРАУС</t>
  </si>
  <si>
    <t>Моудльные злания на 8 цех</t>
  </si>
  <si>
    <t>ОД-01-20240213</t>
  </si>
  <si>
    <t>ОД-01-20240215</t>
  </si>
  <si>
    <t>спец.5 поставка РШП</t>
  </si>
  <si>
    <t>ОД-01-20240206</t>
  </si>
  <si>
    <t>ОД-01-20240305</t>
  </si>
  <si>
    <t>разработка сайта и мобильного приложения (заявки 1 и 2)</t>
  </si>
  <si>
    <t>-</t>
  </si>
  <si>
    <t>дс к заявке 1 - увеличение стоимости работ по разработке сайта до 689 000 (изначально общая стоимость по договору с Секриэйт была 318800+2298000=2616800)</t>
  </si>
  <si>
    <t>заявка № 5 - доп. работы по разработке моб. приложения на 269600руб</t>
  </si>
  <si>
    <t>заявка № 4 - доп. работы по разработке моб. приложения на 270000руб</t>
  </si>
  <si>
    <t>заявка № 3 - доп. работы по разработке моб. приложения на 716900руб</t>
  </si>
  <si>
    <t>ОД-01-20240318</t>
  </si>
  <si>
    <t>заявка № 6 - доп. работы по разработке моб. приложения на 132000руб</t>
  </si>
  <si>
    <t>ОД-01-20240326</t>
  </si>
  <si>
    <t>А.Миллер</t>
  </si>
  <si>
    <t>резинокорд</t>
  </si>
  <si>
    <t>заключение последующих заявок и доп.соаглашений по расценкам исполнителя</t>
  </si>
  <si>
    <t>ОД-01-20240314</t>
  </si>
  <si>
    <t>ОД-01-20240313</t>
  </si>
  <si>
    <t>ЭлектроЭнергетика</t>
  </si>
  <si>
    <t>ОД-01-20240617</t>
  </si>
  <si>
    <t>уточнение цены договора (8 цех)</t>
  </si>
  <si>
    <t>ОД-01-20240515</t>
  </si>
  <si>
    <t>Центрис</t>
  </si>
  <si>
    <t xml:space="preserve">корректировка объемов и увеличение стоимости по дог-ру МВМ/19-07-СП4 </t>
  </si>
  <si>
    <t xml:space="preserve">корректировка объемов и увеличение стоимости по дог-ру МВМ/19-07-СП2 </t>
  </si>
  <si>
    <t>ОД-01-20240502</t>
  </si>
  <si>
    <t>ОД-01-20240710</t>
  </si>
  <si>
    <t>резиножелезобетонный настил и упоры в Коломну (жд переезды)</t>
  </si>
  <si>
    <t>КИКГЕОСТРОЙ</t>
  </si>
  <si>
    <t>подряд - жд переезды КЗ</t>
  </si>
  <si>
    <t>субподряд - жд переезды КЗ</t>
  </si>
  <si>
    <t>субподряд 8 цех, дс1 на работы по ВК</t>
  </si>
  <si>
    <t>ОД-01-20240523</t>
  </si>
  <si>
    <t>ОД-01-20240620</t>
  </si>
  <si>
    <t>ОД-01-20240709</t>
  </si>
  <si>
    <t>подряд - жд переезды КЗ - дс№ 1 увел.цены</t>
  </si>
  <si>
    <t>субподряд - жд переезды КЗ - дс№ 1 увел.цены</t>
  </si>
  <si>
    <t>Поставка РШП в Коломну (ремонт пути № 3 (СП24-СП35)</t>
  </si>
  <si>
    <t>77 210 902, 23</t>
  </si>
  <si>
    <t>корректировка объемов и уточнение цены Субподряд 8 цех</t>
  </si>
  <si>
    <t>корректировка объемов и  уточнение цены договора (8 цех)</t>
  </si>
  <si>
    <t xml:space="preserve">корректировка объемов и уточнение стоимости по дог-ру МВМ/19-07-СП2 </t>
  </si>
  <si>
    <t>1 112 052,40</t>
  </si>
  <si>
    <t>ОД-01-20240801</t>
  </si>
  <si>
    <t>корректировка объемов и  уточнение цены, субподряд жд пути (СП-3)</t>
  </si>
  <si>
    <t>корректировка объемов и  уточнение цены, субподряд жд пути (СП-4)</t>
  </si>
  <si>
    <t>корректировка объемов и  уточнение цены, субподряд жд пути (СП-5)</t>
  </si>
  <si>
    <t>Подряд 8 цех,  корректировка объемов и  уточнение цены</t>
  </si>
  <si>
    <t>Подряд жд пути, корректировка объемов и  уточнение цены</t>
  </si>
  <si>
    <t>Субподряд 8 цех (раздел ВС)</t>
  </si>
  <si>
    <t>Изм.2 к дс4 (раздел ВС)</t>
  </si>
  <si>
    <t>изм.2 к дс3 (допработы к разделу ВК)</t>
  </si>
  <si>
    <t>ДС3 - доп. работы к разделу ВК</t>
  </si>
  <si>
    <t>ОД-01-20241001</t>
  </si>
  <si>
    <t>допработы по ремонту полов (см. ИЗМ.1)</t>
  </si>
  <si>
    <t>ОД-01-20240619</t>
  </si>
  <si>
    <t>ВСП74</t>
  </si>
  <si>
    <t>РШП в Коломну</t>
  </si>
  <si>
    <t xml:space="preserve">корректировка объемов и уточнение стоимости по дог-ру МВМ/19-07-СП4 </t>
  </si>
  <si>
    <t>подряд - КЗ ремонт СП12</t>
  </si>
  <si>
    <t>субподряд - КЗ ремонт СП12</t>
  </si>
  <si>
    <t>подряд - КЗ 3 путь</t>
  </si>
  <si>
    <t>субподряд - КЗ 3 путь</t>
  </si>
  <si>
    <t>ОД-01-20240712</t>
  </si>
  <si>
    <t>2025г</t>
  </si>
  <si>
    <t>Совкомбанк</t>
  </si>
  <si>
    <t>ОД-01-20241218</t>
  </si>
  <si>
    <t>ОД-01-20250708</t>
  </si>
  <si>
    <t>Подряд: Монтаж МК Усть-Луга</t>
  </si>
  <si>
    <t>ОД-01-20250505</t>
  </si>
  <si>
    <t>подряд КиК-Ш (модернизация жд и сп КЗ)</t>
  </si>
  <si>
    <t>субподряд Ш-ЭЭ (модернизация жд и сп КЗ)</t>
  </si>
  <si>
    <t>ОД-01-20251009</t>
  </si>
  <si>
    <t>ОД-01-20250908</t>
  </si>
  <si>
    <t>Аксион Рус</t>
  </si>
  <si>
    <t>одобрение поручительства в Совком по договорам БГ (КЗ возврат аванса)</t>
  </si>
  <si>
    <t>ОД-01-20251020</t>
  </si>
  <si>
    <t>ОД-01-20251022</t>
  </si>
  <si>
    <t>РШП по спецификации 9 (модернизация жд и сп КЗ)</t>
  </si>
  <si>
    <t>ОД-01-20251127</t>
  </si>
  <si>
    <t>одобрение поручительства в Совком по договорам БГ (КЗ возврат второго аванса)</t>
  </si>
  <si>
    <t>ОД-01-20251203</t>
  </si>
  <si>
    <t>ОД-01-20250724</t>
  </si>
  <si>
    <t>ИП Тихомиров М.О.</t>
  </si>
  <si>
    <t>контроль за ходом работ Монтаж МК Усть-Луга</t>
  </si>
  <si>
    <t>ОД-01-20251015</t>
  </si>
  <si>
    <t>Керченский металлургический завод</t>
  </si>
  <si>
    <t>поставка композитного бруса в Коломну</t>
  </si>
  <si>
    <t>РШП по спецификации 10 (модернизация жд и сп КЗ)</t>
  </si>
  <si>
    <t>поставка композитного бруса в Коломну (модернизация жд и сп КЗ)</t>
  </si>
  <si>
    <t>поставка стрелочных переводов в Коломну (модернизация жд и сп КЗ)</t>
  </si>
  <si>
    <t>поставка стрелочных переводов (спец.2) в Коломну (модернизация жд и сп КЗ)</t>
  </si>
  <si>
    <t>поставка стрелочных переводов (спец.3) в Коломну (модернизация жд и сп КЗ)</t>
  </si>
  <si>
    <t>ОД-01-20251205</t>
  </si>
  <si>
    <t>ОД-01-20251210</t>
  </si>
  <si>
    <t>ОД-01-20251218</t>
  </si>
  <si>
    <t>Подряд: Монтаж МК Усть-Луга, увеличение цены договора и компенсация</t>
  </si>
  <si>
    <t>ОД-01-20251118</t>
  </si>
  <si>
    <t>увеличение цены договора (зимнее удорожание) - подряд КиК-Ш (модернизация жд и сп КЗ)</t>
  </si>
  <si>
    <t>ОД-01-20251225</t>
  </si>
  <si>
    <t>одобрение поручительства в Совком по договору БГ (ЕТУ)</t>
  </si>
  <si>
    <t>одобрение поручительства в Совком по договорам БГ (ЕТУ и КЗ гарант.ср.)</t>
  </si>
  <si>
    <t>ОД-01-20260115</t>
  </si>
  <si>
    <t>РШП по спецификации 11 (модернизация жд и сп КЗ)</t>
  </si>
  <si>
    <t>2026г</t>
  </si>
  <si>
    <t>ОД-01-20260123</t>
  </si>
  <si>
    <t>Лихачев</t>
  </si>
  <si>
    <t>Романенко</t>
  </si>
  <si>
    <t>займ учредителя , сделка с заинтересованностью</t>
  </si>
  <si>
    <t>ОД-01-20260128</t>
  </si>
  <si>
    <t>ОД-01-20260202</t>
  </si>
  <si>
    <t>ОД-01-20260206</t>
  </si>
  <si>
    <t>РШП по спецификации 12 (модернизация жд и сп КЗ)</t>
  </si>
  <si>
    <t>ОД-01-20260212</t>
  </si>
  <si>
    <t>ОД-01-20260227</t>
  </si>
  <si>
    <t>РШП по спецификации 13 (модернизация жд и сп КЗ)</t>
  </si>
  <si>
    <t>ОД-01-20260326</t>
  </si>
  <si>
    <t>РШП по спецификации 14 (модернизация жд и сп КЗ)</t>
  </si>
  <si>
    <t>ИП Шевчук К.А.</t>
  </si>
  <si>
    <t>займ</t>
  </si>
  <si>
    <t>ОД-01-20260409</t>
  </si>
  <si>
    <t>РШП по спецификации 17 (модернизация жд и сп КЗ)</t>
  </si>
  <si>
    <t>ОД-01-20260417</t>
  </si>
  <si>
    <t>ОД-01-20260423</t>
  </si>
  <si>
    <t>ОД-01-20260429</t>
  </si>
  <si>
    <t>одобрение поручительства в Совком по договору БГ (ЕТУ) (продление бг)</t>
  </si>
  <si>
    <t>займ Бусела , сделка с заинтересованностью</t>
  </si>
  <si>
    <t>Бусел Е.А.</t>
  </si>
  <si>
    <t>ОД-01-20260226</t>
  </si>
  <si>
    <t>ОД-01-20260408</t>
  </si>
  <si>
    <t>займ Бусела , сделка с заинтересованностью+займ свыше 1 млн</t>
  </si>
  <si>
    <t>РШП по спецификации 16 (модернизация жд и сп КЗ)</t>
  </si>
  <si>
    <t>ОД-01-20260424</t>
  </si>
  <si>
    <t>подряд М-10</t>
  </si>
  <si>
    <t>ОД-01-20260720</t>
  </si>
  <si>
    <t>металл на коломну по счету  № 2328250 от 20 июля 2026г.</t>
  </si>
  <si>
    <t>ООО «Металлсервис-Москва»</t>
  </si>
  <si>
    <t>ОД-01-20260729</t>
  </si>
  <si>
    <t>Шевчук Ю.А.</t>
  </si>
  <si>
    <t>продление займа</t>
  </si>
  <si>
    <t>ОД-01-20260629</t>
  </si>
  <si>
    <t>переподписать протокол была опечатка</t>
  </si>
  <si>
    <t>на подписи</t>
  </si>
  <si>
    <t>жду информацию по срокам продления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</si>
</sst>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" fontId="0" fillId="0" borderId="1" xfId="0" applyNumberForma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1"/>
  <sheetViews>
    <sheetView tabSelected="1" topLeftCell="A118" workbookViewId="0">
      <selection activeCell="F135" sqref="F135"/>
    </sheetView>
  </sheetViews>
  <sheetFormatPr defaultRowHeight="14.4" x14ac:dyDescent="0.3"/>
  <cols>
    <col min="1" max="1" width="16.109375" style="2" customWidth="1"/>
    <col min="2" max="2" width="14.5546875" style="14" customWidth="1"/>
    <col min="3" max="3" width="20" style="2" customWidth="1"/>
    <col min="4" max="4" width="15.33203125" style="15" bestFit="1" customWidth="1"/>
    <col min="5" max="5" width="54.5546875" style="2" customWidth="1"/>
    <col min="6" max="6" width="35" style="1" customWidth="1"/>
    <col min="7" max="16384" width="8.88671875" style="1"/>
  </cols>
  <sheetData>
    <row r="1" spans="1:6" x14ac:dyDescent="0.3">
      <c r="A1" s="116" t="s">
        <v>80</v>
      </c>
      <c r="B1" s="116"/>
      <c r="C1" s="116"/>
      <c r="D1" s="116"/>
      <c r="E1" s="116"/>
    </row>
    <row r="2" spans="1:6" ht="49.2" customHeight="1" x14ac:dyDescent="0.3">
      <c r="A2" s="7" t="s">
        <v>0</v>
      </c>
      <c r="B2" s="8" t="s">
        <v>41</v>
      </c>
      <c r="C2" s="7" t="s">
        <v>1</v>
      </c>
      <c r="D2" s="9" t="s">
        <v>2</v>
      </c>
      <c r="E2" s="7" t="s">
        <v>3</v>
      </c>
    </row>
    <row r="3" spans="1:6" x14ac:dyDescent="0.3">
      <c r="A3" s="116" t="s">
        <v>75</v>
      </c>
      <c r="B3" s="116"/>
      <c r="C3" s="116"/>
      <c r="D3" s="116"/>
      <c r="E3" s="116"/>
    </row>
    <row r="4" spans="1:6" x14ac:dyDescent="0.3">
      <c r="A4" s="4" t="s">
        <v>4</v>
      </c>
      <c r="B4" s="10">
        <v>45126</v>
      </c>
      <c r="C4" s="4" t="s">
        <v>7</v>
      </c>
      <c r="D4" s="5">
        <v>472788000</v>
      </c>
      <c r="E4" s="4" t="s">
        <v>8</v>
      </c>
    </row>
    <row r="5" spans="1:6" x14ac:dyDescent="0.3">
      <c r="A5" s="4" t="s">
        <v>5</v>
      </c>
      <c r="B5" s="10">
        <v>45135</v>
      </c>
      <c r="C5" s="4" t="s">
        <v>7</v>
      </c>
      <c r="D5" s="5">
        <v>476763480</v>
      </c>
      <c r="E5" s="4" t="s">
        <v>29</v>
      </c>
    </row>
    <row r="6" spans="1:6" x14ac:dyDescent="0.3">
      <c r="A6" s="4" t="s">
        <v>6</v>
      </c>
      <c r="B6" s="10">
        <v>45135</v>
      </c>
      <c r="C6" s="4" t="s">
        <v>30</v>
      </c>
      <c r="D6" s="5">
        <v>35000000</v>
      </c>
      <c r="E6" s="4" t="s">
        <v>31</v>
      </c>
    </row>
    <row r="7" spans="1:6" x14ac:dyDescent="0.3">
      <c r="A7" s="4" t="s">
        <v>9</v>
      </c>
      <c r="B7" s="10">
        <v>45138</v>
      </c>
      <c r="C7" s="4" t="s">
        <v>32</v>
      </c>
      <c r="D7" s="5">
        <v>3999999.73</v>
      </c>
      <c r="E7" s="4" t="s">
        <v>31</v>
      </c>
    </row>
    <row r="8" spans="1:6" ht="43.2" x14ac:dyDescent="0.3">
      <c r="A8" s="4" t="s">
        <v>10</v>
      </c>
      <c r="B8" s="10">
        <v>45140</v>
      </c>
      <c r="C8" s="4" t="s">
        <v>33</v>
      </c>
      <c r="D8" s="5">
        <v>25448400</v>
      </c>
      <c r="E8" s="4" t="s">
        <v>34</v>
      </c>
      <c r="F8" s="17" t="s">
        <v>59</v>
      </c>
    </row>
    <row r="9" spans="1:6" x14ac:dyDescent="0.3">
      <c r="A9" s="4" t="s">
        <v>11</v>
      </c>
      <c r="B9" s="10">
        <v>45141</v>
      </c>
      <c r="C9" s="4" t="s">
        <v>35</v>
      </c>
      <c r="D9" s="5">
        <v>2335420</v>
      </c>
      <c r="E9" s="4" t="s">
        <v>36</v>
      </c>
      <c r="F9" s="2"/>
    </row>
    <row r="10" spans="1:6" x14ac:dyDescent="0.3">
      <c r="A10" s="114" t="s">
        <v>12</v>
      </c>
      <c r="B10" s="113">
        <v>45142</v>
      </c>
      <c r="C10" s="4" t="s">
        <v>37</v>
      </c>
      <c r="D10" s="5">
        <v>96284900.5</v>
      </c>
      <c r="E10" s="4" t="s">
        <v>81</v>
      </c>
      <c r="F10" s="117"/>
    </row>
    <row r="11" spans="1:6" x14ac:dyDescent="0.3">
      <c r="A11" s="114"/>
      <c r="B11" s="113"/>
      <c r="C11" s="4" t="s">
        <v>37</v>
      </c>
      <c r="D11" s="5">
        <v>86319340.560000002</v>
      </c>
      <c r="E11" s="4" t="s">
        <v>82</v>
      </c>
      <c r="F11" s="117"/>
    </row>
    <row r="12" spans="1:6" x14ac:dyDescent="0.3">
      <c r="A12" s="114"/>
      <c r="B12" s="113"/>
      <c r="C12" s="4" t="s">
        <v>37</v>
      </c>
      <c r="D12" s="5">
        <v>32614396.699999999</v>
      </c>
      <c r="E12" s="4" t="s">
        <v>83</v>
      </c>
      <c r="F12" s="117"/>
    </row>
    <row r="13" spans="1:6" x14ac:dyDescent="0.3">
      <c r="A13" s="114"/>
      <c r="B13" s="113"/>
      <c r="C13" s="4" t="s">
        <v>37</v>
      </c>
      <c r="D13" s="5">
        <v>44598265.609999999</v>
      </c>
      <c r="E13" s="4" t="s">
        <v>84</v>
      </c>
      <c r="F13" s="3"/>
    </row>
    <row r="14" spans="1:6" x14ac:dyDescent="0.3">
      <c r="A14" s="4" t="s">
        <v>13</v>
      </c>
      <c r="B14" s="10">
        <v>45146</v>
      </c>
      <c r="C14" s="4" t="s">
        <v>38</v>
      </c>
      <c r="D14" s="5">
        <v>7236330</v>
      </c>
      <c r="E14" s="4" t="s">
        <v>42</v>
      </c>
      <c r="F14" s="2"/>
    </row>
    <row r="15" spans="1:6" x14ac:dyDescent="0.3">
      <c r="A15" s="4" t="s">
        <v>14</v>
      </c>
      <c r="B15" s="10">
        <v>45148</v>
      </c>
      <c r="C15" s="4" t="s">
        <v>39</v>
      </c>
      <c r="D15" s="5">
        <v>77976341.599999994</v>
      </c>
      <c r="E15" s="4" t="s">
        <v>40</v>
      </c>
      <c r="F15" s="2"/>
    </row>
    <row r="16" spans="1:6" x14ac:dyDescent="0.3">
      <c r="A16" s="4" t="s">
        <v>15</v>
      </c>
      <c r="B16" s="10">
        <v>45154</v>
      </c>
      <c r="C16" s="4" t="s">
        <v>44</v>
      </c>
      <c r="D16" s="5">
        <v>5029090</v>
      </c>
      <c r="E16" s="4" t="s">
        <v>45</v>
      </c>
      <c r="F16" s="2"/>
    </row>
    <row r="17" spans="1:6" x14ac:dyDescent="0.3">
      <c r="A17" s="4" t="s">
        <v>16</v>
      </c>
      <c r="B17" s="10">
        <v>45163</v>
      </c>
      <c r="C17" s="4" t="s">
        <v>46</v>
      </c>
      <c r="D17" s="5" t="s">
        <v>111</v>
      </c>
      <c r="E17" s="4" t="s">
        <v>47</v>
      </c>
      <c r="F17" s="2"/>
    </row>
    <row r="18" spans="1:6" x14ac:dyDescent="0.3">
      <c r="A18" s="4" t="s">
        <v>17</v>
      </c>
      <c r="B18" s="10">
        <v>45167</v>
      </c>
      <c r="C18" s="4" t="s">
        <v>49</v>
      </c>
      <c r="D18" s="5">
        <v>1196191.72</v>
      </c>
      <c r="E18" s="4" t="s">
        <v>50</v>
      </c>
      <c r="F18" s="2"/>
    </row>
    <row r="19" spans="1:6" x14ac:dyDescent="0.3">
      <c r="A19" s="114" t="s">
        <v>18</v>
      </c>
      <c r="B19" s="113">
        <v>45169</v>
      </c>
      <c r="C19" s="4" t="s">
        <v>39</v>
      </c>
      <c r="D19" s="5">
        <v>77976341.599999994</v>
      </c>
      <c r="E19" s="4" t="s">
        <v>43</v>
      </c>
      <c r="F19" s="2"/>
    </row>
    <row r="20" spans="1:6" s="2" customFormat="1" x14ac:dyDescent="0.3">
      <c r="A20" s="114"/>
      <c r="B20" s="113"/>
      <c r="C20" s="4" t="s">
        <v>37</v>
      </c>
      <c r="D20" s="5">
        <v>60000000</v>
      </c>
      <c r="E20" s="4" t="s">
        <v>74</v>
      </c>
    </row>
    <row r="21" spans="1:6" x14ac:dyDescent="0.3">
      <c r="A21" s="114" t="s">
        <v>19</v>
      </c>
      <c r="B21" s="113">
        <v>45187</v>
      </c>
      <c r="C21" s="4" t="s">
        <v>46</v>
      </c>
      <c r="D21" s="5" t="s">
        <v>111</v>
      </c>
      <c r="E21" s="4" t="s">
        <v>48</v>
      </c>
      <c r="F21" s="117"/>
    </row>
    <row r="22" spans="1:6" x14ac:dyDescent="0.3">
      <c r="A22" s="114"/>
      <c r="B22" s="113"/>
      <c r="C22" s="4" t="s">
        <v>51</v>
      </c>
      <c r="D22" s="5">
        <f>318800+2298000</f>
        <v>2616800</v>
      </c>
      <c r="E22" s="4" t="s">
        <v>110</v>
      </c>
      <c r="F22" s="117"/>
    </row>
    <row r="23" spans="1:6" x14ac:dyDescent="0.3">
      <c r="A23" s="4" t="s">
        <v>20</v>
      </c>
      <c r="B23" s="10">
        <v>45189</v>
      </c>
      <c r="C23" s="4" t="s">
        <v>7</v>
      </c>
      <c r="D23" s="5">
        <v>3491185.2</v>
      </c>
      <c r="E23" s="4" t="s">
        <v>55</v>
      </c>
    </row>
    <row r="24" spans="1:6" x14ac:dyDescent="0.3">
      <c r="A24" s="4" t="s">
        <v>21</v>
      </c>
      <c r="B24" s="10">
        <v>45197</v>
      </c>
      <c r="C24" s="4" t="s">
        <v>53</v>
      </c>
      <c r="D24" s="5">
        <v>23000000.079999998</v>
      </c>
      <c r="E24" s="4" t="s">
        <v>54</v>
      </c>
    </row>
    <row r="25" spans="1:6" ht="14.4" customHeight="1" x14ac:dyDescent="0.3">
      <c r="A25" s="114" t="s">
        <v>22</v>
      </c>
      <c r="B25" s="113">
        <v>45198</v>
      </c>
      <c r="C25" s="4" t="s">
        <v>56</v>
      </c>
      <c r="D25" s="5">
        <v>74373519.109999999</v>
      </c>
      <c r="E25" s="4" t="s">
        <v>58</v>
      </c>
      <c r="F25" s="117"/>
    </row>
    <row r="26" spans="1:6" x14ac:dyDescent="0.3">
      <c r="A26" s="114"/>
      <c r="B26" s="113"/>
      <c r="C26" s="4" t="s">
        <v>57</v>
      </c>
      <c r="D26" s="5">
        <v>52779067.840000004</v>
      </c>
      <c r="E26" s="4" t="s">
        <v>58</v>
      </c>
      <c r="F26" s="117"/>
    </row>
    <row r="27" spans="1:6" x14ac:dyDescent="0.3">
      <c r="A27" s="4" t="s">
        <v>23</v>
      </c>
      <c r="B27" s="10">
        <v>45201</v>
      </c>
      <c r="C27" s="4" t="s">
        <v>52</v>
      </c>
      <c r="D27" s="5">
        <v>5002660.99</v>
      </c>
      <c r="E27" s="4" t="s">
        <v>45</v>
      </c>
    </row>
    <row r="28" spans="1:6" s="2" customFormat="1" x14ac:dyDescent="0.3">
      <c r="A28" s="114" t="s">
        <v>62</v>
      </c>
      <c r="B28" s="113">
        <v>45212</v>
      </c>
      <c r="C28" s="4" t="s">
        <v>7</v>
      </c>
      <c r="D28" s="5">
        <v>3917434.78</v>
      </c>
      <c r="E28" s="4" t="s">
        <v>65</v>
      </c>
    </row>
    <row r="29" spans="1:6" s="2" customFormat="1" x14ac:dyDescent="0.3">
      <c r="A29" s="114"/>
      <c r="B29" s="113"/>
      <c r="C29" s="4" t="s">
        <v>37</v>
      </c>
      <c r="D29" s="5">
        <v>2903510.48</v>
      </c>
      <c r="E29" s="4" t="s">
        <v>64</v>
      </c>
    </row>
    <row r="30" spans="1:6" x14ac:dyDescent="0.3">
      <c r="A30" s="4" t="s">
        <v>24</v>
      </c>
      <c r="B30" s="10">
        <v>45219</v>
      </c>
      <c r="C30" s="4" t="s">
        <v>63</v>
      </c>
      <c r="D30" s="5">
        <v>2800000</v>
      </c>
      <c r="E30" s="4" t="s">
        <v>36</v>
      </c>
    </row>
    <row r="31" spans="1:6" x14ac:dyDescent="0.3">
      <c r="A31" s="114" t="s">
        <v>25</v>
      </c>
      <c r="B31" s="113">
        <v>45240</v>
      </c>
      <c r="C31" s="4" t="s">
        <v>66</v>
      </c>
      <c r="D31" s="5">
        <v>1823000</v>
      </c>
      <c r="E31" s="5" t="s">
        <v>67</v>
      </c>
    </row>
    <row r="32" spans="1:6" ht="28.8" x14ac:dyDescent="0.3">
      <c r="A32" s="114"/>
      <c r="B32" s="113"/>
      <c r="C32" s="4" t="s">
        <v>7</v>
      </c>
      <c r="D32" s="5" t="s">
        <v>95</v>
      </c>
      <c r="E32" s="5" t="s">
        <v>96</v>
      </c>
    </row>
    <row r="33" spans="1:5" x14ac:dyDescent="0.3">
      <c r="A33" s="114" t="s">
        <v>26</v>
      </c>
      <c r="B33" s="113">
        <v>45250</v>
      </c>
      <c r="C33" s="114" t="s">
        <v>57</v>
      </c>
      <c r="D33" s="5">
        <v>31283125.199999999</v>
      </c>
      <c r="E33" s="4" t="s">
        <v>69</v>
      </c>
    </row>
    <row r="34" spans="1:5" x14ac:dyDescent="0.3">
      <c r="A34" s="114"/>
      <c r="B34" s="113"/>
      <c r="C34" s="114"/>
      <c r="D34" s="5">
        <v>59257098.07</v>
      </c>
      <c r="E34" s="4" t="s">
        <v>71</v>
      </c>
    </row>
    <row r="35" spans="1:5" x14ac:dyDescent="0.3">
      <c r="A35" s="4" t="s">
        <v>27</v>
      </c>
      <c r="B35" s="10">
        <v>45252</v>
      </c>
      <c r="C35" s="4" t="s">
        <v>39</v>
      </c>
      <c r="D35" s="5">
        <v>11799841.9</v>
      </c>
      <c r="E35" s="4" t="s">
        <v>68</v>
      </c>
    </row>
    <row r="36" spans="1:5" x14ac:dyDescent="0.3">
      <c r="A36" s="4" t="s">
        <v>28</v>
      </c>
      <c r="B36" s="10">
        <v>45267</v>
      </c>
      <c r="C36" s="4" t="s">
        <v>70</v>
      </c>
      <c r="D36" s="5">
        <v>4903550.4000000004</v>
      </c>
      <c r="E36" s="4" t="s">
        <v>155</v>
      </c>
    </row>
    <row r="37" spans="1:5" x14ac:dyDescent="0.3">
      <c r="A37" s="4" t="s">
        <v>60</v>
      </c>
      <c r="B37" s="10">
        <v>45278</v>
      </c>
      <c r="C37" s="4" t="s">
        <v>7</v>
      </c>
      <c r="D37" s="5">
        <v>1843179.91</v>
      </c>
      <c r="E37" s="4" t="s">
        <v>72</v>
      </c>
    </row>
    <row r="38" spans="1:5" x14ac:dyDescent="0.3">
      <c r="A38" s="114" t="s">
        <v>61</v>
      </c>
      <c r="B38" s="113">
        <v>45279</v>
      </c>
      <c r="C38" s="4" t="s">
        <v>39</v>
      </c>
      <c r="D38" s="5">
        <v>7408988.7999999998</v>
      </c>
      <c r="E38" s="4" t="s">
        <v>73</v>
      </c>
    </row>
    <row r="39" spans="1:5" ht="43.2" x14ac:dyDescent="0.3">
      <c r="A39" s="114"/>
      <c r="B39" s="113"/>
      <c r="C39" s="4" t="s">
        <v>51</v>
      </c>
      <c r="D39" s="5">
        <f>689000+2298000</f>
        <v>2987000</v>
      </c>
      <c r="E39" s="4" t="s">
        <v>112</v>
      </c>
    </row>
    <row r="40" spans="1:5" x14ac:dyDescent="0.3">
      <c r="A40" s="4" t="s">
        <v>88</v>
      </c>
      <c r="B40" s="10">
        <v>45287</v>
      </c>
      <c r="C40" s="4" t="s">
        <v>87</v>
      </c>
      <c r="D40" s="5">
        <v>2332127.4300000002</v>
      </c>
      <c r="E40" s="4" t="s">
        <v>89</v>
      </c>
    </row>
    <row r="41" spans="1:5" x14ac:dyDescent="0.3">
      <c r="A41" s="116" t="s">
        <v>76</v>
      </c>
      <c r="B41" s="116"/>
      <c r="C41" s="116"/>
      <c r="D41" s="116"/>
      <c r="E41" s="116"/>
    </row>
    <row r="42" spans="1:5" x14ac:dyDescent="0.3">
      <c r="A42" s="4" t="s">
        <v>77</v>
      </c>
      <c r="B42" s="10">
        <v>45307</v>
      </c>
      <c r="C42" s="4" t="s">
        <v>78</v>
      </c>
      <c r="D42" s="5">
        <v>7470960.4000000004</v>
      </c>
      <c r="E42" s="4" t="s">
        <v>79</v>
      </c>
    </row>
    <row r="43" spans="1:5" x14ac:dyDescent="0.3">
      <c r="A43" s="4" t="s">
        <v>86</v>
      </c>
      <c r="B43" s="10">
        <v>45313</v>
      </c>
      <c r="C43" s="4" t="s">
        <v>85</v>
      </c>
      <c r="D43" s="5">
        <v>7557656.6399999997</v>
      </c>
      <c r="E43" s="4" t="s">
        <v>137</v>
      </c>
    </row>
    <row r="44" spans="1:5" ht="28.8" x14ac:dyDescent="0.3">
      <c r="A44" s="4" t="s">
        <v>91</v>
      </c>
      <c r="B44" s="10">
        <v>45316</v>
      </c>
      <c r="C44" s="4" t="s">
        <v>87</v>
      </c>
      <c r="D44" s="5">
        <v>2550873.6800000002</v>
      </c>
      <c r="E44" s="4" t="s">
        <v>90</v>
      </c>
    </row>
    <row r="45" spans="1:5" x14ac:dyDescent="0.3">
      <c r="A45" s="4" t="s">
        <v>93</v>
      </c>
      <c r="B45" s="10">
        <v>45317</v>
      </c>
      <c r="C45" s="4" t="s">
        <v>92</v>
      </c>
      <c r="D45" s="5">
        <v>22564999.5</v>
      </c>
      <c r="E45" s="4" t="s">
        <v>94</v>
      </c>
    </row>
    <row r="46" spans="1:5" ht="28.8" customHeight="1" x14ac:dyDescent="0.3">
      <c r="A46" s="115" t="s">
        <v>98</v>
      </c>
      <c r="B46" s="113">
        <v>45327</v>
      </c>
      <c r="C46" s="4" t="s">
        <v>97</v>
      </c>
      <c r="D46" s="5">
        <v>3920000</v>
      </c>
      <c r="E46" s="4" t="s">
        <v>99</v>
      </c>
    </row>
    <row r="47" spans="1:5" ht="28.8" x14ac:dyDescent="0.3">
      <c r="A47" s="115"/>
      <c r="B47" s="113"/>
      <c r="C47" s="4" t="s">
        <v>51</v>
      </c>
      <c r="D47" s="5">
        <f>689000+2298000+716900</f>
        <v>3703900</v>
      </c>
      <c r="E47" s="4" t="s">
        <v>115</v>
      </c>
    </row>
    <row r="48" spans="1:5" s="2" customFormat="1" ht="28.8" x14ac:dyDescent="0.3">
      <c r="A48" s="16" t="s">
        <v>108</v>
      </c>
      <c r="B48" s="10">
        <v>45328</v>
      </c>
      <c r="C48" s="4" t="s">
        <v>51</v>
      </c>
      <c r="D48" s="5">
        <f>689000+2298000+716900+270000</f>
        <v>3973900</v>
      </c>
      <c r="E48" s="4" t="s">
        <v>114</v>
      </c>
    </row>
    <row r="49" spans="1:5" s="2" customFormat="1" x14ac:dyDescent="0.3">
      <c r="A49" s="16" t="s">
        <v>105</v>
      </c>
      <c r="B49" s="10">
        <v>45335</v>
      </c>
      <c r="C49" s="4" t="s">
        <v>103</v>
      </c>
      <c r="D49" s="5">
        <v>4046000</v>
      </c>
      <c r="E49" s="4" t="s">
        <v>104</v>
      </c>
    </row>
    <row r="50" spans="1:5" s="2" customFormat="1" x14ac:dyDescent="0.3">
      <c r="A50" s="4" t="s">
        <v>106</v>
      </c>
      <c r="B50" s="10">
        <v>45337</v>
      </c>
      <c r="C50" s="4" t="s">
        <v>39</v>
      </c>
      <c r="D50" s="5">
        <v>2659665.1</v>
      </c>
      <c r="E50" s="4" t="s">
        <v>107</v>
      </c>
    </row>
    <row r="51" spans="1:5" x14ac:dyDescent="0.3">
      <c r="A51" s="4" t="s">
        <v>100</v>
      </c>
      <c r="B51" s="10">
        <v>45338</v>
      </c>
      <c r="C51" s="4" t="s">
        <v>101</v>
      </c>
      <c r="D51" s="5">
        <v>1000000000</v>
      </c>
      <c r="E51" s="4" t="s">
        <v>102</v>
      </c>
    </row>
    <row r="52" spans="1:5" ht="28.8" x14ac:dyDescent="0.3">
      <c r="A52" s="4" t="s">
        <v>109</v>
      </c>
      <c r="B52" s="10">
        <v>45356</v>
      </c>
      <c r="C52" s="4" t="s">
        <v>51</v>
      </c>
      <c r="D52" s="5">
        <f>689000+2298000+716900+270000+269600</f>
        <v>4243500</v>
      </c>
      <c r="E52" s="4" t="s">
        <v>113</v>
      </c>
    </row>
    <row r="53" spans="1:5" s="2" customFormat="1" x14ac:dyDescent="0.3">
      <c r="A53" s="4" t="s">
        <v>123</v>
      </c>
      <c r="B53" s="10">
        <v>45364</v>
      </c>
      <c r="C53" s="4" t="s">
        <v>124</v>
      </c>
      <c r="D53" s="5">
        <v>81478474.549999997</v>
      </c>
      <c r="E53" s="4" t="s">
        <v>126</v>
      </c>
    </row>
    <row r="54" spans="1:5" s="2" customFormat="1" x14ac:dyDescent="0.3">
      <c r="A54" s="4" t="s">
        <v>122</v>
      </c>
      <c r="B54" s="10">
        <v>45365</v>
      </c>
      <c r="C54" s="4" t="s">
        <v>85</v>
      </c>
      <c r="D54" s="5">
        <v>1071434.2</v>
      </c>
      <c r="E54" s="4" t="s">
        <v>158</v>
      </c>
    </row>
    <row r="55" spans="1:5" ht="28.8" x14ac:dyDescent="0.3">
      <c r="A55" s="4" t="s">
        <v>116</v>
      </c>
      <c r="B55" s="10">
        <v>45369</v>
      </c>
      <c r="C55" s="4" t="s">
        <v>51</v>
      </c>
      <c r="D55" s="5">
        <f>689000+2298000+716900+270000+269600+132000</f>
        <v>4375500</v>
      </c>
      <c r="E55" s="4" t="s">
        <v>117</v>
      </c>
    </row>
    <row r="56" spans="1:5" ht="28.8" x14ac:dyDescent="0.3">
      <c r="A56" s="115" t="s">
        <v>118</v>
      </c>
      <c r="B56" s="113">
        <v>45377</v>
      </c>
      <c r="C56" s="4" t="s">
        <v>51</v>
      </c>
      <c r="D56" s="5">
        <f>689000+2298000+716900+270000+269600+132000+268900</f>
        <v>4644400</v>
      </c>
      <c r="E56" s="4" t="s">
        <v>121</v>
      </c>
    </row>
    <row r="57" spans="1:5" x14ac:dyDescent="0.3">
      <c r="A57" s="115"/>
      <c r="B57" s="113"/>
      <c r="C57" s="4" t="s">
        <v>119</v>
      </c>
      <c r="D57" s="5">
        <v>4301000</v>
      </c>
      <c r="E57" s="4" t="s">
        <v>120</v>
      </c>
    </row>
    <row r="58" spans="1:5" ht="28.8" x14ac:dyDescent="0.3">
      <c r="A58" s="4" t="s">
        <v>131</v>
      </c>
      <c r="B58" s="10">
        <v>45414</v>
      </c>
      <c r="C58" s="4" t="s">
        <v>128</v>
      </c>
      <c r="D58" s="5">
        <v>70119017.819999993</v>
      </c>
      <c r="E58" s="4" t="s">
        <v>130</v>
      </c>
    </row>
    <row r="59" spans="1:5" ht="28.8" x14ac:dyDescent="0.3">
      <c r="A59" s="4" t="s">
        <v>127</v>
      </c>
      <c r="B59" s="10">
        <v>45427</v>
      </c>
      <c r="C59" s="4" t="s">
        <v>128</v>
      </c>
      <c r="D59" s="5">
        <v>35528343.369999997</v>
      </c>
      <c r="E59" s="4" t="s">
        <v>129</v>
      </c>
    </row>
    <row r="60" spans="1:5" x14ac:dyDescent="0.3">
      <c r="A60" s="4" t="s">
        <v>138</v>
      </c>
      <c r="B60" s="10">
        <v>45435</v>
      </c>
      <c r="C60" s="4" t="s">
        <v>37</v>
      </c>
      <c r="D60" s="5">
        <v>82769017.810000002</v>
      </c>
      <c r="E60" s="4" t="s">
        <v>126</v>
      </c>
    </row>
    <row r="61" spans="1:5" ht="28.8" x14ac:dyDescent="0.3">
      <c r="A61" s="4" t="s">
        <v>125</v>
      </c>
      <c r="B61" s="10">
        <v>45460</v>
      </c>
      <c r="C61" s="4" t="s">
        <v>119</v>
      </c>
      <c r="D61" s="5">
        <v>2208000</v>
      </c>
      <c r="E61" s="4" t="s">
        <v>133</v>
      </c>
    </row>
    <row r="62" spans="1:5" x14ac:dyDescent="0.3">
      <c r="A62" s="4" t="s">
        <v>161</v>
      </c>
      <c r="B62" s="10">
        <v>45462</v>
      </c>
      <c r="C62" s="4" t="s">
        <v>92</v>
      </c>
      <c r="D62" s="5" t="s">
        <v>148</v>
      </c>
      <c r="E62" s="4" t="s">
        <v>160</v>
      </c>
    </row>
    <row r="63" spans="1:5" x14ac:dyDescent="0.3">
      <c r="A63" s="115" t="s">
        <v>139</v>
      </c>
      <c r="B63" s="113">
        <v>45463</v>
      </c>
      <c r="C63" s="4" t="s">
        <v>134</v>
      </c>
      <c r="D63" s="5">
        <v>8670806.0399999991</v>
      </c>
      <c r="E63" s="4" t="s">
        <v>135</v>
      </c>
    </row>
    <row r="64" spans="1:5" x14ac:dyDescent="0.3">
      <c r="A64" s="115"/>
      <c r="B64" s="113"/>
      <c r="C64" s="4" t="s">
        <v>37</v>
      </c>
      <c r="D64" s="5">
        <v>3881914.85</v>
      </c>
      <c r="E64" s="4" t="s">
        <v>136</v>
      </c>
    </row>
    <row r="65" spans="1:5" s="2" customFormat="1" x14ac:dyDescent="0.3">
      <c r="A65" s="115" t="s">
        <v>140</v>
      </c>
      <c r="B65" s="113">
        <v>45482</v>
      </c>
      <c r="C65" s="4" t="s">
        <v>134</v>
      </c>
      <c r="D65" s="5">
        <v>9750926.1799999997</v>
      </c>
      <c r="E65" s="4" t="s">
        <v>141</v>
      </c>
    </row>
    <row r="66" spans="1:5" s="2" customFormat="1" x14ac:dyDescent="0.3">
      <c r="A66" s="115"/>
      <c r="B66" s="113"/>
      <c r="C66" s="4" t="s">
        <v>37</v>
      </c>
      <c r="D66" s="5">
        <v>4041453.47</v>
      </c>
      <c r="E66" s="4" t="s">
        <v>142</v>
      </c>
    </row>
    <row r="67" spans="1:5" s="2" customFormat="1" x14ac:dyDescent="0.3">
      <c r="A67" s="115" t="s">
        <v>132</v>
      </c>
      <c r="B67" s="113">
        <v>45483</v>
      </c>
      <c r="C67" s="4" t="s">
        <v>134</v>
      </c>
      <c r="D67" s="5">
        <v>26329017.25</v>
      </c>
      <c r="E67" s="4" t="s">
        <v>165</v>
      </c>
    </row>
    <row r="68" spans="1:5" s="2" customFormat="1" x14ac:dyDescent="0.3">
      <c r="A68" s="115"/>
      <c r="B68" s="113"/>
      <c r="C68" s="4" t="s">
        <v>37</v>
      </c>
      <c r="D68" s="5">
        <v>8174112</v>
      </c>
      <c r="E68" s="4" t="s">
        <v>166</v>
      </c>
    </row>
    <row r="69" spans="1:5" x14ac:dyDescent="0.3">
      <c r="A69" s="115"/>
      <c r="B69" s="113"/>
      <c r="C69" s="4" t="s">
        <v>39</v>
      </c>
      <c r="D69" s="5">
        <v>11267928</v>
      </c>
      <c r="E69" s="4" t="s">
        <v>143</v>
      </c>
    </row>
    <row r="70" spans="1:5" x14ac:dyDescent="0.3">
      <c r="A70" s="115" t="s">
        <v>169</v>
      </c>
      <c r="B70" s="113">
        <v>45485</v>
      </c>
      <c r="C70" s="4" t="s">
        <v>134</v>
      </c>
      <c r="D70" s="5">
        <v>28914054.420000002</v>
      </c>
      <c r="E70" s="4" t="s">
        <v>167</v>
      </c>
    </row>
    <row r="71" spans="1:5" x14ac:dyDescent="0.3">
      <c r="A71" s="115"/>
      <c r="B71" s="113"/>
      <c r="C71" s="4" t="s">
        <v>37</v>
      </c>
      <c r="D71" s="5">
        <v>11844488</v>
      </c>
      <c r="E71" s="4" t="s">
        <v>168</v>
      </c>
    </row>
    <row r="72" spans="1:5" s="6" customFormat="1" ht="13.8" customHeight="1" x14ac:dyDescent="0.3">
      <c r="A72" s="115" t="s">
        <v>149</v>
      </c>
      <c r="B72" s="113">
        <v>45505</v>
      </c>
      <c r="C72" s="11" t="s">
        <v>134</v>
      </c>
      <c r="D72" s="5">
        <v>468574112.82999998</v>
      </c>
      <c r="E72" s="4" t="s">
        <v>153</v>
      </c>
    </row>
    <row r="73" spans="1:5" s="6" customFormat="1" ht="13.8" customHeight="1" x14ac:dyDescent="0.3">
      <c r="A73" s="115"/>
      <c r="B73" s="113"/>
      <c r="C73" s="11" t="s">
        <v>134</v>
      </c>
      <c r="D73" s="5">
        <v>463010514.75</v>
      </c>
      <c r="E73" s="4" t="s">
        <v>154</v>
      </c>
    </row>
    <row r="74" spans="1:5" ht="28.8" x14ac:dyDescent="0.3">
      <c r="A74" s="115"/>
      <c r="B74" s="113"/>
      <c r="C74" s="11" t="s">
        <v>37</v>
      </c>
      <c r="D74" s="5">
        <v>86387881.189999998</v>
      </c>
      <c r="E74" s="4" t="s">
        <v>150</v>
      </c>
    </row>
    <row r="75" spans="1:5" ht="28.8" x14ac:dyDescent="0.3">
      <c r="A75" s="115"/>
      <c r="B75" s="113"/>
      <c r="C75" s="11" t="s">
        <v>37</v>
      </c>
      <c r="D75" s="5">
        <v>55701198.020000003</v>
      </c>
      <c r="E75" s="4" t="s">
        <v>151</v>
      </c>
    </row>
    <row r="76" spans="1:5" ht="28.8" x14ac:dyDescent="0.3">
      <c r="A76" s="115"/>
      <c r="B76" s="113"/>
      <c r="C76" s="11" t="s">
        <v>37</v>
      </c>
      <c r="D76" s="5">
        <v>28819409.289999999</v>
      </c>
      <c r="E76" s="4" t="s">
        <v>152</v>
      </c>
    </row>
    <row r="77" spans="1:5" x14ac:dyDescent="0.3">
      <c r="A77" s="115"/>
      <c r="B77" s="113"/>
      <c r="C77" s="11" t="s">
        <v>37</v>
      </c>
      <c r="D77" s="5" t="s">
        <v>144</v>
      </c>
      <c r="E77" s="4" t="s">
        <v>146</v>
      </c>
    </row>
    <row r="78" spans="1:5" x14ac:dyDescent="0.3">
      <c r="A78" s="115"/>
      <c r="B78" s="113"/>
      <c r="C78" s="11" t="s">
        <v>56</v>
      </c>
      <c r="D78" s="5">
        <v>64121331.350000001</v>
      </c>
      <c r="E78" s="4" t="s">
        <v>145</v>
      </c>
    </row>
    <row r="79" spans="1:5" ht="28.8" x14ac:dyDescent="0.3">
      <c r="A79" s="115"/>
      <c r="B79" s="113"/>
      <c r="C79" s="11" t="s">
        <v>128</v>
      </c>
      <c r="D79" s="5">
        <v>72789913.890000001</v>
      </c>
      <c r="E79" s="4" t="s">
        <v>147</v>
      </c>
    </row>
    <row r="80" spans="1:5" x14ac:dyDescent="0.3">
      <c r="A80" s="115"/>
      <c r="B80" s="113"/>
      <c r="C80" s="118" t="s">
        <v>85</v>
      </c>
      <c r="D80" s="5">
        <v>3549486.54</v>
      </c>
      <c r="E80" s="4" t="s">
        <v>156</v>
      </c>
    </row>
    <row r="81" spans="1:5" x14ac:dyDescent="0.3">
      <c r="A81" s="115"/>
      <c r="B81" s="113"/>
      <c r="C81" s="118"/>
      <c r="D81" s="5">
        <v>1285430.2</v>
      </c>
      <c r="E81" s="4" t="s">
        <v>157</v>
      </c>
    </row>
    <row r="82" spans="1:5" x14ac:dyDescent="0.3">
      <c r="A82" s="115" t="s">
        <v>159</v>
      </c>
      <c r="B82" s="113">
        <v>45566</v>
      </c>
      <c r="C82" s="11" t="s">
        <v>37</v>
      </c>
      <c r="D82" s="5">
        <v>80415403.430000007</v>
      </c>
      <c r="E82" s="4" t="s">
        <v>146</v>
      </c>
    </row>
    <row r="83" spans="1:5" x14ac:dyDescent="0.3">
      <c r="A83" s="115"/>
      <c r="B83" s="113"/>
      <c r="C83" s="11" t="s">
        <v>56</v>
      </c>
      <c r="D83" s="5">
        <v>63423627.020000003</v>
      </c>
      <c r="E83" s="4" t="s">
        <v>145</v>
      </c>
    </row>
    <row r="84" spans="1:5" ht="28.8" x14ac:dyDescent="0.3">
      <c r="A84" s="115"/>
      <c r="B84" s="115"/>
      <c r="C84" s="11" t="s">
        <v>128</v>
      </c>
      <c r="D84" s="5">
        <v>66074716.119999997</v>
      </c>
      <c r="E84" s="4" t="s">
        <v>147</v>
      </c>
    </row>
    <row r="85" spans="1:5" ht="28.8" x14ac:dyDescent="0.3">
      <c r="A85" s="115"/>
      <c r="B85" s="115"/>
      <c r="C85" s="11" t="s">
        <v>128</v>
      </c>
      <c r="D85" s="5">
        <v>36362211.490000002</v>
      </c>
      <c r="E85" s="4" t="s">
        <v>164</v>
      </c>
    </row>
    <row r="86" spans="1:5" ht="13.8" customHeight="1" x14ac:dyDescent="0.3">
      <c r="A86" s="16" t="s">
        <v>172</v>
      </c>
      <c r="B86" s="10">
        <v>45644</v>
      </c>
      <c r="C86" s="11" t="s">
        <v>162</v>
      </c>
      <c r="D86" s="5">
        <v>12839647.01</v>
      </c>
      <c r="E86" s="4" t="s">
        <v>163</v>
      </c>
    </row>
    <row r="87" spans="1:5" ht="13.8" customHeight="1" x14ac:dyDescent="0.3">
      <c r="A87" s="58"/>
      <c r="B87" s="57"/>
      <c r="C87" s="59"/>
      <c r="D87" s="5"/>
      <c r="E87" s="60"/>
    </row>
    <row r="88" spans="1:5" x14ac:dyDescent="0.3">
      <c r="A88" s="116" t="s">
        <v>80</v>
      </c>
      <c r="B88" s="116"/>
      <c r="C88" s="116"/>
      <c r="D88" s="116"/>
      <c r="E88" s="116"/>
    </row>
    <row r="89" spans="1:5" ht="49.2" customHeight="1" x14ac:dyDescent="0.3">
      <c r="A89" s="7" t="s">
        <v>0</v>
      </c>
      <c r="B89" s="61" t="s">
        <v>41</v>
      </c>
      <c r="C89" s="7" t="s">
        <v>1</v>
      </c>
      <c r="D89" s="9" t="s">
        <v>2</v>
      </c>
      <c r="E89" s="7" t="s">
        <v>3</v>
      </c>
    </row>
    <row r="90" spans="1:5" x14ac:dyDescent="0.3">
      <c r="A90" s="116" t="s">
        <v>170</v>
      </c>
      <c r="B90" s="116"/>
      <c r="C90" s="116"/>
      <c r="D90" s="116"/>
      <c r="E90" s="116"/>
    </row>
    <row r="91" spans="1:5" ht="13.8" customHeight="1" x14ac:dyDescent="0.3">
      <c r="A91" s="20" t="s">
        <v>175</v>
      </c>
      <c r="B91" s="19">
        <v>45782</v>
      </c>
      <c r="C91" s="21" t="s">
        <v>7</v>
      </c>
      <c r="D91" s="5">
        <v>170569410.00999999</v>
      </c>
      <c r="E91" s="22" t="s">
        <v>174</v>
      </c>
    </row>
    <row r="92" spans="1:5" ht="30" customHeight="1" x14ac:dyDescent="0.3">
      <c r="A92" s="16" t="s">
        <v>173</v>
      </c>
      <c r="B92" s="13">
        <v>45846</v>
      </c>
      <c r="C92" s="12" t="s">
        <v>171</v>
      </c>
      <c r="D92" s="5" t="s">
        <v>111</v>
      </c>
      <c r="E92" s="18" t="s">
        <v>207</v>
      </c>
    </row>
    <row r="93" spans="1:5" ht="13.8" customHeight="1" x14ac:dyDescent="0.3">
      <c r="A93" s="36" t="s">
        <v>188</v>
      </c>
      <c r="B93" s="34">
        <v>45862</v>
      </c>
      <c r="C93" s="37" t="s">
        <v>189</v>
      </c>
      <c r="D93" s="5">
        <v>2800000</v>
      </c>
      <c r="E93" s="38" t="s">
        <v>190</v>
      </c>
    </row>
    <row r="94" spans="1:5" ht="13.8" customHeight="1" x14ac:dyDescent="0.3">
      <c r="A94" s="109" t="s">
        <v>179</v>
      </c>
      <c r="B94" s="111">
        <v>45908</v>
      </c>
      <c r="C94" s="26" t="s">
        <v>7</v>
      </c>
      <c r="D94" s="5">
        <v>90622720.019999996</v>
      </c>
      <c r="E94" s="25" t="s">
        <v>176</v>
      </c>
    </row>
    <row r="95" spans="1:5" ht="13.8" customHeight="1" x14ac:dyDescent="0.3">
      <c r="A95" s="110"/>
      <c r="B95" s="112"/>
      <c r="C95" s="26" t="s">
        <v>37</v>
      </c>
      <c r="D95" s="5">
        <v>20884792.210000001</v>
      </c>
      <c r="E95" s="25" t="s">
        <v>177</v>
      </c>
    </row>
    <row r="96" spans="1:5" ht="13.8" customHeight="1" x14ac:dyDescent="0.3">
      <c r="A96" s="24" t="s">
        <v>178</v>
      </c>
      <c r="B96" s="23">
        <v>45939</v>
      </c>
      <c r="C96" s="26" t="s">
        <v>180</v>
      </c>
      <c r="D96" s="5">
        <v>5539600</v>
      </c>
      <c r="E96" s="25" t="s">
        <v>195</v>
      </c>
    </row>
    <row r="97" spans="1:6" ht="43.2" x14ac:dyDescent="0.3">
      <c r="A97" s="36" t="s">
        <v>191</v>
      </c>
      <c r="B97" s="35">
        <v>45945</v>
      </c>
      <c r="C97" s="37" t="s">
        <v>192</v>
      </c>
      <c r="D97" s="5">
        <v>13257600</v>
      </c>
      <c r="E97" s="38" t="s">
        <v>196</v>
      </c>
    </row>
    <row r="98" spans="1:6" ht="29.4" customHeight="1" x14ac:dyDescent="0.3">
      <c r="A98" s="24" t="s">
        <v>182</v>
      </c>
      <c r="B98" s="23">
        <v>45950</v>
      </c>
      <c r="C98" s="28" t="s">
        <v>171</v>
      </c>
      <c r="D98" s="5" t="s">
        <v>111</v>
      </c>
      <c r="E98" s="27" t="s">
        <v>181</v>
      </c>
    </row>
    <row r="99" spans="1:6" ht="13.8" customHeight="1" x14ac:dyDescent="0.3">
      <c r="A99" s="29" t="s">
        <v>183</v>
      </c>
      <c r="B99" s="23">
        <v>45952</v>
      </c>
      <c r="C99" s="26" t="s">
        <v>39</v>
      </c>
      <c r="D99" s="5">
        <v>5738608.4800000004</v>
      </c>
      <c r="E99" s="25" t="s">
        <v>184</v>
      </c>
    </row>
    <row r="100" spans="1:6" ht="13.8" customHeight="1" x14ac:dyDescent="0.3">
      <c r="A100" s="49" t="s">
        <v>203</v>
      </c>
      <c r="B100" s="47">
        <v>45979</v>
      </c>
      <c r="C100" s="50" t="s">
        <v>7</v>
      </c>
      <c r="D100" s="5">
        <v>92362676.230000004</v>
      </c>
      <c r="E100" s="48" t="s">
        <v>204</v>
      </c>
    </row>
    <row r="101" spans="1:6" ht="33" customHeight="1" x14ac:dyDescent="0.3">
      <c r="A101" s="24" t="s">
        <v>185</v>
      </c>
      <c r="B101" s="23">
        <v>45988</v>
      </c>
      <c r="C101" s="30" t="s">
        <v>171</v>
      </c>
      <c r="D101" s="5" t="s">
        <v>111</v>
      </c>
      <c r="E101" s="31" t="s">
        <v>186</v>
      </c>
    </row>
    <row r="102" spans="1:6" ht="13.8" customHeight="1" x14ac:dyDescent="0.3">
      <c r="A102" s="32" t="s">
        <v>187</v>
      </c>
      <c r="B102" s="23">
        <v>45994</v>
      </c>
      <c r="C102" s="33" t="s">
        <v>180</v>
      </c>
      <c r="D102" s="5">
        <v>2769800</v>
      </c>
      <c r="E102" s="38" t="s">
        <v>193</v>
      </c>
    </row>
    <row r="103" spans="1:6" ht="13.8" customHeight="1" x14ac:dyDescent="0.3">
      <c r="A103" s="41" t="s">
        <v>199</v>
      </c>
      <c r="B103" s="39">
        <v>45996</v>
      </c>
      <c r="C103" s="42" t="s">
        <v>39</v>
      </c>
      <c r="D103" s="5">
        <v>2242483.6</v>
      </c>
      <c r="E103" s="40" t="s">
        <v>194</v>
      </c>
    </row>
    <row r="104" spans="1:6" ht="13.8" customHeight="1" x14ac:dyDescent="0.3">
      <c r="A104" s="109" t="s">
        <v>200</v>
      </c>
      <c r="B104" s="111">
        <v>46001</v>
      </c>
      <c r="C104" s="42" t="s">
        <v>192</v>
      </c>
      <c r="D104" s="5">
        <v>3314400</v>
      </c>
      <c r="E104" s="40" t="s">
        <v>197</v>
      </c>
    </row>
    <row r="105" spans="1:6" ht="13.8" customHeight="1" x14ac:dyDescent="0.3">
      <c r="A105" s="110"/>
      <c r="B105" s="112"/>
      <c r="C105" s="42" t="s">
        <v>192</v>
      </c>
      <c r="D105" s="5">
        <v>8286000</v>
      </c>
      <c r="E105" s="40" t="s">
        <v>198</v>
      </c>
    </row>
    <row r="106" spans="1:6" ht="28.8" x14ac:dyDescent="0.3">
      <c r="A106" s="44" t="s">
        <v>201</v>
      </c>
      <c r="B106" s="43">
        <v>46009</v>
      </c>
      <c r="C106" s="45" t="s">
        <v>7</v>
      </c>
      <c r="D106" s="5">
        <v>197040116.91999999</v>
      </c>
      <c r="E106" s="46" t="s">
        <v>202</v>
      </c>
    </row>
    <row r="107" spans="1:6" ht="29.4" customHeight="1" x14ac:dyDescent="0.3">
      <c r="A107" s="52" t="s">
        <v>205</v>
      </c>
      <c r="B107" s="51">
        <v>46016</v>
      </c>
      <c r="C107" s="53" t="s">
        <v>171</v>
      </c>
      <c r="D107" s="5" t="s">
        <v>111</v>
      </c>
      <c r="E107" s="54" t="s">
        <v>206</v>
      </c>
    </row>
    <row r="108" spans="1:6" x14ac:dyDescent="0.3">
      <c r="A108" s="116" t="s">
        <v>210</v>
      </c>
      <c r="B108" s="116"/>
      <c r="C108" s="116"/>
      <c r="D108" s="116"/>
      <c r="E108" s="116"/>
    </row>
    <row r="109" spans="1:6" ht="13.8" customHeight="1" x14ac:dyDescent="0.3">
      <c r="A109" s="109" t="s">
        <v>208</v>
      </c>
      <c r="B109" s="111">
        <v>46037</v>
      </c>
      <c r="C109" s="56" t="s">
        <v>39</v>
      </c>
      <c r="D109" s="5">
        <v>1447084.16</v>
      </c>
      <c r="E109" s="55" t="s">
        <v>209</v>
      </c>
    </row>
    <row r="110" spans="1:6" ht="13.8" customHeight="1" x14ac:dyDescent="0.3">
      <c r="A110" s="119"/>
      <c r="B110" s="120"/>
      <c r="C110" s="66" t="s">
        <v>212</v>
      </c>
      <c r="D110" s="5">
        <v>194500</v>
      </c>
      <c r="E110" s="67" t="s">
        <v>214</v>
      </c>
    </row>
    <row r="111" spans="1:6" ht="13.8" customHeight="1" x14ac:dyDescent="0.3">
      <c r="A111" s="110"/>
      <c r="B111" s="112"/>
      <c r="C111" s="66" t="s">
        <v>213</v>
      </c>
      <c r="D111" s="5">
        <v>195000</v>
      </c>
      <c r="E111" s="67" t="s">
        <v>214</v>
      </c>
      <c r="F111" s="1" t="s">
        <v>247</v>
      </c>
    </row>
    <row r="112" spans="1:6" ht="13.8" customHeight="1" x14ac:dyDescent="0.3">
      <c r="A112" s="63" t="s">
        <v>211</v>
      </c>
      <c r="B112" s="57">
        <v>46045</v>
      </c>
      <c r="C112" s="64" t="s">
        <v>180</v>
      </c>
      <c r="D112" s="5">
        <v>2919670</v>
      </c>
      <c r="E112" s="62" t="s">
        <v>193</v>
      </c>
    </row>
    <row r="113" spans="1:6" ht="13.8" customHeight="1" x14ac:dyDescent="0.3">
      <c r="A113" s="65" t="s">
        <v>215</v>
      </c>
      <c r="B113" s="57">
        <v>46050</v>
      </c>
      <c r="C113" s="66" t="s">
        <v>213</v>
      </c>
      <c r="D113" s="5">
        <v>8000000</v>
      </c>
      <c r="E113" s="67" t="s">
        <v>214</v>
      </c>
    </row>
    <row r="114" spans="1:6" ht="13.8" customHeight="1" x14ac:dyDescent="0.3">
      <c r="A114" s="69" t="s">
        <v>216</v>
      </c>
      <c r="B114" s="57">
        <v>46055</v>
      </c>
      <c r="C114" s="70" t="s">
        <v>212</v>
      </c>
      <c r="D114" s="5">
        <v>8000000</v>
      </c>
      <c r="E114" s="68" t="s">
        <v>214</v>
      </c>
    </row>
    <row r="115" spans="1:6" ht="13.8" customHeight="1" x14ac:dyDescent="0.3">
      <c r="A115" s="71" t="s">
        <v>217</v>
      </c>
      <c r="B115" s="57">
        <v>46059</v>
      </c>
      <c r="C115" s="72" t="s">
        <v>39</v>
      </c>
      <c r="D115" s="5">
        <v>1445784.16</v>
      </c>
      <c r="E115" s="73" t="s">
        <v>218</v>
      </c>
    </row>
    <row r="116" spans="1:6" x14ac:dyDescent="0.3">
      <c r="A116" s="115" t="s">
        <v>219</v>
      </c>
      <c r="B116" s="113">
        <v>46065</v>
      </c>
      <c r="C116" s="74" t="s">
        <v>212</v>
      </c>
      <c r="D116" s="5">
        <v>194500</v>
      </c>
      <c r="E116" s="108" t="s">
        <v>245</v>
      </c>
    </row>
    <row r="117" spans="1:6" ht="28.8" x14ac:dyDescent="0.3">
      <c r="A117" s="115"/>
      <c r="B117" s="113"/>
      <c r="C117" s="74" t="s">
        <v>213</v>
      </c>
      <c r="D117" s="5">
        <v>195000</v>
      </c>
      <c r="E117" s="108" t="s">
        <v>245</v>
      </c>
      <c r="F117" s="1" t="s">
        <v>247</v>
      </c>
    </row>
    <row r="118" spans="1:6" x14ac:dyDescent="0.3">
      <c r="A118" s="115"/>
      <c r="B118" s="113"/>
      <c r="C118" s="74" t="s">
        <v>213</v>
      </c>
      <c r="D118" s="5">
        <v>8000000</v>
      </c>
      <c r="E118" s="108" t="s">
        <v>245</v>
      </c>
    </row>
    <row r="119" spans="1:6" x14ac:dyDescent="0.3">
      <c r="A119" s="115"/>
      <c r="B119" s="113"/>
      <c r="C119" s="74" t="s">
        <v>212</v>
      </c>
      <c r="D119" s="5">
        <v>8000000</v>
      </c>
      <c r="E119" s="108" t="s">
        <v>245</v>
      </c>
    </row>
    <row r="120" spans="1:6" x14ac:dyDescent="0.3">
      <c r="A120" s="95" t="s">
        <v>234</v>
      </c>
      <c r="B120" s="94">
        <v>46079</v>
      </c>
      <c r="C120" s="96" t="s">
        <v>233</v>
      </c>
      <c r="D120" s="5">
        <v>414010.83</v>
      </c>
      <c r="E120" s="97" t="s">
        <v>232</v>
      </c>
    </row>
    <row r="121" spans="1:6" ht="13.8" customHeight="1" x14ac:dyDescent="0.3">
      <c r="A121" s="76" t="s">
        <v>220</v>
      </c>
      <c r="B121" s="75">
        <v>46080</v>
      </c>
      <c r="C121" s="77" t="s">
        <v>39</v>
      </c>
      <c r="D121" s="5">
        <v>1587114.16</v>
      </c>
      <c r="E121" s="78" t="s">
        <v>221</v>
      </c>
    </row>
    <row r="122" spans="1:6" ht="13.8" customHeight="1" x14ac:dyDescent="0.3">
      <c r="A122" s="80" t="s">
        <v>222</v>
      </c>
      <c r="B122" s="79">
        <v>46107</v>
      </c>
      <c r="C122" s="82" t="s">
        <v>39</v>
      </c>
      <c r="D122" s="5">
        <v>1535850</v>
      </c>
      <c r="E122" s="81" t="s">
        <v>223</v>
      </c>
    </row>
    <row r="123" spans="1:6" ht="28.8" x14ac:dyDescent="0.3">
      <c r="A123" s="95" t="s">
        <v>235</v>
      </c>
      <c r="B123" s="94">
        <v>46120</v>
      </c>
      <c r="C123" s="96" t="s">
        <v>233</v>
      </c>
      <c r="D123" s="5">
        <v>2471000</v>
      </c>
      <c r="E123" s="97" t="s">
        <v>236</v>
      </c>
    </row>
    <row r="124" spans="1:6" ht="13.8" customHeight="1" x14ac:dyDescent="0.3">
      <c r="A124" s="109" t="s">
        <v>226</v>
      </c>
      <c r="B124" s="111">
        <v>46121</v>
      </c>
      <c r="C124" s="83" t="s">
        <v>224</v>
      </c>
      <c r="D124" s="5">
        <v>3000000</v>
      </c>
      <c r="E124" s="84" t="s">
        <v>225</v>
      </c>
    </row>
    <row r="125" spans="1:6" ht="13.8" customHeight="1" x14ac:dyDescent="0.3">
      <c r="A125" s="110"/>
      <c r="B125" s="112"/>
      <c r="C125" s="2" t="s">
        <v>244</v>
      </c>
      <c r="D125" s="5">
        <v>500000</v>
      </c>
      <c r="E125" s="84" t="s">
        <v>214</v>
      </c>
    </row>
    <row r="126" spans="1:6" ht="13.8" customHeight="1" x14ac:dyDescent="0.3">
      <c r="A126" s="109" t="s">
        <v>228</v>
      </c>
      <c r="B126" s="111">
        <v>46129</v>
      </c>
      <c r="C126" s="121" t="s">
        <v>39</v>
      </c>
      <c r="D126" s="5">
        <v>2857315</v>
      </c>
      <c r="E126" s="85" t="s">
        <v>227</v>
      </c>
    </row>
    <row r="127" spans="1:6" ht="13.8" customHeight="1" x14ac:dyDescent="0.3">
      <c r="A127" s="110"/>
      <c r="B127" s="112"/>
      <c r="C127" s="122"/>
      <c r="D127" s="5">
        <v>2630598</v>
      </c>
      <c r="E127" s="98" t="s">
        <v>237</v>
      </c>
    </row>
    <row r="128" spans="1:6" ht="13.8" customHeight="1" x14ac:dyDescent="0.3">
      <c r="A128" s="87" t="s">
        <v>229</v>
      </c>
      <c r="B128" s="86">
        <v>46135</v>
      </c>
      <c r="C128" s="88" t="s">
        <v>212</v>
      </c>
      <c r="D128" s="5">
        <v>2200000</v>
      </c>
      <c r="E128" s="89" t="s">
        <v>214</v>
      </c>
    </row>
    <row r="129" spans="1:6" ht="13.8" customHeight="1" x14ac:dyDescent="0.3">
      <c r="A129" s="100" t="s">
        <v>238</v>
      </c>
      <c r="B129" s="99">
        <v>46136</v>
      </c>
      <c r="C129" s="101" t="s">
        <v>7</v>
      </c>
      <c r="D129" s="5"/>
      <c r="E129" s="102" t="s">
        <v>239</v>
      </c>
      <c r="F129" s="1" t="s">
        <v>248</v>
      </c>
    </row>
    <row r="130" spans="1:6" ht="29.4" customHeight="1" x14ac:dyDescent="0.3">
      <c r="A130" s="92" t="s">
        <v>230</v>
      </c>
      <c r="B130" s="90">
        <v>46141</v>
      </c>
      <c r="C130" s="93" t="s">
        <v>171</v>
      </c>
      <c r="D130" s="5" t="s">
        <v>111</v>
      </c>
      <c r="E130" s="91" t="s">
        <v>231</v>
      </c>
    </row>
    <row r="131" spans="1:6" ht="13.8" customHeight="1" x14ac:dyDescent="0.3">
      <c r="A131" s="109" t="s">
        <v>246</v>
      </c>
      <c r="B131" s="111">
        <v>46202</v>
      </c>
      <c r="C131" s="101" t="s">
        <v>224</v>
      </c>
      <c r="D131" s="5">
        <v>3000000</v>
      </c>
      <c r="E131" s="102" t="s">
        <v>245</v>
      </c>
      <c r="F131" s="1" t="s">
        <v>248</v>
      </c>
    </row>
    <row r="132" spans="1:6" ht="13.8" customHeight="1" x14ac:dyDescent="0.3">
      <c r="A132" s="110"/>
      <c r="B132" s="112"/>
      <c r="C132" s="2" t="s">
        <v>244</v>
      </c>
      <c r="D132" s="5">
        <v>500000</v>
      </c>
      <c r="E132" s="108" t="s">
        <v>245</v>
      </c>
    </row>
    <row r="133" spans="1:6" ht="29.4" customHeight="1" x14ac:dyDescent="0.3">
      <c r="A133" s="105" t="s">
        <v>240</v>
      </c>
      <c r="B133" s="103">
        <v>46223</v>
      </c>
      <c r="C133" s="106" t="s">
        <v>242</v>
      </c>
      <c r="D133" s="5">
        <v>1472752</v>
      </c>
      <c r="E133" s="104" t="s">
        <v>241</v>
      </c>
      <c r="F133" s="1" t="s">
        <v>248</v>
      </c>
    </row>
    <row r="134" spans="1:6" ht="28.8" x14ac:dyDescent="0.3">
      <c r="A134" s="115" t="s">
        <v>243</v>
      </c>
      <c r="B134" s="113">
        <v>46232</v>
      </c>
      <c r="C134" s="108" t="s">
        <v>244</v>
      </c>
      <c r="D134" s="5">
        <v>1500000</v>
      </c>
      <c r="E134" s="108" t="s">
        <v>214</v>
      </c>
      <c r="F134" s="1" t="s">
        <v>249</v>
      </c>
    </row>
    <row r="135" spans="1:6" x14ac:dyDescent="0.3">
      <c r="A135" s="115"/>
      <c r="B135" s="113"/>
      <c r="C135" s="107" t="s">
        <v>212</v>
      </c>
      <c r="D135" s="5">
        <v>194500</v>
      </c>
      <c r="E135" s="108" t="s">
        <v>245</v>
      </c>
    </row>
    <row r="136" spans="1:6" x14ac:dyDescent="0.3">
      <c r="A136" s="115"/>
      <c r="B136" s="113"/>
      <c r="C136" s="107" t="s">
        <v>213</v>
      </c>
      <c r="D136" s="5">
        <v>195000</v>
      </c>
      <c r="E136" s="108" t="s">
        <v>245</v>
      </c>
    </row>
    <row r="137" spans="1:6" x14ac:dyDescent="0.3">
      <c r="A137" s="115"/>
      <c r="B137" s="113"/>
      <c r="C137" s="107" t="s">
        <v>213</v>
      </c>
      <c r="D137" s="5">
        <v>8000000</v>
      </c>
      <c r="E137" s="108" t="s">
        <v>245</v>
      </c>
    </row>
    <row r="138" spans="1:6" x14ac:dyDescent="0.3">
      <c r="A138" s="115"/>
      <c r="B138" s="113"/>
      <c r="C138" s="107" t="s">
        <v>212</v>
      </c>
      <c r="D138" s="5">
        <v>8000000</v>
      </c>
      <c r="E138" s="108" t="s">
        <v>245</v>
      </c>
    </row>
    <row r="139" spans="1:6" x14ac:dyDescent="0.3">
      <c r="A139" s="115"/>
      <c r="B139" s="113"/>
      <c r="C139" s="107" t="s">
        <v>233</v>
      </c>
      <c r="D139" s="5">
        <v>2471000</v>
      </c>
      <c r="E139" s="108" t="s">
        <v>245</v>
      </c>
    </row>
    <row r="140" spans="1:6" x14ac:dyDescent="0.3">
      <c r="A140" s="115"/>
      <c r="B140" s="113"/>
      <c r="C140" s="107" t="s">
        <v>224</v>
      </c>
      <c r="D140" s="5">
        <v>3000000</v>
      </c>
      <c r="E140" s="108" t="s">
        <v>245</v>
      </c>
    </row>
    <row r="141" spans="1:6" x14ac:dyDescent="0.3">
      <c r="A141" s="115"/>
      <c r="B141" s="113"/>
      <c r="C141" s="108" t="s">
        <v>244</v>
      </c>
      <c r="D141" s="5">
        <v>500000</v>
      </c>
      <c r="E141" s="108" t="s">
        <v>245</v>
      </c>
    </row>
  </sheetData>
  <mergeCells count="60">
    <mergeCell ref="B131:B132"/>
    <mergeCell ref="A131:A132"/>
    <mergeCell ref="B134:B141"/>
    <mergeCell ref="A134:A141"/>
    <mergeCell ref="A124:A125"/>
    <mergeCell ref="B124:B125"/>
    <mergeCell ref="A109:A111"/>
    <mergeCell ref="B70:B71"/>
    <mergeCell ref="A70:A71"/>
    <mergeCell ref="B116:B119"/>
    <mergeCell ref="A116:A119"/>
    <mergeCell ref="B109:B111"/>
    <mergeCell ref="C80:C81"/>
    <mergeCell ref="A88:E88"/>
    <mergeCell ref="A90:E90"/>
    <mergeCell ref="A108:E108"/>
    <mergeCell ref="A104:A105"/>
    <mergeCell ref="B104:B105"/>
    <mergeCell ref="B94:B95"/>
    <mergeCell ref="A94:A95"/>
    <mergeCell ref="F10:F12"/>
    <mergeCell ref="B21:B22"/>
    <mergeCell ref="A21:A22"/>
    <mergeCell ref="F21:F22"/>
    <mergeCell ref="A28:A29"/>
    <mergeCell ref="B28:B29"/>
    <mergeCell ref="A25:A26"/>
    <mergeCell ref="B25:B26"/>
    <mergeCell ref="F25:F26"/>
    <mergeCell ref="B19:B20"/>
    <mergeCell ref="A19:A20"/>
    <mergeCell ref="A1:E1"/>
    <mergeCell ref="A10:A13"/>
    <mergeCell ref="B10:B13"/>
    <mergeCell ref="A3:E3"/>
    <mergeCell ref="A31:A32"/>
    <mergeCell ref="B31:B32"/>
    <mergeCell ref="C33:C34"/>
    <mergeCell ref="B38:B39"/>
    <mergeCell ref="A56:A57"/>
    <mergeCell ref="B56:B57"/>
    <mergeCell ref="A46:A47"/>
    <mergeCell ref="B46:B47"/>
    <mergeCell ref="A41:E41"/>
    <mergeCell ref="A126:A127"/>
    <mergeCell ref="B126:B127"/>
    <mergeCell ref="C126:C127"/>
    <mergeCell ref="B63:B64"/>
    <mergeCell ref="A33:A34"/>
    <mergeCell ref="B33:B34"/>
    <mergeCell ref="A38:A39"/>
    <mergeCell ref="B82:B85"/>
    <mergeCell ref="A82:A85"/>
    <mergeCell ref="B72:B81"/>
    <mergeCell ref="A72:A81"/>
    <mergeCell ref="A65:A66"/>
    <mergeCell ref="B65:B66"/>
    <mergeCell ref="A63:A64"/>
    <mergeCell ref="B67:B69"/>
    <mergeCell ref="A67:A69"/>
  </mergeCells>
  <phoneticPr fontId="1" type="noConversion"/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cp:lastPrinted>2026-01-22T13:00:33Z</cp:lastPrinted>
  <dcterms:created xsi:type="dcterms:W3CDTF">2015-06-05T18:19:34Z</dcterms:created>
  <dcterms:modified xsi:type="dcterms:W3CDTF">2026-08-06T10:28:47Z</dcterms:modified>
</cp:coreProperties>
</file>