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0000 БАНКОВСКИЕ ЗАПРОСЫ\2026-05-22 Альфа-банк\на отправку\"/>
    </mc:Choice>
  </mc:AlternateContent>
  <xr:revisionPtr revIDLastSave="0" documentId="13_ncr:1_{285085D4-54D0-4FD7-9B96-8A21ED2F4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95" i="1" l="1"/>
  <c r="A95" i="1" s="1"/>
  <c r="M9" i="1"/>
  <c r="L9" i="1"/>
  <c r="K9" i="1"/>
  <c r="J9" i="1"/>
  <c r="V5" i="1"/>
  <c r="A5" i="1" s="1"/>
  <c r="V6" i="1" l="1"/>
  <c r="A6" i="1" s="1"/>
  <c r="V7" i="1" l="1"/>
  <c r="A7" i="1" l="1"/>
  <c r="V8" i="1" l="1"/>
  <c r="A8" i="1" s="1"/>
</calcChain>
</file>

<file path=xl/sharedStrings.xml><?xml version="1.0" encoding="utf-8"?>
<sst xmlns="http://schemas.openxmlformats.org/spreadsheetml/2006/main" count="59" uniqueCount="41">
  <si>
    <t>ООО"КиКГЕОСТРОЙ"</t>
  </si>
  <si>
    <t>№</t>
  </si>
  <si>
    <t>Заемщик / Принципал по договору</t>
  </si>
  <si>
    <t>Кредитор / лизингодатель / фактор / гарант</t>
  </si>
  <si>
    <t>№ договора</t>
  </si>
  <si>
    <t>Вид обязательства (в разрезе каждого договора/гарантии) Форма выдачи / финансирования</t>
  </si>
  <si>
    <t>Цель</t>
  </si>
  <si>
    <t>Дата заключения</t>
  </si>
  <si>
    <t>Дата погашения</t>
  </si>
  <si>
    <t>Ставка, %</t>
  </si>
  <si>
    <t>Доступный свободный лимит по продукту</t>
  </si>
  <si>
    <t>Сумма к погашению в ближайшие 12 мес.</t>
  </si>
  <si>
    <r>
      <t xml:space="preserve">Валюта продукта </t>
    </r>
    <r>
      <rPr>
        <i/>
        <sz val="14"/>
        <color rgb="FF003742"/>
        <rFont val="Arial Cyr"/>
        <charset val="204"/>
      </rPr>
      <t>(рубли или иная валюта, указать какая)</t>
    </r>
  </si>
  <si>
    <t>Залог и поручители (наименование, краткое описание, сумма)</t>
  </si>
  <si>
    <t>Комментарии (в т.ч. параметры индивидуального графика,  доп условия / обороты / ковенанты)</t>
  </si>
  <si>
    <t>Количество просрочек за последние 36 мес. (шт., случай)</t>
  </si>
  <si>
    <t>Макс. длительность за последние 36 мес. (кал.дни)</t>
  </si>
  <si>
    <t>Макс. Суммы просрочек за последние 36 мес.</t>
  </si>
  <si>
    <t>ПАО "Совкомбанк"</t>
  </si>
  <si>
    <t xml:space="preserve">1939/МС3-ГС-1/25 </t>
  </si>
  <si>
    <t>Независимая гарантия</t>
  </si>
  <si>
    <t xml:space="preserve">Обеспечение  обязательств перед АО «Коломенский завод» в течение срока гарантийной эксплуатации по Договору подряда № 1 от 20.06.2024 года </t>
  </si>
  <si>
    <t>рубли РФ</t>
  </si>
  <si>
    <t>Поручительство ООО "ШЕЛЛРОКК", ООО "КиКСТРОЙ", Кесслер Ю.Ф.</t>
  </si>
  <si>
    <t>По состоянию на текущую дату требования по гарантии не предъявлялись, фактов нарушения обязательств не зафиксировано</t>
  </si>
  <si>
    <t xml:space="preserve">1939/МС3-ГС-2/25 </t>
  </si>
  <si>
    <t xml:space="preserve">Обеспечение  обязательств перед АО «Коломенский завод» в течение срока гарантийной эксплуатации по Договору подряда № 2 от 10.07.2024 года </t>
  </si>
  <si>
    <t>1939/МС3-ГС-3/25</t>
  </si>
  <si>
    <t xml:space="preserve">Обеспечение  обязательств перед АО «Коломенский завод» в течение срока гарантийной эксплуатации по Договору подряда № 3 от 12.07.2024 года </t>
  </si>
  <si>
    <t>3615/МС3-Г/25</t>
  </si>
  <si>
    <t xml:space="preserve">ИТОГО </t>
  </si>
  <si>
    <t>Аннуитет</t>
  </si>
  <si>
    <t xml:space="preserve">В конце срока </t>
  </si>
  <si>
    <t>Равными долями</t>
  </si>
  <si>
    <t>Индивидуальный</t>
  </si>
  <si>
    <t>Снижение лимита задолженности</t>
  </si>
  <si>
    <t>По факту поступления денежных средств</t>
  </si>
  <si>
    <t>Обеспечение возврата аванса по Дополнительному соглашению №1 от 18.12.2025г. к договору подряда № 314-25/104 от 22.05.2025г., заключенному с ООО «ЕТУ»</t>
  </si>
  <si>
    <t>Сумма продукта, тыс. руб.</t>
  </si>
  <si>
    <t>Остаток зад-ти на дату справки</t>
  </si>
  <si>
    <r>
      <t xml:space="preserve">Портфель обязательств ООО"КиКГЕОСТРОЙ" на 25.05.2026г.
</t>
    </r>
    <r>
      <rPr>
        <b/>
        <i/>
        <sz val="18"/>
        <color theme="1"/>
        <rFont val="Arial Cyr"/>
        <charset val="204"/>
      </rPr>
      <t>Указываются все типы обязательств: кредиты, займы, лизинг, факторинг, гарантии, аккредитивы, залоги и поручительства за 3х лиц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</si>
</sst>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Cyr"/>
      <charset val="204"/>
    </font>
    <font>
      <i/>
      <sz val="11"/>
      <name val="Arial Cyr"/>
      <charset val="204"/>
    </font>
    <font>
      <b/>
      <sz val="20"/>
      <color theme="1"/>
      <name val="Arial Cyr"/>
      <charset val="204"/>
    </font>
    <font>
      <b/>
      <i/>
      <sz val="18"/>
      <color theme="1"/>
      <name val="Arial Cyr"/>
      <charset val="204"/>
    </font>
    <font>
      <i/>
      <sz val="10"/>
      <name val="Times New Roman"/>
      <family val="1"/>
      <charset val="204"/>
    </font>
    <font>
      <b/>
      <sz val="14"/>
      <color rgb="FF003742"/>
      <name val="Arial Cyr"/>
      <charset val="204"/>
    </font>
    <font>
      <sz val="14"/>
      <color theme="1"/>
      <name val="Arial Cyr"/>
      <charset val="204"/>
    </font>
    <font>
      <b/>
      <sz val="14"/>
      <color rgb="FF003742"/>
      <name val="Arial Cyr"/>
    </font>
    <font>
      <i/>
      <sz val="14"/>
      <color rgb="FF003742"/>
      <name val="Arial Cyr"/>
      <charset val="204"/>
    </font>
    <font>
      <sz val="14"/>
      <name val="Arial Cyr"/>
      <charset val="204"/>
    </font>
    <font>
      <sz val="10"/>
      <name val="Arial Cyr"/>
      <charset val="204"/>
    </font>
    <font>
      <b/>
      <sz val="16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B7E0E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DAEFF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8" tint="-0.499984740745262"/>
      </left>
      <right style="hair">
        <color theme="8" tint="-0.499984740745262"/>
      </right>
      <top style="medium">
        <color theme="8" tint="-0.499984740745262"/>
      </top>
      <bottom/>
      <diagonal/>
    </border>
    <border>
      <left style="hair">
        <color theme="8" tint="-0.499984740745262"/>
      </left>
      <right style="hair">
        <color theme="8" tint="-0.499984740745262"/>
      </right>
      <top style="medium">
        <color theme="8" tint="-0.499984740745262"/>
      </top>
      <bottom/>
      <diagonal/>
    </border>
    <border>
      <left style="medium">
        <color rgb="FF1E5E71"/>
      </left>
      <right style="hair">
        <color rgb="FF1E5E71"/>
      </right>
      <top style="medium">
        <color rgb="FF1E5E71"/>
      </top>
      <bottom style="hair">
        <color rgb="FF1E5E71"/>
      </bottom>
      <diagonal/>
    </border>
    <border>
      <left style="hair">
        <color rgb="FF1E5E71"/>
      </left>
      <right style="hair">
        <color rgb="FF1E5E71"/>
      </right>
      <top style="medium">
        <color rgb="FF1E5E71"/>
      </top>
      <bottom style="hair">
        <color rgb="FF1E5E71"/>
      </bottom>
      <diagonal/>
    </border>
    <border>
      <left style="medium">
        <color rgb="FF1E5E71"/>
      </left>
      <right style="hair">
        <color rgb="FF1E5E71"/>
      </right>
      <top style="hair">
        <color rgb="FF1E5E71"/>
      </top>
      <bottom style="hair">
        <color rgb="FF1E5E71"/>
      </bottom>
      <diagonal/>
    </border>
    <border>
      <left style="hair">
        <color rgb="FF1E5E71"/>
      </left>
      <right style="hair">
        <color rgb="FF1E5E71"/>
      </right>
      <top style="hair">
        <color rgb="FF1E5E71"/>
      </top>
      <bottom style="hair">
        <color rgb="FF1E5E71"/>
      </bottom>
      <diagonal/>
    </border>
    <border>
      <left style="medium">
        <color rgb="FF1E5E71"/>
      </left>
      <right style="hair">
        <color rgb="FF1E5E71"/>
      </right>
      <top style="hair">
        <color rgb="FF1E5E71"/>
      </top>
      <bottom style="medium">
        <color rgb="FF1E5E71"/>
      </bottom>
      <diagonal/>
    </border>
    <border>
      <left style="hair">
        <color rgb="FF1E5E71"/>
      </left>
      <right style="hair">
        <color rgb="FF1E5E71"/>
      </right>
      <top style="hair">
        <color rgb="FF1E5E71"/>
      </top>
      <bottom style="medium">
        <color rgb="FF1E5E71"/>
      </bottom>
      <diagonal/>
    </border>
    <border>
      <left style="medium">
        <color rgb="FF1E5E71"/>
      </left>
      <right style="hair">
        <color rgb="FF1E5E71"/>
      </right>
      <top/>
      <bottom/>
      <diagonal/>
    </border>
    <border>
      <left style="hair">
        <color rgb="FF1E5E71"/>
      </left>
      <right style="hair">
        <color rgb="FF1E5E71"/>
      </right>
      <top/>
      <bottom/>
      <diagonal/>
    </border>
    <border>
      <left style="hair">
        <color rgb="FF1E5E71"/>
      </left>
      <right style="hair">
        <color rgb="FF1E5E71"/>
      </right>
      <top/>
      <bottom style="hair">
        <color rgb="FF1E5E71"/>
      </bottom>
      <diagonal/>
    </border>
    <border>
      <left style="hair">
        <color rgb="FF1E5E71"/>
      </left>
      <right/>
      <top/>
      <bottom style="hair">
        <color rgb="FF1E5E71"/>
      </bottom>
      <diagonal/>
    </border>
    <border>
      <left style="medium">
        <color theme="8" tint="-0.499984740745262"/>
      </left>
      <right style="hair">
        <color rgb="FF1E5E71"/>
      </right>
      <top/>
      <bottom style="medium">
        <color theme="8" tint="-0.499984740745262"/>
      </bottom>
      <diagonal/>
    </border>
    <border>
      <left style="hair">
        <color rgb="FF1E5E71"/>
      </left>
      <right style="hair">
        <color rgb="FF1E5E71"/>
      </right>
      <top/>
      <bottom style="medium">
        <color theme="8" tint="-0.499984740745262"/>
      </bottom>
      <diagonal/>
    </border>
    <border>
      <left style="hair">
        <color rgb="FF1E5E71"/>
      </left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 style="hair">
        <color rgb="FF1E5E71"/>
      </right>
      <top/>
      <bottom style="hair">
        <color rgb="FF1E5E71"/>
      </bottom>
      <diagonal/>
    </border>
    <border>
      <left style="medium">
        <color rgb="FF1E5E71"/>
      </left>
      <right style="hair">
        <color rgb="FF1E5E71"/>
      </right>
      <top style="medium">
        <color rgb="FF1E5E71"/>
      </top>
      <bottom style="medium">
        <color rgb="FF1E5E71"/>
      </bottom>
      <diagonal/>
    </border>
    <border>
      <left style="hair">
        <color rgb="FF1E5E71"/>
      </left>
      <right style="hair">
        <color rgb="FF1E5E71"/>
      </right>
      <top style="medium">
        <color rgb="FF1E5E71"/>
      </top>
      <bottom style="medium">
        <color rgb="FF1E5E71"/>
      </bottom>
      <diagonal/>
    </border>
  </borders>
  <cellStyleXfs count="3">
    <xf numFmtId="0" fontId="0" fillId="0" borderId="0"/>
    <xf numFmtId="0" fontId="1" fillId="0" borderId="0"/>
    <xf numFmtId="49" fontId="6" fillId="3" borderId="1">
      <alignment horizontal="center" vertical="center" wrapText="1"/>
    </xf>
  </cellStyleXfs>
  <cellXfs count="51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49" fontId="9" fillId="2" borderId="2" xfId="1" applyNumberFormat="1" applyFont="1" applyFill="1" applyBorder="1" applyAlignment="1">
      <alignment horizontal="center" vertical="center" wrapText="1"/>
    </xf>
    <xf numFmtId="49" fontId="7" fillId="2" borderId="3" xfId="2" applyFont="1" applyFill="1" applyBorder="1">
      <alignment horizontal="center" vertical="center" wrapText="1"/>
    </xf>
    <xf numFmtId="2" fontId="7" fillId="2" borderId="3" xfId="2" applyNumberFormat="1" applyFont="1" applyFill="1" applyBorder="1" applyProtection="1">
      <alignment horizontal="center" vertical="center" wrapText="1"/>
      <protection hidden="1"/>
    </xf>
    <xf numFmtId="0" fontId="8" fillId="4" borderId="4" xfId="1" applyFont="1" applyFill="1" applyBorder="1" applyAlignment="1">
      <alignment horizontal="center" vertical="center" wrapText="1"/>
    </xf>
    <xf numFmtId="0" fontId="8" fillId="0" borderId="5" xfId="1" applyFont="1" applyBorder="1" applyAlignment="1" applyProtection="1">
      <alignment vertical="center" wrapText="1"/>
      <protection locked="0"/>
    </xf>
    <xf numFmtId="14" fontId="8" fillId="0" borderId="5" xfId="1" applyNumberFormat="1" applyFont="1" applyBorder="1" applyAlignment="1" applyProtection="1">
      <alignment vertical="center"/>
      <protection locked="0"/>
    </xf>
    <xf numFmtId="164" fontId="8" fillId="0" borderId="5" xfId="1" applyNumberFormat="1" applyFont="1" applyBorder="1" applyAlignment="1" applyProtection="1">
      <alignment vertical="center"/>
      <protection locked="0"/>
    </xf>
    <xf numFmtId="3" fontId="8" fillId="0" borderId="5" xfId="1" applyNumberFormat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8" fillId="4" borderId="6" xfId="1" applyFont="1" applyFill="1" applyBorder="1" applyAlignment="1">
      <alignment horizontal="center" vertical="center" wrapText="1"/>
    </xf>
    <xf numFmtId="0" fontId="8" fillId="0" borderId="7" xfId="1" applyFont="1" applyBorder="1" applyAlignment="1" applyProtection="1">
      <alignment vertical="center" wrapText="1"/>
      <protection locked="0"/>
    </xf>
    <xf numFmtId="14" fontId="8" fillId="0" borderId="7" xfId="1" applyNumberFormat="1" applyFont="1" applyBorder="1" applyAlignment="1" applyProtection="1">
      <alignment vertical="center"/>
      <protection locked="0"/>
    </xf>
    <xf numFmtId="164" fontId="8" fillId="0" borderId="7" xfId="1" applyNumberFormat="1" applyFont="1" applyBorder="1" applyAlignment="1" applyProtection="1">
      <alignment vertical="center"/>
      <protection locked="0"/>
    </xf>
    <xf numFmtId="3" fontId="8" fillId="0" borderId="7" xfId="1" applyNumberFormat="1" applyFont="1" applyBorder="1" applyAlignment="1" applyProtection="1">
      <alignment vertical="center"/>
      <protection locked="0"/>
    </xf>
    <xf numFmtId="0" fontId="8" fillId="0" borderId="7" xfId="1" applyFont="1" applyBorder="1" applyAlignment="1" applyProtection="1">
      <alignment vertical="center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left" vertical="center" wrapText="1"/>
      <protection locked="0"/>
    </xf>
    <xf numFmtId="0" fontId="8" fillId="4" borderId="8" xfId="1" applyFont="1" applyFill="1" applyBorder="1" applyAlignment="1">
      <alignment horizontal="center" vertical="center" wrapText="1"/>
    </xf>
    <xf numFmtId="0" fontId="8" fillId="0" borderId="9" xfId="1" applyFont="1" applyBorder="1" applyAlignment="1" applyProtection="1">
      <alignment vertical="center" wrapText="1"/>
      <protection locked="0"/>
    </xf>
    <xf numFmtId="14" fontId="8" fillId="0" borderId="9" xfId="1" applyNumberFormat="1" applyFont="1" applyBorder="1" applyAlignment="1" applyProtection="1">
      <alignment vertical="center"/>
      <protection locked="0"/>
    </xf>
    <xf numFmtId="164" fontId="8" fillId="0" borderId="9" xfId="1" applyNumberFormat="1" applyFont="1" applyBorder="1" applyAlignment="1" applyProtection="1">
      <alignment vertical="center"/>
      <protection locked="0"/>
    </xf>
    <xf numFmtId="3" fontId="8" fillId="0" borderId="9" xfId="1" applyNumberFormat="1" applyFont="1" applyBorder="1" applyAlignment="1" applyProtection="1">
      <alignment vertical="center"/>
      <protection locked="0"/>
    </xf>
    <xf numFmtId="0" fontId="8" fillId="0" borderId="9" xfId="1" applyFont="1" applyBorder="1" applyAlignment="1" applyProtection="1">
      <alignment horizontal="left" vertical="center" wrapText="1"/>
      <protection locked="0"/>
    </xf>
    <xf numFmtId="0" fontId="8" fillId="0" borderId="9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49" fontId="7" fillId="2" borderId="14" xfId="2" applyFont="1" applyFill="1" applyBorder="1">
      <alignment horizontal="center" vertical="center" wrapText="1"/>
    </xf>
    <xf numFmtId="3" fontId="7" fillId="2" borderId="15" xfId="2" applyNumberFormat="1" applyFont="1" applyFill="1" applyBorder="1">
      <alignment horizontal="center" vertical="center" wrapText="1"/>
    </xf>
    <xf numFmtId="3" fontId="7" fillId="2" borderId="16" xfId="2" applyNumberFormat="1" applyFont="1" applyFill="1" applyBorder="1">
      <alignment horizontal="center" vertical="center" wrapText="1"/>
    </xf>
    <xf numFmtId="0" fontId="8" fillId="0" borderId="17" xfId="1" applyFont="1" applyBorder="1" applyAlignment="1">
      <alignment vertical="center"/>
    </xf>
    <xf numFmtId="0" fontId="8" fillId="4" borderId="18" xfId="1" applyFont="1" applyFill="1" applyBorder="1" applyAlignment="1">
      <alignment horizontal="center" vertical="center" wrapText="1"/>
    </xf>
    <xf numFmtId="0" fontId="8" fillId="0" borderId="19" xfId="1" applyFont="1" applyBorder="1" applyAlignment="1" applyProtection="1">
      <alignment vertical="center" wrapText="1"/>
      <protection locked="0"/>
    </xf>
    <xf numFmtId="14" fontId="8" fillId="0" borderId="19" xfId="1" applyNumberFormat="1" applyFont="1" applyBorder="1" applyAlignment="1" applyProtection="1">
      <alignment vertical="center"/>
      <protection locked="0"/>
    </xf>
    <xf numFmtId="164" fontId="8" fillId="0" borderId="19" xfId="1" applyNumberFormat="1" applyFont="1" applyBorder="1" applyAlignment="1" applyProtection="1">
      <alignment vertical="center"/>
      <protection locked="0"/>
    </xf>
    <xf numFmtId="3" fontId="8" fillId="0" borderId="19" xfId="1" applyNumberFormat="1" applyFont="1" applyBorder="1" applyAlignment="1" applyProtection="1">
      <alignment vertical="center"/>
      <protection locked="0"/>
    </xf>
    <xf numFmtId="0" fontId="8" fillId="0" borderId="19" xfId="1" applyFont="1" applyBorder="1" applyAlignment="1" applyProtection="1">
      <alignment vertical="center"/>
      <protection locked="0"/>
    </xf>
    <xf numFmtId="0" fontId="8" fillId="0" borderId="19" xfId="1" applyFont="1" applyBorder="1" applyAlignment="1" applyProtection="1">
      <alignment horizontal="center" vertical="center" wrapText="1"/>
      <protection locked="0"/>
    </xf>
    <xf numFmtId="0" fontId="8" fillId="0" borderId="19" xfId="1" applyFont="1" applyBorder="1" applyAlignment="1" applyProtection="1">
      <alignment horizontal="left" vertical="center" wrapText="1"/>
      <protection locked="0"/>
    </xf>
    <xf numFmtId="0" fontId="12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1" applyFont="1" applyAlignment="1">
      <alignment vertical="center"/>
    </xf>
    <xf numFmtId="0" fontId="4" fillId="2" borderId="0" xfId="1" applyFont="1" applyFill="1" applyAlignment="1">
      <alignment horizontal="center" vertical="center" wrapText="1"/>
    </xf>
  </cellXfs>
  <cellStyles count="3">
    <cellStyle name="Обычный" xfId="0" builtinId="0"/>
    <cellStyle name="Обычный 10" xfId="1" xr:uid="{9A4D83CB-0873-4723-A6E8-814E93B8491F}"/>
    <cellStyle name="Шапка таблицы" xfId="2" xr:uid="{75F7BE89-6274-43A1-A7BD-7F0BA8470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tabSelected="1" topLeftCell="D1" zoomScale="62" zoomScaleNormal="62" workbookViewId="0">
      <selection activeCell="B3" sqref="B3"/>
    </sheetView>
  </sheetViews>
  <sheetFormatPr defaultColWidth="8.88671875" defaultRowHeight="13.8" x14ac:dyDescent="0.3"/>
  <cols>
    <col min="1" max="1" width="4.33203125" style="3" bestFit="1" customWidth="1"/>
    <col min="2" max="2" width="34.21875" style="3" customWidth="1"/>
    <col min="3" max="3" width="27.5546875" style="3" customWidth="1"/>
    <col min="4" max="4" width="17.6640625" style="3" bestFit="1" customWidth="1"/>
    <col min="5" max="5" width="27.6640625" style="3" bestFit="1" customWidth="1"/>
    <col min="6" max="6" width="56.109375" style="3" customWidth="1"/>
    <col min="7" max="7" width="17.109375" style="3" bestFit="1" customWidth="1"/>
    <col min="8" max="8" width="15.6640625" style="3" bestFit="1" customWidth="1"/>
    <col min="9" max="9" width="13.44140625" style="3" bestFit="1" customWidth="1"/>
    <col min="10" max="10" width="19" style="3" customWidth="1"/>
    <col min="11" max="11" width="17.6640625" style="3" bestFit="1" customWidth="1"/>
    <col min="12" max="12" width="17.6640625" style="3" customWidth="1"/>
    <col min="13" max="13" width="18.6640625" style="3" bestFit="1" customWidth="1"/>
    <col min="14" max="14" width="20.6640625" style="3" bestFit="1" customWidth="1"/>
    <col min="15" max="15" width="38.33203125" style="3" customWidth="1"/>
    <col min="16" max="16" width="48.33203125" style="3" customWidth="1"/>
    <col min="17" max="17" width="21.109375" style="3" customWidth="1"/>
    <col min="18" max="18" width="20.109375" style="3" bestFit="1" customWidth="1"/>
    <col min="19" max="19" width="18.6640625" style="3" customWidth="1"/>
    <col min="20" max="20" width="5.5546875" style="3" customWidth="1"/>
    <col min="21" max="21" width="25" style="3" hidden="1" customWidth="1"/>
    <col min="22" max="22" width="0" style="3" hidden="1" customWidth="1"/>
    <col min="23" max="23" width="11.5546875" style="3" hidden="1" customWidth="1"/>
    <col min="24" max="24" width="11.6640625" style="3" hidden="1" customWidth="1"/>
    <col min="25" max="39" width="0" style="3" hidden="1" customWidth="1"/>
    <col min="40" max="16384" width="8.88671875" style="3"/>
  </cols>
  <sheetData>
    <row r="1" spans="1:22" ht="14.4" x14ac:dyDescent="0.3">
      <c r="A1" s="1"/>
      <c r="B1" s="2"/>
    </row>
    <row r="2" spans="1:22" ht="60.6" customHeight="1" x14ac:dyDescent="0.3">
      <c r="B2" s="50" t="s">
        <v>40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ht="21.6" thickBot="1" x14ac:dyDescent="0.35">
      <c r="F3" s="49"/>
    </row>
    <row r="4" spans="1:22" s="4" customFormat="1" ht="101.4" customHeight="1" thickBot="1" x14ac:dyDescent="0.3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38</v>
      </c>
      <c r="K4" s="7" t="s">
        <v>39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</row>
    <row r="5" spans="1:22" s="4" customFormat="1" ht="69.599999999999994" x14ac:dyDescent="0.3">
      <c r="A5" s="8">
        <f t="shared" ref="A5:A8" ca="1" si="0">V5</f>
        <v>1</v>
      </c>
      <c r="B5" s="9" t="s">
        <v>0</v>
      </c>
      <c r="C5" s="9" t="s">
        <v>18</v>
      </c>
      <c r="D5" s="9" t="s">
        <v>19</v>
      </c>
      <c r="E5" s="9" t="s">
        <v>20</v>
      </c>
      <c r="F5" s="9" t="s">
        <v>21</v>
      </c>
      <c r="G5" s="10">
        <v>45882</v>
      </c>
      <c r="H5" s="10">
        <v>46304</v>
      </c>
      <c r="I5" s="11">
        <v>0.04</v>
      </c>
      <c r="J5" s="12">
        <v>507.86074000000002</v>
      </c>
      <c r="K5" s="12">
        <v>0</v>
      </c>
      <c r="L5" s="12">
        <v>0</v>
      </c>
      <c r="M5" s="12">
        <v>0</v>
      </c>
      <c r="N5" s="13" t="s">
        <v>22</v>
      </c>
      <c r="O5" s="15" t="s">
        <v>23</v>
      </c>
      <c r="P5" s="15" t="s">
        <v>24</v>
      </c>
      <c r="Q5" s="9">
        <v>0</v>
      </c>
      <c r="R5" s="14">
        <v>0</v>
      </c>
      <c r="S5" s="14">
        <v>0</v>
      </c>
      <c r="V5" s="4">
        <f t="shared" ref="V5:V8" ca="1" si="1">OFFSET(V5,-1,0)+1</f>
        <v>1</v>
      </c>
    </row>
    <row r="6" spans="1:22" s="4" customFormat="1" ht="69.599999999999994" x14ac:dyDescent="0.3">
      <c r="A6" s="16">
        <f t="shared" ca="1" si="0"/>
        <v>2</v>
      </c>
      <c r="B6" s="17" t="s">
        <v>0</v>
      </c>
      <c r="C6" s="17" t="s">
        <v>18</v>
      </c>
      <c r="D6" s="17" t="s">
        <v>25</v>
      </c>
      <c r="E6" s="17" t="s">
        <v>20</v>
      </c>
      <c r="F6" s="17" t="s">
        <v>26</v>
      </c>
      <c r="G6" s="18">
        <v>45882</v>
      </c>
      <c r="H6" s="18">
        <v>46446</v>
      </c>
      <c r="I6" s="19">
        <v>0.04</v>
      </c>
      <c r="J6" s="20">
        <v>1329.7483500000001</v>
      </c>
      <c r="K6" s="20">
        <v>0</v>
      </c>
      <c r="L6" s="20">
        <v>0</v>
      </c>
      <c r="M6" s="20">
        <v>0</v>
      </c>
      <c r="N6" s="21" t="s">
        <v>22</v>
      </c>
      <c r="O6" s="23" t="s">
        <v>23</v>
      </c>
      <c r="P6" s="23" t="s">
        <v>24</v>
      </c>
      <c r="Q6" s="17">
        <v>0</v>
      </c>
      <c r="R6" s="22">
        <v>0</v>
      </c>
      <c r="S6" s="22">
        <v>0</v>
      </c>
      <c r="V6" s="4">
        <f t="shared" ca="1" si="1"/>
        <v>2</v>
      </c>
    </row>
    <row r="7" spans="1:22" s="4" customFormat="1" ht="69.599999999999994" x14ac:dyDescent="0.3">
      <c r="A7" s="16">
        <f t="shared" ca="1" si="0"/>
        <v>3</v>
      </c>
      <c r="B7" s="17" t="s">
        <v>0</v>
      </c>
      <c r="C7" s="17" t="s">
        <v>18</v>
      </c>
      <c r="D7" s="17" t="s">
        <v>27</v>
      </c>
      <c r="E7" s="17" t="s">
        <v>20</v>
      </c>
      <c r="F7" s="17" t="s">
        <v>28</v>
      </c>
      <c r="G7" s="18">
        <v>45882</v>
      </c>
      <c r="H7" s="18">
        <v>46446</v>
      </c>
      <c r="I7" s="19">
        <v>0.04</v>
      </c>
      <c r="J7" s="20">
        <v>1460.3057699999999</v>
      </c>
      <c r="K7" s="20">
        <v>0</v>
      </c>
      <c r="L7" s="20">
        <v>0</v>
      </c>
      <c r="M7" s="20">
        <v>0</v>
      </c>
      <c r="N7" s="21" t="s">
        <v>22</v>
      </c>
      <c r="O7" s="23" t="s">
        <v>23</v>
      </c>
      <c r="P7" s="23" t="s">
        <v>24</v>
      </c>
      <c r="Q7" s="17">
        <v>0</v>
      </c>
      <c r="R7" s="22">
        <v>0</v>
      </c>
      <c r="S7" s="22">
        <v>0</v>
      </c>
      <c r="V7" s="4">
        <f t="shared" ca="1" si="1"/>
        <v>3</v>
      </c>
    </row>
    <row r="8" spans="1:22" s="4" customFormat="1" ht="87.6" thickBot="1" x14ac:dyDescent="0.35">
      <c r="A8" s="24">
        <f t="shared" ca="1" si="0"/>
        <v>4</v>
      </c>
      <c r="B8" s="25" t="s">
        <v>0</v>
      </c>
      <c r="C8" s="25" t="s">
        <v>18</v>
      </c>
      <c r="D8" s="25" t="s">
        <v>29</v>
      </c>
      <c r="E8" s="25" t="s">
        <v>20</v>
      </c>
      <c r="F8" s="25" t="s">
        <v>37</v>
      </c>
      <c r="G8" s="26">
        <v>46016</v>
      </c>
      <c r="H8" s="26">
        <v>46234</v>
      </c>
      <c r="I8" s="27">
        <v>0.04</v>
      </c>
      <c r="J8" s="28">
        <v>37495.306750000003</v>
      </c>
      <c r="K8" s="28">
        <v>0</v>
      </c>
      <c r="L8" s="28">
        <v>0</v>
      </c>
      <c r="M8" s="28">
        <v>0</v>
      </c>
      <c r="N8" s="29" t="s">
        <v>22</v>
      </c>
      <c r="O8" s="29" t="s">
        <v>23</v>
      </c>
      <c r="P8" s="29" t="s">
        <v>24</v>
      </c>
      <c r="Q8" s="25">
        <v>0</v>
      </c>
      <c r="R8" s="30">
        <v>0</v>
      </c>
      <c r="S8" s="30">
        <v>0</v>
      </c>
      <c r="V8" s="4">
        <f t="shared" ca="1" si="1"/>
        <v>4</v>
      </c>
    </row>
    <row r="9" spans="1:22" s="4" customFormat="1" ht="18" thickBot="1" x14ac:dyDescent="0.35">
      <c r="A9" s="31"/>
      <c r="B9" s="32"/>
      <c r="C9" s="32"/>
      <c r="D9" s="33"/>
      <c r="E9" s="33"/>
      <c r="F9" s="33"/>
      <c r="G9" s="33"/>
      <c r="H9" s="34"/>
      <c r="I9" s="35" t="s">
        <v>30</v>
      </c>
      <c r="J9" s="36">
        <f ca="1">SUM(OFFSET($J$4,1,0):OFFSET($J$9,-1,0))</f>
        <v>40793.221610000001</v>
      </c>
      <c r="K9" s="36">
        <f ca="1">SUM(OFFSET($K$4,1,0):OFFSET($K$9,-1,0))</f>
        <v>0</v>
      </c>
      <c r="L9" s="36">
        <f ca="1">SUM(OFFSET($K$4,1,0):OFFSET($K$9,-1,0))</f>
        <v>0</v>
      </c>
      <c r="M9" s="37">
        <f ca="1">SUM(OFFSET($M$4,1,0):OFFSET($M$9,-1,0))</f>
        <v>0</v>
      </c>
      <c r="N9" s="38"/>
      <c r="O9" s="33"/>
      <c r="P9" s="33"/>
      <c r="Q9" s="33"/>
      <c r="R9" s="33"/>
      <c r="S9" s="33"/>
    </row>
    <row r="94" spans="1:22" ht="14.4" thickBot="1" x14ac:dyDescent="0.35"/>
    <row r="95" spans="1:22" s="4" customFormat="1" ht="21.6" customHeight="1" thickBot="1" x14ac:dyDescent="0.35">
      <c r="A95" s="39">
        <f ca="1">V95</f>
        <v>1</v>
      </c>
      <c r="B95" s="40"/>
      <c r="C95" s="40"/>
      <c r="D95" s="40"/>
      <c r="E95" s="40"/>
      <c r="F95" s="40"/>
      <c r="G95" s="41"/>
      <c r="H95" s="41"/>
      <c r="I95" s="42"/>
      <c r="J95" s="43"/>
      <c r="K95" s="43"/>
      <c r="L95" s="43"/>
      <c r="M95" s="43"/>
      <c r="N95" s="44"/>
      <c r="O95" s="46"/>
      <c r="P95" s="46"/>
      <c r="Q95" s="40"/>
      <c r="R95" s="45"/>
      <c r="S95" s="45"/>
      <c r="V95" s="4">
        <f ca="1">OFFSET(V95,-1,0)+1</f>
        <v>1</v>
      </c>
    </row>
    <row r="104" spans="2:2" x14ac:dyDescent="0.3">
      <c r="B104" s="47" t="s">
        <v>31</v>
      </c>
    </row>
    <row r="105" spans="2:2" x14ac:dyDescent="0.3">
      <c r="B105" s="47" t="s">
        <v>32</v>
      </c>
    </row>
    <row r="106" spans="2:2" ht="17.399999999999999" x14ac:dyDescent="0.3">
      <c r="B106" s="48" t="s">
        <v>33</v>
      </c>
    </row>
    <row r="107" spans="2:2" ht="17.399999999999999" x14ac:dyDescent="0.3">
      <c r="B107" s="4" t="s">
        <v>34</v>
      </c>
    </row>
    <row r="108" spans="2:2" ht="17.399999999999999" x14ac:dyDescent="0.3">
      <c r="B108" s="4" t="s">
        <v>35</v>
      </c>
    </row>
    <row r="109" spans="2:2" ht="17.399999999999999" x14ac:dyDescent="0.3">
      <c r="B109" s="4" t="s">
        <v>36</v>
      </c>
    </row>
  </sheetData>
  <mergeCells count="1">
    <mergeCell ref="B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2026-05-24T16:10:49Z</dcterms:modified>
</cp:coreProperties>
</file>