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Лист1 (2)" sheetId="2" r:id="rId1"/>
  </sheets>
  <definedNames>
    <definedName name="_xlnm._FilterDatabase" localSheetId="0" hidden="1">'Лист1 (2)'!$A$8:$L$8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8" i="2" l="1"/>
  <c r="K243" i="2"/>
  <c r="G85" i="2" l="1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H173" i="2" s="1"/>
  <c r="G174" i="2"/>
  <c r="H174" i="2" s="1"/>
  <c r="G175" i="2"/>
  <c r="G176" i="2"/>
  <c r="G177" i="2"/>
  <c r="G178" i="2"/>
  <c r="G179" i="2"/>
  <c r="G180" i="2"/>
  <c r="H180" i="2" s="1"/>
  <c r="G181" i="2"/>
  <c r="G182" i="2"/>
  <c r="G183" i="2"/>
  <c r="G184" i="2"/>
  <c r="G185" i="2"/>
  <c r="G186" i="2"/>
  <c r="H186" i="2" s="1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F85" i="2"/>
  <c r="H85" i="2" s="1"/>
  <c r="F86" i="2"/>
  <c r="H86" i="2" s="1"/>
  <c r="F87" i="2"/>
  <c r="H87" i="2" s="1"/>
  <c r="F88" i="2"/>
  <c r="F89" i="2"/>
  <c r="F90" i="2"/>
  <c r="F91" i="2"/>
  <c r="F92" i="2"/>
  <c r="H92" i="2" s="1"/>
  <c r="F93" i="2"/>
  <c r="H93" i="2" s="1"/>
  <c r="F94" i="2"/>
  <c r="F95" i="2"/>
  <c r="F96" i="2"/>
  <c r="F97" i="2"/>
  <c r="F98" i="2"/>
  <c r="F99" i="2"/>
  <c r="F100" i="2"/>
  <c r="F101" i="2"/>
  <c r="F102" i="2"/>
  <c r="F103" i="2"/>
  <c r="H103" i="2" s="1"/>
  <c r="F104" i="2"/>
  <c r="H104" i="2" s="1"/>
  <c r="F105" i="2"/>
  <c r="H105" i="2" s="1"/>
  <c r="F106" i="2"/>
  <c r="F107" i="2"/>
  <c r="F108" i="2"/>
  <c r="F109" i="2"/>
  <c r="H109" i="2" s="1"/>
  <c r="F110" i="2"/>
  <c r="F111" i="2"/>
  <c r="H111" i="2" s="1"/>
  <c r="F112" i="2"/>
  <c r="F113" i="2"/>
  <c r="F114" i="2"/>
  <c r="F115" i="2"/>
  <c r="F116" i="2"/>
  <c r="H116" i="2" s="1"/>
  <c r="F117" i="2"/>
  <c r="H117" i="2" s="1"/>
  <c r="F118" i="2"/>
  <c r="F119" i="2"/>
  <c r="F120" i="2"/>
  <c r="F121" i="2"/>
  <c r="H121" i="2" s="1"/>
  <c r="F122" i="2"/>
  <c r="F123" i="2"/>
  <c r="H123" i="2" s="1"/>
  <c r="F124" i="2"/>
  <c r="F125" i="2"/>
  <c r="F126" i="2"/>
  <c r="F127" i="2"/>
  <c r="H127" i="2" s="1"/>
  <c r="F128" i="2"/>
  <c r="H128" i="2" s="1"/>
  <c r="F129" i="2"/>
  <c r="F130" i="2"/>
  <c r="F131" i="2"/>
  <c r="F132" i="2"/>
  <c r="F133" i="2"/>
  <c r="H133" i="2" s="1"/>
  <c r="F134" i="2"/>
  <c r="H134" i="2" s="1"/>
  <c r="F135" i="2"/>
  <c r="H135" i="2" s="1"/>
  <c r="F136" i="2"/>
  <c r="F137" i="2"/>
  <c r="F138" i="2"/>
  <c r="F139" i="2"/>
  <c r="F140" i="2"/>
  <c r="H140" i="2" s="1"/>
  <c r="F141" i="2"/>
  <c r="H141" i="2" s="1"/>
  <c r="F142" i="2"/>
  <c r="F143" i="2"/>
  <c r="F144" i="2"/>
  <c r="F145" i="2"/>
  <c r="H145" i="2" s="1"/>
  <c r="F146" i="2"/>
  <c r="F147" i="2"/>
  <c r="F148" i="2"/>
  <c r="F149" i="2"/>
  <c r="F150" i="2"/>
  <c r="F151" i="2"/>
  <c r="F152" i="2"/>
  <c r="H152" i="2" s="1"/>
  <c r="F153" i="2"/>
  <c r="H153" i="2" s="1"/>
  <c r="F154" i="2"/>
  <c r="F155" i="2"/>
  <c r="F156" i="2"/>
  <c r="F157" i="2"/>
  <c r="F158" i="2"/>
  <c r="H158" i="2" s="1"/>
  <c r="F159" i="2"/>
  <c r="H159" i="2" s="1"/>
  <c r="F160" i="2"/>
  <c r="F161" i="2"/>
  <c r="F162" i="2"/>
  <c r="F163" i="2"/>
  <c r="H163" i="2" s="1"/>
  <c r="F164" i="2"/>
  <c r="H164" i="2" s="1"/>
  <c r="F165" i="2"/>
  <c r="H165" i="2" s="1"/>
  <c r="F166" i="2"/>
  <c r="F167" i="2"/>
  <c r="F168" i="2"/>
  <c r="F169" i="2"/>
  <c r="H169" i="2" s="1"/>
  <c r="F170" i="2"/>
  <c r="F171" i="2"/>
  <c r="H171" i="2" s="1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H229" i="2" s="1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84" i="2"/>
  <c r="A181" i="2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16" i="2"/>
  <c r="A117" i="2" s="1"/>
  <c r="A119" i="2" s="1"/>
  <c r="A120" i="2" s="1"/>
  <c r="A121" i="2" s="1"/>
  <c r="A123" i="2" s="1"/>
  <c r="J67" i="2"/>
  <c r="I67" i="2"/>
  <c r="H67" i="2"/>
  <c r="J66" i="2"/>
  <c r="I66" i="2"/>
  <c r="H66" i="2"/>
  <c r="J62" i="2"/>
  <c r="I62" i="2"/>
  <c r="H62" i="2"/>
  <c r="J58" i="2"/>
  <c r="I58" i="2"/>
  <c r="H58" i="2"/>
  <c r="J52" i="2"/>
  <c r="I52" i="2"/>
  <c r="H52" i="2"/>
  <c r="J51" i="2"/>
  <c r="I51" i="2"/>
  <c r="H51" i="2"/>
  <c r="J49" i="2"/>
  <c r="I49" i="2"/>
  <c r="H49" i="2"/>
  <c r="J47" i="2"/>
  <c r="I47" i="2"/>
  <c r="H47" i="2"/>
  <c r="J43" i="2"/>
  <c r="I43" i="2"/>
  <c r="H43" i="2"/>
  <c r="J42" i="2"/>
  <c r="I42" i="2"/>
  <c r="H42" i="2"/>
  <c r="J41" i="2"/>
  <c r="I41" i="2"/>
  <c r="H41" i="2"/>
  <c r="J40" i="2"/>
  <c r="I40" i="2"/>
  <c r="H40" i="2"/>
  <c r="J39" i="2"/>
  <c r="I39" i="2"/>
  <c r="H39" i="2"/>
  <c r="J34" i="2"/>
  <c r="I34" i="2"/>
  <c r="H34" i="2"/>
  <c r="J33" i="2"/>
  <c r="I33" i="2"/>
  <c r="H33" i="2"/>
  <c r="J32" i="2"/>
  <c r="I32" i="2"/>
  <c r="H32" i="2"/>
  <c r="J31" i="2"/>
  <c r="I31" i="2"/>
  <c r="H31" i="2"/>
  <c r="J30" i="2"/>
  <c r="I30" i="2"/>
  <c r="H30" i="2"/>
  <c r="J29" i="2"/>
  <c r="I29" i="2"/>
  <c r="H29" i="2"/>
  <c r="J27" i="2"/>
  <c r="I27" i="2"/>
  <c r="H27" i="2"/>
  <c r="J26" i="2"/>
  <c r="I26" i="2"/>
  <c r="H26" i="2"/>
  <c r="J25" i="2"/>
  <c r="I25" i="2"/>
  <c r="H25" i="2"/>
  <c r="J22" i="2"/>
  <c r="I22" i="2"/>
  <c r="H22" i="2"/>
  <c r="J20" i="2"/>
  <c r="I20" i="2"/>
  <c r="H20" i="2"/>
  <c r="J19" i="2"/>
  <c r="I19" i="2"/>
  <c r="H19" i="2"/>
  <c r="J18" i="2"/>
  <c r="I18" i="2"/>
  <c r="H18" i="2"/>
  <c r="J16" i="2"/>
  <c r="I16" i="2"/>
  <c r="H16" i="2"/>
  <c r="J15" i="2"/>
  <c r="I15" i="2"/>
  <c r="H15" i="2"/>
  <c r="J13" i="2"/>
  <c r="I13" i="2"/>
  <c r="H13" i="2"/>
  <c r="J12" i="2"/>
  <c r="K12" i="2" s="1"/>
  <c r="H12" i="2"/>
  <c r="K87" i="2"/>
  <c r="K86" i="2"/>
  <c r="K85" i="2"/>
  <c r="K189" i="2"/>
  <c r="K188" i="2"/>
  <c r="K211" i="2"/>
  <c r="K209" i="2"/>
  <c r="K241" i="2"/>
  <c r="K140" i="2"/>
  <c r="K90" i="2"/>
  <c r="K138" i="2"/>
  <c r="K169" i="2"/>
  <c r="K177" i="2"/>
  <c r="K235" i="2"/>
  <c r="K100" i="2"/>
  <c r="K97" i="2"/>
  <c r="K175" i="2"/>
  <c r="K116" i="2"/>
  <c r="K131" i="2"/>
  <c r="K113" i="2"/>
  <c r="K196" i="2"/>
  <c r="K128" i="2"/>
  <c r="K182" i="2"/>
  <c r="K103" i="2"/>
  <c r="K193" i="2"/>
  <c r="K150" i="2"/>
  <c r="K183" i="2"/>
  <c r="K205" i="2"/>
  <c r="K244" i="2"/>
  <c r="K204" i="2"/>
  <c r="K127" i="2"/>
  <c r="K108" i="2"/>
  <c r="K190" i="2"/>
  <c r="K227" i="2"/>
  <c r="K160" i="2"/>
  <c r="K159" i="2"/>
  <c r="K191" i="2"/>
  <c r="K119" i="2"/>
  <c r="K218" i="2"/>
  <c r="K198" i="2"/>
  <c r="K216" i="2"/>
  <c r="K92" i="2"/>
  <c r="K201" i="2"/>
  <c r="K155" i="2"/>
  <c r="K221" i="2"/>
  <c r="K132" i="2"/>
  <c r="K239" i="2"/>
  <c r="K146" i="2"/>
  <c r="K93" i="2"/>
  <c r="K217" i="2"/>
  <c r="K184" i="2"/>
  <c r="K149" i="2"/>
  <c r="K229" i="2"/>
  <c r="K225" i="2"/>
  <c r="K164" i="2"/>
  <c r="K98" i="2"/>
  <c r="K120" i="2"/>
  <c r="K230" i="2"/>
  <c r="K126" i="2"/>
  <c r="K215" i="2"/>
  <c r="K187" i="2"/>
  <c r="K174" i="2"/>
  <c r="K112" i="2"/>
  <c r="K233" i="2"/>
  <c r="K104" i="2"/>
  <c r="K208" i="2"/>
  <c r="K192" i="2"/>
  <c r="K242" i="2"/>
  <c r="K232" i="2"/>
  <c r="K124" i="2"/>
  <c r="K105" i="2"/>
  <c r="K136" i="2"/>
  <c r="K106" i="2"/>
  <c r="K163" i="2"/>
  <c r="K231" i="2"/>
  <c r="K148" i="2"/>
  <c r="K134" i="2"/>
  <c r="K165" i="2"/>
  <c r="K125" i="2"/>
  <c r="K219" i="2"/>
  <c r="K234" i="2"/>
  <c r="K111" i="2"/>
  <c r="K89" i="2"/>
  <c r="K101" i="2"/>
  <c r="K220" i="2"/>
  <c r="K238" i="2"/>
  <c r="K186" i="2"/>
  <c r="K200" i="2"/>
  <c r="K144" i="2"/>
  <c r="K185" i="2"/>
  <c r="K228" i="2"/>
  <c r="K96" i="2"/>
  <c r="K203" i="2"/>
  <c r="K236" i="2"/>
  <c r="K214" i="2"/>
  <c r="K94" i="2"/>
  <c r="K226" i="2"/>
  <c r="K107" i="2"/>
  <c r="K137" i="2"/>
  <c r="K153" i="2"/>
  <c r="K130" i="2"/>
  <c r="K210" i="2"/>
  <c r="K121" i="2"/>
  <c r="H221" i="2"/>
  <c r="K133" i="2"/>
  <c r="K178" i="2"/>
  <c r="K156" i="2"/>
  <c r="K173" i="2"/>
  <c r="K224" i="2"/>
  <c r="K158" i="2"/>
  <c r="K123" i="2"/>
  <c r="K161" i="2"/>
  <c r="K152" i="2"/>
  <c r="K141" i="2"/>
  <c r="K135" i="2"/>
  <c r="K179" i="2"/>
  <c r="K222" i="2"/>
  <c r="K166" i="2"/>
  <c r="K171" i="2"/>
  <c r="K213" i="2"/>
  <c r="K168" i="2"/>
  <c r="H203" i="2"/>
  <c r="K180" i="2"/>
  <c r="K142" i="2"/>
  <c r="K194" i="2"/>
  <c r="K172" i="2"/>
  <c r="K145" i="2"/>
  <c r="K202" i="2"/>
  <c r="K154" i="2"/>
  <c r="K114" i="2"/>
  <c r="K207" i="2"/>
  <c r="K117" i="2"/>
  <c r="H197" i="2"/>
  <c r="K197" i="2"/>
  <c r="K109" i="2"/>
  <c r="K199" i="2"/>
  <c r="K240" i="2"/>
  <c r="G84" i="2"/>
  <c r="K84" i="2"/>
  <c r="H240" i="2" l="1"/>
  <c r="H228" i="2"/>
  <c r="H216" i="2"/>
  <c r="H210" i="2"/>
  <c r="H239" i="2"/>
  <c r="H215" i="2"/>
  <c r="H191" i="2"/>
  <c r="H185" i="2"/>
  <c r="H179" i="2"/>
  <c r="H234" i="2"/>
  <c r="H208" i="2"/>
  <c r="H202" i="2"/>
  <c r="H190" i="2"/>
  <c r="H184" i="2"/>
  <c r="H178" i="2"/>
  <c r="H224" i="2"/>
  <c r="H230" i="2"/>
  <c r="H235" i="2"/>
  <c r="H241" i="2"/>
  <c r="H236" i="2"/>
  <c r="H225" i="2"/>
  <c r="H201" i="2"/>
  <c r="H189" i="2"/>
  <c r="H219" i="2"/>
  <c r="H97" i="2"/>
  <c r="H205" i="2"/>
  <c r="H193" i="2"/>
  <c r="H188" i="2"/>
  <c r="H155" i="2"/>
  <c r="H137" i="2"/>
  <c r="H131" i="2"/>
  <c r="H101" i="2"/>
  <c r="H242" i="2"/>
  <c r="H231" i="2"/>
  <c r="H217" i="2"/>
  <c r="H211" i="2"/>
  <c r="H187" i="2"/>
  <c r="H142" i="2"/>
  <c r="H136" i="2"/>
  <c r="K26" i="2"/>
  <c r="H194" i="2"/>
  <c r="H156" i="2"/>
  <c r="K29" i="2"/>
  <c r="K43" i="2"/>
  <c r="H177" i="2"/>
  <c r="K22" i="2"/>
  <c r="K15" i="2"/>
  <c r="K20" i="2"/>
  <c r="K25" i="2"/>
  <c r="H183" i="2"/>
  <c r="H168" i="2"/>
  <c r="K27" i="2"/>
  <c r="K32" i="2"/>
  <c r="K40" i="2"/>
  <c r="K42" i="2"/>
  <c r="K47" i="2"/>
  <c r="K51" i="2"/>
  <c r="K58" i="2"/>
  <c r="A124" i="2"/>
  <c r="A125" i="2"/>
  <c r="A127" i="2" s="1"/>
  <c r="A128" i="2" s="1"/>
  <c r="H220" i="2"/>
  <c r="H207" i="2"/>
  <c r="H138" i="2"/>
  <c r="H96" i="2"/>
  <c r="K39" i="2"/>
  <c r="H238" i="2"/>
  <c r="H227" i="2"/>
  <c r="H213" i="2"/>
  <c r="H199" i="2"/>
  <c r="H161" i="2"/>
  <c r="H119" i="2"/>
  <c r="H89" i="2"/>
  <c r="K49" i="2"/>
  <c r="K67" i="2"/>
  <c r="H226" i="2"/>
  <c r="H166" i="2"/>
  <c r="H112" i="2"/>
  <c r="H84" i="2"/>
  <c r="H144" i="2"/>
  <c r="H90" i="2"/>
  <c r="K31" i="2"/>
  <c r="H107" i="2"/>
  <c r="H232" i="2"/>
  <c r="H204" i="2"/>
  <c r="H175" i="2"/>
  <c r="H160" i="2"/>
  <c r="H94" i="2"/>
  <c r="K19" i="2"/>
  <c r="H150" i="2"/>
  <c r="H114" i="2"/>
  <c r="K33" i="2"/>
  <c r="K41" i="2"/>
  <c r="H244" i="2"/>
  <c r="H233" i="2"/>
  <c r="H182" i="2"/>
  <c r="H125" i="2"/>
  <c r="H218" i="2"/>
  <c r="H192" i="2"/>
  <c r="H154" i="2"/>
  <c r="A195" i="2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K52" i="2"/>
  <c r="H214" i="2"/>
  <c r="H200" i="2"/>
  <c r="K62" i="2"/>
  <c r="K13" i="2"/>
  <c r="K16" i="2"/>
  <c r="H132" i="2"/>
  <c r="H126" i="2"/>
  <c r="H120" i="2"/>
  <c r="H108" i="2"/>
  <c r="H149" i="2"/>
  <c r="K30" i="2"/>
  <c r="H198" i="2"/>
  <c r="H172" i="2"/>
  <c r="H148" i="2"/>
  <c r="H124" i="2"/>
  <c r="H100" i="2"/>
  <c r="H222" i="2"/>
  <c r="H209" i="2"/>
  <c r="H196" i="2"/>
  <c r="H113" i="2"/>
  <c r="K18" i="2"/>
  <c r="K34" i="2"/>
  <c r="K66" i="2"/>
  <c r="H146" i="2"/>
  <c r="H130" i="2"/>
  <c r="H106" i="2"/>
  <c r="H98" i="2"/>
  <c r="A129" i="2" l="1"/>
  <c r="A130" i="2" s="1"/>
  <c r="A126" i="2"/>
  <c r="A223" i="2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131" i="2" l="1"/>
  <c r="A133" i="2" s="1"/>
  <c r="A132" i="2" l="1"/>
  <c r="A135" i="2"/>
  <c r="A134" i="2"/>
  <c r="A136" i="2" l="1"/>
  <c r="A137" i="2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</calcChain>
</file>

<file path=xl/sharedStrings.xml><?xml version="1.0" encoding="utf-8"?>
<sst xmlns="http://schemas.openxmlformats.org/spreadsheetml/2006/main" count="595" uniqueCount="283">
  <si>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</si>
  <si>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</si>
  <si>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</si>
  <si>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</si>
  <si>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</si>
  <si>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</si>
  <si>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</si>
  <si>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</si>
  <si>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</si>
  <si>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</si>
  <si>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</si>
  <si>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</si>
  <si>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</si>
  <si>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</si>
  <si>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т</t>
  </si>
  <si>
    <t>№ поз.п/п</t>
  </si>
  <si>
    <t>№ поз.по ВОР</t>
  </si>
  <si>
    <t>1 т груза</t>
  </si>
  <si>
    <t>Устройство пароизоляции: прокладочной в один слой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</si>
  <si>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</si>
  <si>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</si>
  <si>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</si>
  <si>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Сталь листовая оцинкованная, толщина 0,7 мм</t>
  </si>
  <si>
    <t>ИТОГО по объекту</t>
  </si>
  <si>
    <t>НДС-20%</t>
  </si>
  <si>
    <t>ВСЕГО с НДС</t>
  </si>
  <si>
    <t>Погрузка мусора строительного с погрузкой вручную</t>
  </si>
  <si>
    <t>Прочие работы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</si>
  <si>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</si>
  <si>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</si>
  <si>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</si>
  <si>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</si>
  <si>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</si>
  <si>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</si>
  <si>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</si>
  <si>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</si>
  <si>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</si>
  <si>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</si>
  <si>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</si>
  <si>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</si>
  <si>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</si>
  <si>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</si>
  <si>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</si>
  <si>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</si>
  <si>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</si>
  <si>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</si>
  <si>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</si>
  <si>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</si>
  <si>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</si>
  <si>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</si>
  <si>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</si>
  <si>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</si>
  <si>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</si>
  <si>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</si>
  <si>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</si>
  <si>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</si>
  <si>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</si>
  <si>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</si>
  <si>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</si>
  <si>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</si>
  <si>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</si>
  <si>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</si>
  <si>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</si>
  <si>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</si>
  <si>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</si>
  <si>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</si>
  <si>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</si>
  <si>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</si>
  <si>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</si>
  <si>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</si>
  <si>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</si>
  <si>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</si>
  <si>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</si>
  <si>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</si>
  <si>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</si>
  <si>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</si>
  <si>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</si>
  <si>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</si>
  <si>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</si>
  <si>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</si>
  <si>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</si>
  <si>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</si>
  <si>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</si>
  <si>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</si>
  <si>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</si>
  <si>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</si>
  <si>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</si>
  <si>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</si>
  <si>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</si>
  <si>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</si>
  <si>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</si>
  <si>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</si>
  <si>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</si>
  <si>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</si>
  <si>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</si>
  <si>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</si>
  <si>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</si>
  <si>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</si>
  <si>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</si>
  <si>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</si>
  <si>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</si>
  <si>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</si>
  <si>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</si>
  <si>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</si>
  <si>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</si>
  <si>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</si>
  <si>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</si>
  <si>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</si>
  <si>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</si>
  <si>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</si>
  <si>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</si>
  <si>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</si>
  <si>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</si>
  <si>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</si>
  <si>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</si>
  <si>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</si>
  <si>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</si>
  <si>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</si>
  <si>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</si>
  <si>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</si>
  <si>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</si>
  <si>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</si>
  <si>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</si>
  <si>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</si>
  <si>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</si>
  <si>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</si>
  <si>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</si>
  <si>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</si>
  <si>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</si>
  <si>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</si>
  <si>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</si>
  <si>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</si>
  <si>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</si>
  <si>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</si>
  <si>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</si>
  <si>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</si>
  <si>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</si>
  <si>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</si>
  <si>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</si>
  <si>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</si>
  <si>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</si>
  <si>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</si>
  <si>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</si>
  <si>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</si>
  <si>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</si>
  <si>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</si>
  <si>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</si>
  <si>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</si>
  <si>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</si>
  <si>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</si>
  <si>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</si>
  <si>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</si>
  <si>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</si>
  <si>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</si>
  <si>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</si>
  <si>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</si>
  <si>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</si>
  <si>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</si>
  <si>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</si>
  <si>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</si>
  <si>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</si>
  <si>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</si>
  <si>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</si>
  <si>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</si>
  <si>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</si>
  <si>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</si>
  <si>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</si>
  <si>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</si>
  <si>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</si>
  <si>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</si>
  <si>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</si>
  <si>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</si>
  <si>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</si>
  <si>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</si>
  <si>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</si>
  <si>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</si>
  <si>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</si>
  <si>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</si>
  <si>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</si>
  <si>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</si>
  <si>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</si>
  <si>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</si>
  <si>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</si>
  <si>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</si>
  <si>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</si>
  <si>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</si>
  <si>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</si>
  <si>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</si>
  <si>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</si>
  <si>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</si>
  <si>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</si>
  <si>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</si>
  <si>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</si>
  <si>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</si>
  <si>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</si>
  <si>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</si>
  <si>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</si>
  <si>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</si>
  <si>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</si>
  <si>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</si>
  <si>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</si>
  <si>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</si>
  <si>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</si>
  <si>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</si>
  <si>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</si>
  <si>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</si>
  <si>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</si>
  <si>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</si>
  <si>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</si>
  <si>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</si>
  <si>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</si>
  <si>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</si>
  <si>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</si>
  <si>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Устройство водосточной системы</t>
  </si>
  <si>
    <t>Устройство желобов: подвесных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</si>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</sst>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00"/>
    <numFmt numFmtId="167" formatCode="0.0000"/>
    <numFmt numFmtId="168" formatCode="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43" fontId="3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12" fillId="0" borderId="0"/>
    <xf numFmtId="43" fontId="1" fillId="0" borderId="0" applyFont="0" applyFill="0" applyBorder="0" applyAlignment="0" applyProtection="0"/>
    <xf numFmtId="0" fontId="11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</cellStyleXfs>
  <cellXfs count="106">
    <xf numFmtId="0" fontId="0" fillId="0" borderId="0" xfId="0"/>
    <xf numFmtId="0" fontId="0" fillId="0" borderId="2" xfId="0" applyBorder="1" applyAlignment="1">
      <alignment horizontal="center"/>
    </xf>
    <xf numFmtId="164" fontId="0" fillId="0" borderId="0" xfId="1" applyFont="1"/>
    <xf numFmtId="164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164" fontId="0" fillId="3" borderId="1" xfId="1" applyFont="1" applyFill="1" applyBorder="1"/>
    <xf numFmtId="43" fontId="2" fillId="3" borderId="3" xfId="0" applyNumberFormat="1" applyFont="1" applyFill="1" applyBorder="1" applyAlignment="1">
      <alignment horizontal="center" vertical="center"/>
    </xf>
    <xf numFmtId="43" fontId="0" fillId="3" borderId="1" xfId="0" applyNumberFormat="1" applyFill="1" applyBorder="1" applyAlignment="1">
      <alignment horizontal="center" vertical="center"/>
    </xf>
    <xf numFmtId="164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1" xfId="13" applyFont="1" applyBorder="1"/>
    <xf numFmtId="43" fontId="0" fillId="0" borderId="3" xfId="0" applyNumberFormat="1" applyBorder="1" applyAlignment="1">
      <alignment horizontal="center" vertical="center"/>
    </xf>
    <xf numFmtId="43" fontId="0" fillId="2" borderId="1" xfId="0" applyNumberFormat="1" applyFill="1" applyBorder="1" applyAlignment="1">
      <alignment horizontal="center" vertical="center"/>
    </xf>
    <xf numFmtId="164" fontId="2" fillId="0" borderId="1" xfId="13" applyFont="1" applyBorder="1"/>
    <xf numFmtId="43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2" borderId="2" xfId="0" applyNumberFormat="1" applyFill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right" vertical="top" wrapText="1"/>
    </xf>
    <xf numFmtId="166" fontId="17" fillId="0" borderId="1" xfId="0" applyNumberFormat="1" applyFont="1" applyBorder="1" applyAlignment="1">
      <alignment horizontal="right" vertical="top" wrapText="1"/>
    </xf>
    <xf numFmtId="165" fontId="17" fillId="0" borderId="1" xfId="0" applyNumberFormat="1" applyFont="1" applyBorder="1" applyAlignment="1">
      <alignment horizontal="right" vertical="top" wrapText="1"/>
    </xf>
    <xf numFmtId="168" fontId="17" fillId="0" borderId="1" xfId="0" applyNumberFormat="1" applyFont="1" applyBorder="1" applyAlignment="1">
      <alignment horizontal="right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center" wrapText="1"/>
    </xf>
    <xf numFmtId="1" fontId="17" fillId="0" borderId="1" xfId="0" applyNumberFormat="1" applyFont="1" applyBorder="1" applyAlignment="1">
      <alignment horizontal="right" vertical="top" wrapText="1"/>
    </xf>
    <xf numFmtId="167" fontId="17" fillId="0" borderId="1" xfId="0" applyNumberFormat="1" applyFont="1" applyBorder="1" applyAlignment="1">
      <alignment horizontal="right" vertical="top" wrapText="1"/>
    </xf>
    <xf numFmtId="166" fontId="17" fillId="2" borderId="1" xfId="0" applyNumberFormat="1" applyFont="1" applyFill="1" applyBorder="1" applyAlignment="1">
      <alignment horizontal="right" vertical="top" wrapText="1"/>
    </xf>
    <xf numFmtId="165" fontId="17" fillId="2" borderId="1" xfId="0" applyNumberFormat="1" applyFont="1" applyFill="1" applyBorder="1" applyAlignment="1">
      <alignment horizontal="right" vertical="top" wrapText="1"/>
    </xf>
    <xf numFmtId="2" fontId="17" fillId="2" borderId="1" xfId="0" applyNumberFormat="1" applyFont="1" applyFill="1" applyBorder="1" applyAlignment="1">
      <alignment horizontal="right" vertical="top" wrapText="1"/>
    </xf>
    <xf numFmtId="168" fontId="17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0" xfId="0" applyFill="1"/>
    <xf numFmtId="164" fontId="0" fillId="0" borderId="0" xfId="1" applyFont="1" applyFill="1"/>
    <xf numFmtId="0" fontId="0" fillId="0" borderId="0" xfId="0" applyFill="1" applyAlignment="1"/>
    <xf numFmtId="0" fontId="13" fillId="5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Alignment="1">
      <alignment horizontal="center" vertical="center"/>
    </xf>
    <xf numFmtId="0" fontId="0" fillId="0" borderId="1" xfId="0" applyNumberFormat="1" applyBorder="1"/>
    <xf numFmtId="43" fontId="0" fillId="0" borderId="1" xfId="0" applyNumberFormat="1" applyBorder="1"/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 wrapText="1"/>
    </xf>
    <xf numFmtId="164" fontId="0" fillId="0" borderId="1" xfId="1" applyFont="1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 wrapText="1"/>
    </xf>
    <xf numFmtId="43" fontId="0" fillId="0" borderId="7" xfId="0" applyNumberFormat="1" applyFill="1" applyBorder="1"/>
  </cellXfs>
  <cellStyles count="18">
    <cellStyle name="ЛокСмМТСН" xfId="4"/>
    <cellStyle name="Обычный" xfId="0" builtinId="0"/>
    <cellStyle name="Обычный 2" xfId="3"/>
    <cellStyle name="Обычный 2 2" xfId="10"/>
    <cellStyle name="Обычный 3" xfId="2"/>
    <cellStyle name="Обычный 3 2" xfId="8"/>
    <cellStyle name="Обычный 4" xfId="9"/>
    <cellStyle name="Обычный 5" xfId="6"/>
    <cellStyle name="Обычный 6" xfId="7"/>
    <cellStyle name="Обычный 6 2" xfId="17"/>
    <cellStyle name="Обычный 7" xfId="12"/>
    <cellStyle name="Обычный 7 2" xfId="16"/>
    <cellStyle name="Финансовый" xfId="1" builtinId="3"/>
    <cellStyle name="Финансовый 2" xfId="5"/>
    <cellStyle name="Финансовый 2 2" xfId="11"/>
    <cellStyle name="Финансовый 2 2 2" xfId="15"/>
    <cellStyle name="Финансовый 2 3" xfId="14"/>
    <cellStyle name="Финансов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248"/>
  <sheetViews>
    <sheetView tabSelected="1" zoomScale="70" zoomScaleNormal="70" zoomScaleSheetLayoutView="100" workbookViewId="0">
      <pane ySplit="7" topLeftCell="A238" activePane="bottomLeft" state="frozen"/>
      <selection pane="bottomLeft" activeCell="F248" sqref="F248"/>
    </sheetView>
  </sheetViews>
  <sheetFormatPr defaultColWidth="10" defaultRowHeight="14.4" x14ac:dyDescent="0.3"/>
  <cols>
    <col min="1" max="1" width="11.77734375" style="6" customWidth="1"/>
    <col min="2" max="2" width="6.77734375" style="73" customWidth="1"/>
    <col min="3" max="3" width="48.88671875" customWidth="1"/>
    <col min="4" max="4" width="8.44140625" customWidth="1"/>
    <col min="5" max="5" width="10.44140625" style="2" bestFit="1" customWidth="1"/>
    <col min="6" max="6" width="17.6640625" customWidth="1"/>
    <col min="7" max="7" width="14.77734375" customWidth="1"/>
    <col min="8" max="8" width="18.88671875" customWidth="1"/>
    <col min="9" max="11" width="15" customWidth="1"/>
    <col min="12" max="12" width="82.5546875" customWidth="1"/>
  </cols>
  <sheetData>
    <row r="4" spans="1:12" s="80" customFormat="1" x14ac:dyDescent="0.3">
      <c r="A4" s="78"/>
      <c r="B4" s="79"/>
      <c r="C4" s="82" t="s">
        <v>282</v>
      </c>
      <c r="E4" s="81"/>
    </row>
    <row r="6" spans="1:12" x14ac:dyDescent="0.3">
      <c r="A6" s="94" t="s">
        <v>15</v>
      </c>
      <c r="B6" s="101" t="s">
        <v>16</v>
      </c>
      <c r="C6" s="99" t="s">
        <v>0</v>
      </c>
      <c r="D6" s="99" t="s">
        <v>2</v>
      </c>
      <c r="E6" s="103" t="s">
        <v>1</v>
      </c>
      <c r="F6" s="99" t="s">
        <v>3</v>
      </c>
      <c r="G6" s="99"/>
      <c r="H6" s="99" t="s">
        <v>6</v>
      </c>
      <c r="I6" s="99" t="s">
        <v>12</v>
      </c>
      <c r="J6" s="99"/>
      <c r="K6" s="99" t="s">
        <v>11</v>
      </c>
      <c r="L6" s="99" t="s">
        <v>7</v>
      </c>
    </row>
    <row r="7" spans="1:12" x14ac:dyDescent="0.3">
      <c r="A7" s="95"/>
      <c r="B7" s="102"/>
      <c r="C7" s="100"/>
      <c r="D7" s="100"/>
      <c r="E7" s="104"/>
      <c r="F7" s="1" t="s">
        <v>4</v>
      </c>
      <c r="G7" s="1" t="s">
        <v>5</v>
      </c>
      <c r="H7" s="100"/>
      <c r="I7" s="1" t="s">
        <v>4</v>
      </c>
      <c r="J7" s="1" t="s">
        <v>5</v>
      </c>
      <c r="K7" s="100"/>
      <c r="L7" s="100"/>
    </row>
    <row r="8" spans="1:12" x14ac:dyDescent="0.3">
      <c r="A8" s="5"/>
      <c r="B8" s="71"/>
      <c r="C8" s="96"/>
      <c r="D8" s="97"/>
      <c r="E8" s="98"/>
      <c r="F8" s="1"/>
      <c r="G8" s="1"/>
      <c r="H8" s="4"/>
      <c r="I8" s="1"/>
      <c r="J8" s="1"/>
      <c r="K8" s="4"/>
      <c r="L8" s="4"/>
    </row>
    <row r="9" spans="1:12" ht="15.6" hidden="1" x14ac:dyDescent="0.3">
      <c r="A9" s="24"/>
      <c r="B9" s="75"/>
      <c r="C9" s="84" t="s">
        <v>28</v>
      </c>
      <c r="D9" s="51"/>
      <c r="E9" s="27"/>
      <c r="F9" s="10"/>
      <c r="G9" s="10"/>
      <c r="H9" s="29"/>
      <c r="I9" s="29"/>
      <c r="J9" s="30"/>
      <c r="K9" s="30"/>
      <c r="L9" s="9"/>
    </row>
    <row r="10" spans="1:12" hidden="1" x14ac:dyDescent="0.3">
      <c r="A10" s="24"/>
      <c r="B10" s="69"/>
      <c r="C10" s="85" t="s">
        <v>29</v>
      </c>
      <c r="D10" s="49"/>
      <c r="E10" s="41"/>
      <c r="F10" s="10"/>
      <c r="G10" s="10"/>
      <c r="H10" s="29"/>
      <c r="I10" s="29"/>
      <c r="J10" s="30"/>
      <c r="K10" s="30"/>
      <c r="L10" s="41"/>
    </row>
    <row r="11" spans="1:12" hidden="1" x14ac:dyDescent="0.3">
      <c r="A11" s="24"/>
      <c r="B11" s="69"/>
      <c r="C11" s="87" t="s">
        <v>30</v>
      </c>
      <c r="D11" s="49"/>
      <c r="E11" s="41"/>
      <c r="F11" s="10"/>
      <c r="G11" s="10"/>
      <c r="H11" s="29"/>
      <c r="I11" s="29"/>
      <c r="J11" s="30"/>
      <c r="K11" s="30"/>
      <c r="L11" s="41"/>
    </row>
    <row r="12" spans="1:12" ht="41.4" hidden="1" x14ac:dyDescent="0.3">
      <c r="A12" s="24">
        <v>96</v>
      </c>
      <c r="B12" s="57">
        <v>16</v>
      </c>
      <c r="C12" s="52" t="s">
        <v>31</v>
      </c>
      <c r="D12" s="50" t="s">
        <v>9</v>
      </c>
      <c r="E12" s="46">
        <v>719.36</v>
      </c>
      <c r="F12" s="92"/>
      <c r="G12" s="10"/>
      <c r="H12" s="29">
        <f>G12+F12</f>
        <v>0</v>
      </c>
      <c r="I12" s="91"/>
      <c r="J12" s="30">
        <f>G12/E12</f>
        <v>0</v>
      </c>
      <c r="K12" s="30">
        <f>J12+I12</f>
        <v>0</v>
      </c>
      <c r="L12" s="38" t="s">
        <v>255</v>
      </c>
    </row>
    <row r="13" spans="1:12" ht="27.6" hidden="1" x14ac:dyDescent="0.3">
      <c r="A13" s="24">
        <v>97</v>
      </c>
      <c r="B13" s="57">
        <v>17</v>
      </c>
      <c r="C13" s="52" t="s">
        <v>32</v>
      </c>
      <c r="D13" s="50" t="s">
        <v>9</v>
      </c>
      <c r="E13" s="44">
        <v>71.936000000000007</v>
      </c>
      <c r="F13" s="10"/>
      <c r="G13" s="10"/>
      <c r="H13" s="29">
        <f>G13+F13</f>
        <v>0</v>
      </c>
      <c r="I13" s="29">
        <f>F13/E13</f>
        <v>0</v>
      </c>
      <c r="J13" s="30">
        <f>G13/E13</f>
        <v>0</v>
      </c>
      <c r="K13" s="30">
        <f>J13+I13</f>
        <v>0</v>
      </c>
      <c r="L13" s="38" t="s">
        <v>256</v>
      </c>
    </row>
    <row r="14" spans="1:12" hidden="1" x14ac:dyDescent="0.3">
      <c r="A14" s="24"/>
      <c r="B14" s="69"/>
      <c r="C14" s="87" t="s">
        <v>33</v>
      </c>
      <c r="D14" s="49"/>
      <c r="E14" s="41"/>
      <c r="F14" s="10"/>
      <c r="G14" s="10"/>
      <c r="H14" s="29"/>
      <c r="I14" s="29"/>
      <c r="J14" s="30"/>
      <c r="K14" s="30"/>
      <c r="L14" s="41"/>
    </row>
    <row r="15" spans="1:12" ht="41.4" hidden="1" x14ac:dyDescent="0.3">
      <c r="A15" s="24">
        <v>98</v>
      </c>
      <c r="B15" s="57">
        <v>18</v>
      </c>
      <c r="C15" s="52" t="s">
        <v>31</v>
      </c>
      <c r="D15" s="50" t="s">
        <v>9</v>
      </c>
      <c r="E15" s="46">
        <v>1.28</v>
      </c>
      <c r="F15" s="10"/>
      <c r="G15" s="10"/>
      <c r="H15" s="29">
        <f>G15+F15</f>
        <v>0</v>
      </c>
      <c r="I15" s="29">
        <f>F15/E15</f>
        <v>0</v>
      </c>
      <c r="J15" s="30">
        <f>G15/E15</f>
        <v>0</v>
      </c>
      <c r="K15" s="30">
        <f>J15+I15</f>
        <v>0</v>
      </c>
      <c r="L15" s="38" t="s">
        <v>257</v>
      </c>
    </row>
    <row r="16" spans="1:12" ht="27.6" hidden="1" x14ac:dyDescent="0.3">
      <c r="A16" s="24">
        <v>99</v>
      </c>
      <c r="B16" s="57">
        <v>19</v>
      </c>
      <c r="C16" s="52" t="s">
        <v>32</v>
      </c>
      <c r="D16" s="50" t="s">
        <v>9</v>
      </c>
      <c r="E16" s="44">
        <v>0.128</v>
      </c>
      <c r="F16" s="10"/>
      <c r="G16" s="10"/>
      <c r="H16" s="29">
        <f>G16+F16</f>
        <v>0</v>
      </c>
      <c r="I16" s="29">
        <f>F16/E16</f>
        <v>0</v>
      </c>
      <c r="J16" s="30">
        <f>G16/E16</f>
        <v>0</v>
      </c>
      <c r="K16" s="30">
        <f>J16+I16</f>
        <v>0</v>
      </c>
      <c r="L16" s="38" t="s">
        <v>258</v>
      </c>
    </row>
    <row r="17" spans="1:12" hidden="1" x14ac:dyDescent="0.3">
      <c r="A17" s="24"/>
      <c r="B17" s="69"/>
      <c r="C17" s="87" t="s">
        <v>34</v>
      </c>
      <c r="D17" s="49"/>
      <c r="E17" s="41"/>
      <c r="F17" s="10"/>
      <c r="G17" s="10"/>
      <c r="H17" s="29"/>
      <c r="I17" s="29"/>
      <c r="J17" s="30"/>
      <c r="K17" s="30"/>
      <c r="L17" s="41"/>
    </row>
    <row r="18" spans="1:12" hidden="1" x14ac:dyDescent="0.3">
      <c r="A18" s="24">
        <v>100</v>
      </c>
      <c r="B18" s="57">
        <v>20</v>
      </c>
      <c r="C18" s="52" t="s">
        <v>35</v>
      </c>
      <c r="D18" s="50" t="s">
        <v>8</v>
      </c>
      <c r="E18" s="44">
        <v>0.185</v>
      </c>
      <c r="F18" s="10"/>
      <c r="G18" s="10"/>
      <c r="H18" s="29">
        <f>G18+F18</f>
        <v>0</v>
      </c>
      <c r="I18" s="29">
        <f>F18/E18</f>
        <v>0</v>
      </c>
      <c r="J18" s="30">
        <f>G18/E18</f>
        <v>0</v>
      </c>
      <c r="K18" s="30">
        <f>J18+I18</f>
        <v>0</v>
      </c>
      <c r="L18" s="38" t="s">
        <v>36</v>
      </c>
    </row>
    <row r="19" spans="1:12" ht="41.4" hidden="1" x14ac:dyDescent="0.3">
      <c r="A19" s="24">
        <v>101</v>
      </c>
      <c r="B19" s="57">
        <v>21</v>
      </c>
      <c r="C19" s="52" t="s">
        <v>37</v>
      </c>
      <c r="D19" s="50" t="s">
        <v>8</v>
      </c>
      <c r="E19" s="46">
        <v>0.37</v>
      </c>
      <c r="F19" s="10"/>
      <c r="G19" s="10"/>
      <c r="H19" s="29">
        <f>G19+F19</f>
        <v>0</v>
      </c>
      <c r="I19" s="29">
        <f>F19/E19</f>
        <v>0</v>
      </c>
      <c r="J19" s="30">
        <f>G19/E19</f>
        <v>0</v>
      </c>
      <c r="K19" s="30">
        <f>J19+I19</f>
        <v>0</v>
      </c>
      <c r="L19" s="38" t="s">
        <v>38</v>
      </c>
    </row>
    <row r="20" spans="1:12" hidden="1" x14ac:dyDescent="0.3">
      <c r="A20" s="24">
        <v>102</v>
      </c>
      <c r="B20" s="57">
        <v>22</v>
      </c>
      <c r="C20" s="52" t="s">
        <v>39</v>
      </c>
      <c r="D20" s="50" t="s">
        <v>9</v>
      </c>
      <c r="E20" s="46">
        <v>11.84</v>
      </c>
      <c r="F20" s="10"/>
      <c r="G20" s="10"/>
      <c r="H20" s="29">
        <f>G20+F20</f>
        <v>0</v>
      </c>
      <c r="I20" s="29">
        <f>F20/E20</f>
        <v>0</v>
      </c>
      <c r="J20" s="30">
        <f>G20/E20</f>
        <v>0</v>
      </c>
      <c r="K20" s="30">
        <f>J20+I20</f>
        <v>0</v>
      </c>
      <c r="L20" s="38" t="s">
        <v>259</v>
      </c>
    </row>
    <row r="21" spans="1:12" hidden="1" x14ac:dyDescent="0.3">
      <c r="A21" s="24"/>
      <c r="B21" s="69"/>
      <c r="C21" s="87" t="s">
        <v>40</v>
      </c>
      <c r="D21" s="49"/>
      <c r="E21" s="41"/>
      <c r="F21" s="10"/>
      <c r="G21" s="10"/>
      <c r="H21" s="29"/>
      <c r="I21" s="29"/>
      <c r="J21" s="30"/>
      <c r="K21" s="30"/>
      <c r="L21" s="41"/>
    </row>
    <row r="22" spans="1:12" ht="55.2" hidden="1" x14ac:dyDescent="0.3">
      <c r="A22" s="24">
        <v>103</v>
      </c>
      <c r="B22" s="57">
        <v>23</v>
      </c>
      <c r="C22" s="52" t="s">
        <v>41</v>
      </c>
      <c r="D22" s="50" t="s">
        <v>9</v>
      </c>
      <c r="E22" s="45">
        <v>319.2</v>
      </c>
      <c r="F22" s="10"/>
      <c r="G22" s="10"/>
      <c r="H22" s="29">
        <f>G22+F22</f>
        <v>0</v>
      </c>
      <c r="I22" s="29">
        <f>F22/E22</f>
        <v>0</v>
      </c>
      <c r="J22" s="30">
        <f>G22/E22</f>
        <v>0</v>
      </c>
      <c r="K22" s="30">
        <f>J22+I22</f>
        <v>0</v>
      </c>
      <c r="L22" s="38" t="s">
        <v>260</v>
      </c>
    </row>
    <row r="23" spans="1:12" ht="41.4" hidden="1" x14ac:dyDescent="0.3">
      <c r="A23" s="24"/>
      <c r="B23" s="57"/>
      <c r="C23" s="86" t="s">
        <v>246</v>
      </c>
      <c r="D23" s="50"/>
      <c r="E23" s="45"/>
      <c r="F23" s="10"/>
      <c r="G23" s="10"/>
      <c r="H23" s="29"/>
      <c r="I23" s="29"/>
      <c r="J23" s="30"/>
      <c r="K23" s="30"/>
      <c r="L23" s="38"/>
    </row>
    <row r="24" spans="1:12" hidden="1" x14ac:dyDescent="0.3">
      <c r="A24" s="24"/>
      <c r="B24" s="57"/>
      <c r="C24" s="88" t="s">
        <v>247</v>
      </c>
      <c r="D24" s="50"/>
      <c r="E24" s="45"/>
      <c r="F24" s="10"/>
      <c r="G24" s="10"/>
      <c r="H24" s="29"/>
      <c r="I24" s="29"/>
      <c r="J24" s="30"/>
      <c r="K24" s="30"/>
      <c r="L24" s="38"/>
    </row>
    <row r="25" spans="1:12" ht="69" hidden="1" x14ac:dyDescent="0.3">
      <c r="A25" s="24">
        <v>104</v>
      </c>
      <c r="B25" s="58">
        <v>24</v>
      </c>
      <c r="C25" s="53" t="s">
        <v>276</v>
      </c>
      <c r="D25" s="54" t="s">
        <v>43</v>
      </c>
      <c r="E25" s="55">
        <v>113.586</v>
      </c>
      <c r="F25" s="10"/>
      <c r="G25" s="10"/>
      <c r="H25" s="29">
        <f>G25+F25</f>
        <v>0</v>
      </c>
      <c r="I25" s="29">
        <f>F25/E25</f>
        <v>0</v>
      </c>
      <c r="J25" s="30">
        <f>G25/E25</f>
        <v>0</v>
      </c>
      <c r="K25" s="30">
        <f>J25+I25</f>
        <v>0</v>
      </c>
      <c r="L25" s="38" t="s">
        <v>261</v>
      </c>
    </row>
    <row r="26" spans="1:12" ht="27.6" hidden="1" x14ac:dyDescent="0.3">
      <c r="A26" s="24">
        <v>105</v>
      </c>
      <c r="B26" s="58">
        <v>25</v>
      </c>
      <c r="C26" s="53" t="s">
        <v>248</v>
      </c>
      <c r="D26" s="54" t="s">
        <v>13</v>
      </c>
      <c r="E26" s="56">
        <v>612</v>
      </c>
      <c r="F26" s="10"/>
      <c r="G26" s="10"/>
      <c r="H26" s="29">
        <f>G26+F26</f>
        <v>0</v>
      </c>
      <c r="I26" s="29">
        <f>F26/E26</f>
        <v>0</v>
      </c>
      <c r="J26" s="30">
        <f>G26/E26</f>
        <v>0</v>
      </c>
      <c r="K26" s="30">
        <f>J26+I26</f>
        <v>0</v>
      </c>
      <c r="L26" s="38"/>
    </row>
    <row r="27" spans="1:12" ht="41.4" hidden="1" x14ac:dyDescent="0.3">
      <c r="A27" s="24">
        <v>106</v>
      </c>
      <c r="B27" s="57">
        <v>26</v>
      </c>
      <c r="C27" s="52" t="s">
        <v>249</v>
      </c>
      <c r="D27" s="50" t="s">
        <v>8</v>
      </c>
      <c r="E27" s="45">
        <v>5.1100000000000003</v>
      </c>
      <c r="F27" s="10"/>
      <c r="G27" s="10"/>
      <c r="H27" s="29">
        <f>G27+F27</f>
        <v>0</v>
      </c>
      <c r="I27" s="29">
        <f>F27/E27</f>
        <v>0</v>
      </c>
      <c r="J27" s="30">
        <f>G27/E27</f>
        <v>0</v>
      </c>
      <c r="K27" s="30">
        <f>J27+I27</f>
        <v>0</v>
      </c>
      <c r="L27" s="38" t="s">
        <v>262</v>
      </c>
    </row>
    <row r="28" spans="1:12" ht="27.6" hidden="1" x14ac:dyDescent="0.3">
      <c r="A28" s="24"/>
      <c r="B28" s="57"/>
      <c r="C28" s="88" t="s">
        <v>250</v>
      </c>
      <c r="D28" s="50"/>
      <c r="E28" s="45"/>
      <c r="F28" s="10"/>
      <c r="G28" s="10"/>
      <c r="H28" s="29"/>
      <c r="I28" s="29"/>
      <c r="J28" s="30"/>
      <c r="K28" s="30"/>
      <c r="L28" s="38"/>
    </row>
    <row r="29" spans="1:12" hidden="1" x14ac:dyDescent="0.3">
      <c r="A29" s="24">
        <v>107</v>
      </c>
      <c r="B29" s="57">
        <v>27</v>
      </c>
      <c r="C29" s="52" t="s">
        <v>45</v>
      </c>
      <c r="D29" s="50" t="s">
        <v>9</v>
      </c>
      <c r="E29" s="45">
        <v>412.10399999999998</v>
      </c>
      <c r="F29" s="10"/>
      <c r="G29" s="10"/>
      <c r="H29" s="29">
        <f t="shared" ref="H29:H34" si="0">G29+F29</f>
        <v>0</v>
      </c>
      <c r="I29" s="29">
        <f t="shared" ref="I29:I34" si="1">F29/E29</f>
        <v>0</v>
      </c>
      <c r="J29" s="30">
        <f t="shared" ref="J29:J34" si="2">G29/E29</f>
        <v>0</v>
      </c>
      <c r="K29" s="30">
        <f t="shared" ref="K29:K34" si="3">J29+I29</f>
        <v>0</v>
      </c>
      <c r="L29" s="38" t="s">
        <v>36</v>
      </c>
    </row>
    <row r="30" spans="1:12" hidden="1" x14ac:dyDescent="0.3">
      <c r="A30" s="24">
        <v>108</v>
      </c>
      <c r="B30" s="57">
        <v>28</v>
      </c>
      <c r="C30" s="52" t="s">
        <v>46</v>
      </c>
      <c r="D30" s="50" t="s">
        <v>9</v>
      </c>
      <c r="E30" s="45">
        <v>412.10399999999998</v>
      </c>
      <c r="F30" s="10"/>
      <c r="G30" s="10"/>
      <c r="H30" s="29">
        <f t="shared" si="0"/>
        <v>0</v>
      </c>
      <c r="I30" s="29">
        <f t="shared" si="1"/>
        <v>0</v>
      </c>
      <c r="J30" s="30">
        <f t="shared" si="2"/>
        <v>0</v>
      </c>
      <c r="K30" s="30">
        <f t="shared" si="3"/>
        <v>0</v>
      </c>
      <c r="L30" s="38" t="s">
        <v>36</v>
      </c>
    </row>
    <row r="31" spans="1:12" ht="27.6" hidden="1" x14ac:dyDescent="0.3">
      <c r="A31" s="24">
        <v>109</v>
      </c>
      <c r="B31" s="57">
        <v>29</v>
      </c>
      <c r="C31" s="52" t="s">
        <v>47</v>
      </c>
      <c r="D31" s="50" t="s">
        <v>9</v>
      </c>
      <c r="E31" s="45">
        <v>412.10399999999998</v>
      </c>
      <c r="F31" s="10"/>
      <c r="G31" s="10"/>
      <c r="H31" s="29">
        <f t="shared" si="0"/>
        <v>0</v>
      </c>
      <c r="I31" s="29">
        <f t="shared" si="1"/>
        <v>0</v>
      </c>
      <c r="J31" s="30">
        <f t="shared" si="2"/>
        <v>0</v>
      </c>
      <c r="K31" s="30">
        <f t="shared" si="3"/>
        <v>0</v>
      </c>
      <c r="L31" s="38"/>
    </row>
    <row r="32" spans="1:12" ht="27.6" hidden="1" x14ac:dyDescent="0.3">
      <c r="A32" s="24">
        <v>110</v>
      </c>
      <c r="B32" s="57">
        <v>30</v>
      </c>
      <c r="C32" s="52" t="s">
        <v>48</v>
      </c>
      <c r="D32" s="50" t="s">
        <v>9</v>
      </c>
      <c r="E32" s="45">
        <v>412.10399999999998</v>
      </c>
      <c r="F32" s="10"/>
      <c r="G32" s="10"/>
      <c r="H32" s="29">
        <f t="shared" si="0"/>
        <v>0</v>
      </c>
      <c r="I32" s="29">
        <f t="shared" si="1"/>
        <v>0</v>
      </c>
      <c r="J32" s="30">
        <f t="shared" si="2"/>
        <v>0</v>
      </c>
      <c r="K32" s="30">
        <f t="shared" si="3"/>
        <v>0</v>
      </c>
      <c r="L32" s="38" t="s">
        <v>49</v>
      </c>
    </row>
    <row r="33" spans="1:12" ht="27.6" hidden="1" x14ac:dyDescent="0.3">
      <c r="A33" s="28">
        <v>111</v>
      </c>
      <c r="B33" s="57">
        <v>31</v>
      </c>
      <c r="C33" s="52" t="s">
        <v>50</v>
      </c>
      <c r="D33" s="50" t="s">
        <v>9</v>
      </c>
      <c r="E33" s="45">
        <v>4105.8959999999997</v>
      </c>
      <c r="F33" s="10"/>
      <c r="G33" s="10"/>
      <c r="H33" s="29">
        <f t="shared" si="0"/>
        <v>0</v>
      </c>
      <c r="I33" s="29">
        <f t="shared" si="1"/>
        <v>0</v>
      </c>
      <c r="J33" s="30">
        <f t="shared" si="2"/>
        <v>0</v>
      </c>
      <c r="K33" s="30">
        <f t="shared" si="3"/>
        <v>0</v>
      </c>
      <c r="L33" s="38" t="s">
        <v>49</v>
      </c>
    </row>
    <row r="34" spans="1:12" ht="41.4" hidden="1" x14ac:dyDescent="0.3">
      <c r="A34" s="28">
        <v>112</v>
      </c>
      <c r="B34" s="57">
        <v>32</v>
      </c>
      <c r="C34" s="52" t="s">
        <v>51</v>
      </c>
      <c r="D34" s="50" t="s">
        <v>9</v>
      </c>
      <c r="E34" s="45">
        <v>4518</v>
      </c>
      <c r="F34" s="10"/>
      <c r="G34" s="10"/>
      <c r="H34" s="29">
        <f t="shared" si="0"/>
        <v>0</v>
      </c>
      <c r="I34" s="29">
        <f t="shared" si="1"/>
        <v>0</v>
      </c>
      <c r="J34" s="30">
        <f t="shared" si="2"/>
        <v>0</v>
      </c>
      <c r="K34" s="30">
        <f t="shared" si="3"/>
        <v>0</v>
      </c>
      <c r="L34" s="38" t="s">
        <v>263</v>
      </c>
    </row>
    <row r="35" spans="1:12" hidden="1" x14ac:dyDescent="0.3">
      <c r="A35" s="24"/>
      <c r="B35" s="69"/>
      <c r="C35" s="85" t="s">
        <v>251</v>
      </c>
      <c r="D35" s="49"/>
      <c r="E35" s="41"/>
      <c r="F35" s="10"/>
      <c r="G35" s="10"/>
      <c r="H35" s="29"/>
      <c r="I35" s="29"/>
      <c r="J35" s="30"/>
      <c r="K35" s="30"/>
      <c r="L35" s="41"/>
    </row>
    <row r="36" spans="1:12" hidden="1" x14ac:dyDescent="0.3">
      <c r="A36" s="24"/>
      <c r="B36" s="69"/>
      <c r="C36" s="87" t="s">
        <v>252</v>
      </c>
      <c r="D36" s="49"/>
      <c r="E36" s="41"/>
      <c r="F36" s="10"/>
      <c r="G36" s="10"/>
      <c r="H36" s="29"/>
      <c r="I36" s="29"/>
      <c r="J36" s="30"/>
      <c r="K36" s="30"/>
      <c r="L36" s="41"/>
    </row>
    <row r="37" spans="1:12" ht="69" hidden="1" x14ac:dyDescent="0.3">
      <c r="A37" s="24">
        <v>113</v>
      </c>
      <c r="B37" s="57">
        <v>33</v>
      </c>
      <c r="C37" s="52" t="s">
        <v>42</v>
      </c>
      <c r="D37" s="50" t="s">
        <v>43</v>
      </c>
      <c r="E37" s="47">
        <v>55.454999999999998</v>
      </c>
      <c r="F37" s="10"/>
      <c r="G37" s="10"/>
      <c r="H37" s="29"/>
      <c r="I37" s="29"/>
      <c r="J37" s="30"/>
      <c r="K37" s="30"/>
      <c r="L37" s="38" t="s">
        <v>264</v>
      </c>
    </row>
    <row r="38" spans="1:12" ht="27.6" hidden="1" x14ac:dyDescent="0.3">
      <c r="A38" s="24"/>
      <c r="B38" s="69"/>
      <c r="C38" s="87" t="s">
        <v>44</v>
      </c>
      <c r="D38" s="49"/>
      <c r="E38" s="41"/>
      <c r="F38" s="10"/>
      <c r="G38" s="10"/>
      <c r="H38" s="29"/>
      <c r="I38" s="29"/>
      <c r="J38" s="30"/>
      <c r="K38" s="30"/>
      <c r="L38" s="41"/>
    </row>
    <row r="39" spans="1:12" hidden="1" x14ac:dyDescent="0.3">
      <c r="A39" s="24">
        <v>114</v>
      </c>
      <c r="B39" s="57">
        <v>34</v>
      </c>
      <c r="C39" s="52" t="s">
        <v>45</v>
      </c>
      <c r="D39" s="50" t="s">
        <v>9</v>
      </c>
      <c r="E39" s="44">
        <v>37.503999999999998</v>
      </c>
      <c r="F39" s="10"/>
      <c r="G39" s="10"/>
      <c r="H39" s="29">
        <f>G39+F39</f>
        <v>0</v>
      </c>
      <c r="I39" s="29">
        <f>F39/E39</f>
        <v>0</v>
      </c>
      <c r="J39" s="30">
        <f>G39/E39</f>
        <v>0</v>
      </c>
      <c r="K39" s="30">
        <f>J39+I39</f>
        <v>0</v>
      </c>
      <c r="L39" s="38" t="s">
        <v>36</v>
      </c>
    </row>
    <row r="40" spans="1:12" hidden="1" x14ac:dyDescent="0.3">
      <c r="A40" s="24">
        <v>115</v>
      </c>
      <c r="B40" s="57">
        <v>35</v>
      </c>
      <c r="C40" s="52" t="s">
        <v>46</v>
      </c>
      <c r="D40" s="50" t="s">
        <v>9</v>
      </c>
      <c r="E40" s="44">
        <v>37.503999999999998</v>
      </c>
      <c r="F40" s="10"/>
      <c r="G40" s="10"/>
      <c r="H40" s="29">
        <f>G40+F40</f>
        <v>0</v>
      </c>
      <c r="I40" s="29">
        <f>F40/E40</f>
        <v>0</v>
      </c>
      <c r="J40" s="30">
        <f>G40/E40</f>
        <v>0</v>
      </c>
      <c r="K40" s="30">
        <f>J40+I40</f>
        <v>0</v>
      </c>
      <c r="L40" s="38" t="s">
        <v>36</v>
      </c>
    </row>
    <row r="41" spans="1:12" ht="27.6" hidden="1" x14ac:dyDescent="0.3">
      <c r="A41" s="28">
        <v>116</v>
      </c>
      <c r="B41" s="57">
        <v>36</v>
      </c>
      <c r="C41" s="52" t="s">
        <v>47</v>
      </c>
      <c r="D41" s="50" t="s">
        <v>9</v>
      </c>
      <c r="E41" s="44">
        <v>37.503999999999998</v>
      </c>
      <c r="F41" s="10"/>
      <c r="G41" s="10"/>
      <c r="H41" s="29">
        <f>G41+F41</f>
        <v>0</v>
      </c>
      <c r="I41" s="29">
        <f>F41/E41</f>
        <v>0</v>
      </c>
      <c r="J41" s="30">
        <f>G41/E41</f>
        <v>0</v>
      </c>
      <c r="K41" s="30">
        <f>J41+I41</f>
        <v>0</v>
      </c>
      <c r="L41" s="38"/>
    </row>
    <row r="42" spans="1:12" ht="27.6" hidden="1" x14ac:dyDescent="0.3">
      <c r="A42" s="28">
        <v>117</v>
      </c>
      <c r="B42" s="57">
        <v>37</v>
      </c>
      <c r="C42" s="52" t="s">
        <v>48</v>
      </c>
      <c r="D42" s="50" t="s">
        <v>9</v>
      </c>
      <c r="E42" s="44">
        <v>37.503999999999998</v>
      </c>
      <c r="F42" s="10"/>
      <c r="G42" s="10"/>
      <c r="H42" s="29">
        <f>G42+F42</f>
        <v>0</v>
      </c>
      <c r="I42" s="29">
        <f>F42/E42</f>
        <v>0</v>
      </c>
      <c r="J42" s="30">
        <f>G42/E42</f>
        <v>0</v>
      </c>
      <c r="K42" s="30">
        <f>J42+I42</f>
        <v>0</v>
      </c>
      <c r="L42" s="38" t="s">
        <v>49</v>
      </c>
    </row>
    <row r="43" spans="1:12" ht="27.6" hidden="1" x14ac:dyDescent="0.3">
      <c r="A43" s="28">
        <v>118</v>
      </c>
      <c r="B43" s="57">
        <v>38</v>
      </c>
      <c r="C43" s="52" t="s">
        <v>50</v>
      </c>
      <c r="D43" s="50" t="s">
        <v>9</v>
      </c>
      <c r="E43" s="44">
        <v>2250.4960000000001</v>
      </c>
      <c r="F43" s="10"/>
      <c r="G43" s="10"/>
      <c r="H43" s="29">
        <f>G43+F43</f>
        <v>0</v>
      </c>
      <c r="I43" s="29">
        <f>F43/E43</f>
        <v>0</v>
      </c>
      <c r="J43" s="30">
        <f>G43/E43</f>
        <v>0</v>
      </c>
      <c r="K43" s="30">
        <f>J43+I43</f>
        <v>0</v>
      </c>
      <c r="L43" s="38" t="s">
        <v>49</v>
      </c>
    </row>
    <row r="44" spans="1:12" ht="41.4" hidden="1" x14ac:dyDescent="0.3">
      <c r="A44" s="28">
        <v>119</v>
      </c>
      <c r="B44" s="57">
        <v>39</v>
      </c>
      <c r="C44" s="52" t="s">
        <v>51</v>
      </c>
      <c r="D44" s="50" t="s">
        <v>9</v>
      </c>
      <c r="E44" s="40">
        <v>2288</v>
      </c>
      <c r="F44" s="10"/>
      <c r="G44" s="10"/>
      <c r="H44" s="29"/>
      <c r="I44" s="29"/>
      <c r="J44" s="30"/>
      <c r="K44" s="30"/>
      <c r="L44" s="38" t="s">
        <v>265</v>
      </c>
    </row>
    <row r="45" spans="1:12" ht="27.6" hidden="1" x14ac:dyDescent="0.3">
      <c r="A45" s="24"/>
      <c r="B45" s="69"/>
      <c r="C45" s="85" t="s">
        <v>52</v>
      </c>
      <c r="D45" s="49"/>
      <c r="E45" s="41"/>
      <c r="F45" s="10"/>
      <c r="G45" s="10"/>
      <c r="H45" s="29"/>
      <c r="I45" s="29"/>
      <c r="J45" s="30"/>
      <c r="K45" s="30"/>
      <c r="L45" s="41"/>
    </row>
    <row r="46" spans="1:12" hidden="1" x14ac:dyDescent="0.3">
      <c r="A46" s="24"/>
      <c r="B46" s="69"/>
      <c r="C46" s="87" t="s">
        <v>53</v>
      </c>
      <c r="D46" s="49"/>
      <c r="E46" s="41"/>
      <c r="F46" s="10"/>
      <c r="G46" s="10"/>
      <c r="H46" s="29"/>
      <c r="I46" s="29"/>
      <c r="J46" s="30"/>
      <c r="K46" s="30"/>
      <c r="L46" s="41"/>
    </row>
    <row r="47" spans="1:12" ht="55.2" hidden="1" x14ac:dyDescent="0.3">
      <c r="A47" s="24">
        <v>120</v>
      </c>
      <c r="B47" s="57">
        <v>40</v>
      </c>
      <c r="C47" s="52" t="s">
        <v>54</v>
      </c>
      <c r="D47" s="50" t="s">
        <v>55</v>
      </c>
      <c r="E47" s="44">
        <v>4.4880000000000004</v>
      </c>
      <c r="F47" s="10"/>
      <c r="G47" s="10"/>
      <c r="H47" s="29">
        <f>G47+F47</f>
        <v>0</v>
      </c>
      <c r="I47" s="29">
        <f>F47/E47</f>
        <v>0</v>
      </c>
      <c r="J47" s="30">
        <f>G47/E47</f>
        <v>0</v>
      </c>
      <c r="K47" s="30">
        <f>J47+I47</f>
        <v>0</v>
      </c>
      <c r="L47" s="38" t="s">
        <v>266</v>
      </c>
    </row>
    <row r="48" spans="1:12" hidden="1" x14ac:dyDescent="0.3">
      <c r="A48" s="24"/>
      <c r="B48" s="69"/>
      <c r="C48" s="87" t="s">
        <v>56</v>
      </c>
      <c r="D48" s="49"/>
      <c r="E48" s="41"/>
      <c r="F48" s="10"/>
      <c r="G48" s="10"/>
      <c r="H48" s="29"/>
      <c r="I48" s="29"/>
      <c r="J48" s="30"/>
      <c r="K48" s="30"/>
      <c r="L48" s="41"/>
    </row>
    <row r="49" spans="1:12" hidden="1" x14ac:dyDescent="0.3">
      <c r="A49" s="24">
        <v>121</v>
      </c>
      <c r="B49" s="57">
        <v>41</v>
      </c>
      <c r="C49" s="52" t="s">
        <v>45</v>
      </c>
      <c r="D49" s="50" t="s">
        <v>9</v>
      </c>
      <c r="E49" s="44">
        <v>17.846</v>
      </c>
      <c r="F49" s="10"/>
      <c r="G49" s="10"/>
      <c r="H49" s="29">
        <f>G49+F49</f>
        <v>0</v>
      </c>
      <c r="I49" s="29">
        <f>F49/E49</f>
        <v>0</v>
      </c>
      <c r="J49" s="30">
        <f>G49/E49</f>
        <v>0</v>
      </c>
      <c r="K49" s="30">
        <f>J49+I49</f>
        <v>0</v>
      </c>
      <c r="L49" s="38" t="s">
        <v>36</v>
      </c>
    </row>
    <row r="50" spans="1:12" hidden="1" x14ac:dyDescent="0.3">
      <c r="A50" s="24">
        <v>122</v>
      </c>
      <c r="B50" s="57">
        <v>42</v>
      </c>
      <c r="C50" s="52" t="s">
        <v>46</v>
      </c>
      <c r="D50" s="50" t="s">
        <v>9</v>
      </c>
      <c r="E50" s="44">
        <v>17.846</v>
      </c>
      <c r="F50" s="10"/>
      <c r="G50" s="10"/>
      <c r="H50" s="29"/>
      <c r="I50" s="29"/>
      <c r="J50" s="30"/>
      <c r="K50" s="30"/>
      <c r="L50" s="38" t="s">
        <v>36</v>
      </c>
    </row>
    <row r="51" spans="1:12" ht="27.6" hidden="1" x14ac:dyDescent="0.3">
      <c r="A51" s="28">
        <v>123</v>
      </c>
      <c r="B51" s="57">
        <v>43</v>
      </c>
      <c r="C51" s="52" t="s">
        <v>47</v>
      </c>
      <c r="D51" s="50" t="s">
        <v>9</v>
      </c>
      <c r="E51" s="44">
        <v>17.846</v>
      </c>
      <c r="F51" s="10"/>
      <c r="G51" s="10"/>
      <c r="H51" s="29">
        <f>G51+F51</f>
        <v>0</v>
      </c>
      <c r="I51" s="29">
        <f>F51/E51</f>
        <v>0</v>
      </c>
      <c r="J51" s="30">
        <f>G51/E51</f>
        <v>0</v>
      </c>
      <c r="K51" s="30">
        <f>J51+I51</f>
        <v>0</v>
      </c>
      <c r="L51" s="38"/>
    </row>
    <row r="52" spans="1:12" ht="27.6" hidden="1" x14ac:dyDescent="0.3">
      <c r="A52" s="28">
        <v>124</v>
      </c>
      <c r="B52" s="57">
        <v>44</v>
      </c>
      <c r="C52" s="52" t="s">
        <v>48</v>
      </c>
      <c r="D52" s="50" t="s">
        <v>9</v>
      </c>
      <c r="E52" s="44">
        <v>17.846</v>
      </c>
      <c r="F52" s="10"/>
      <c r="G52" s="10"/>
      <c r="H52" s="29">
        <f>G52+F52</f>
        <v>0</v>
      </c>
      <c r="I52" s="29">
        <f>F52/E52</f>
        <v>0</v>
      </c>
      <c r="J52" s="30">
        <f>G52/E52</f>
        <v>0</v>
      </c>
      <c r="K52" s="30">
        <f>J52+I52</f>
        <v>0</v>
      </c>
      <c r="L52" s="38" t="s">
        <v>49</v>
      </c>
    </row>
    <row r="53" spans="1:12" ht="27.6" hidden="1" x14ac:dyDescent="0.3">
      <c r="A53" s="28">
        <v>125</v>
      </c>
      <c r="B53" s="57">
        <v>45</v>
      </c>
      <c r="C53" s="52" t="s">
        <v>50</v>
      </c>
      <c r="D53" s="50" t="s">
        <v>9</v>
      </c>
      <c r="E53" s="44">
        <v>193.154</v>
      </c>
      <c r="F53" s="10"/>
      <c r="G53" s="10"/>
      <c r="H53" s="29"/>
      <c r="I53" s="29"/>
      <c r="J53" s="30"/>
      <c r="K53" s="30"/>
      <c r="L53" s="38" t="s">
        <v>49</v>
      </c>
    </row>
    <row r="54" spans="1:12" ht="41.4" hidden="1" x14ac:dyDescent="0.3">
      <c r="A54" s="28">
        <v>126</v>
      </c>
      <c r="B54" s="57">
        <v>46</v>
      </c>
      <c r="C54" s="52" t="s">
        <v>51</v>
      </c>
      <c r="D54" s="50" t="s">
        <v>9</v>
      </c>
      <c r="E54" s="40">
        <v>211</v>
      </c>
      <c r="F54" s="10"/>
      <c r="G54" s="10"/>
      <c r="H54" s="29"/>
      <c r="I54" s="29"/>
      <c r="J54" s="30"/>
      <c r="K54" s="30"/>
      <c r="L54" s="38" t="s">
        <v>267</v>
      </c>
    </row>
    <row r="55" spans="1:12" ht="27.6" hidden="1" x14ac:dyDescent="0.3">
      <c r="A55" s="60"/>
      <c r="B55" s="69"/>
      <c r="C55" s="85" t="s">
        <v>57</v>
      </c>
      <c r="D55" s="41"/>
      <c r="E55" s="41"/>
      <c r="F55" s="10"/>
      <c r="G55" s="10"/>
      <c r="H55" s="29"/>
      <c r="I55" s="29"/>
      <c r="J55" s="30"/>
      <c r="K55" s="30"/>
      <c r="L55" s="41"/>
    </row>
    <row r="56" spans="1:12" hidden="1" x14ac:dyDescent="0.3">
      <c r="A56" s="60"/>
      <c r="B56" s="69"/>
      <c r="C56" s="87" t="s">
        <v>58</v>
      </c>
      <c r="D56" s="41"/>
      <c r="E56" s="41"/>
      <c r="F56" s="10"/>
      <c r="G56" s="10"/>
      <c r="H56" s="29"/>
      <c r="I56" s="29"/>
      <c r="J56" s="30"/>
      <c r="K56" s="30"/>
      <c r="L56" s="41"/>
    </row>
    <row r="57" spans="1:12" hidden="1" x14ac:dyDescent="0.3">
      <c r="A57" s="60">
        <v>127</v>
      </c>
      <c r="B57" s="57">
        <v>47</v>
      </c>
      <c r="C57" s="52" t="s">
        <v>59</v>
      </c>
      <c r="D57" s="39" t="s">
        <v>14</v>
      </c>
      <c r="E57" s="47">
        <v>2.665E-2</v>
      </c>
      <c r="F57" s="10"/>
      <c r="G57" s="10"/>
      <c r="H57" s="29"/>
      <c r="I57" s="29"/>
      <c r="J57" s="30"/>
      <c r="K57" s="30"/>
      <c r="L57" s="38"/>
    </row>
    <row r="58" spans="1:12" ht="27.6" hidden="1" x14ac:dyDescent="0.3">
      <c r="A58" s="60">
        <v>128</v>
      </c>
      <c r="B58" s="57">
        <v>48</v>
      </c>
      <c r="C58" s="52" t="s">
        <v>60</v>
      </c>
      <c r="D58" s="39" t="s">
        <v>13</v>
      </c>
      <c r="E58" s="40">
        <v>6</v>
      </c>
      <c r="F58" s="10"/>
      <c r="G58" s="10"/>
      <c r="H58" s="29">
        <f>G58+F58</f>
        <v>0</v>
      </c>
      <c r="I58" s="29">
        <f>F58/E58</f>
        <v>0</v>
      </c>
      <c r="J58" s="30">
        <f>G58/E58</f>
        <v>0</v>
      </c>
      <c r="K58" s="30">
        <f>J58+I58</f>
        <v>0</v>
      </c>
      <c r="L58" s="38"/>
    </row>
    <row r="59" spans="1:12" hidden="1" x14ac:dyDescent="0.3">
      <c r="A59" s="60"/>
      <c r="B59" s="69"/>
      <c r="C59" s="87" t="s">
        <v>61</v>
      </c>
      <c r="D59" s="41"/>
      <c r="E59" s="41"/>
      <c r="F59" s="10"/>
      <c r="G59" s="10"/>
      <c r="H59" s="29"/>
      <c r="I59" s="29"/>
      <c r="J59" s="30"/>
      <c r="K59" s="30"/>
      <c r="L59" s="41"/>
    </row>
    <row r="60" spans="1:12" ht="41.4" hidden="1" x14ac:dyDescent="0.3">
      <c r="A60" s="60">
        <v>129</v>
      </c>
      <c r="B60" s="57">
        <v>49</v>
      </c>
      <c r="C60" s="52" t="s">
        <v>62</v>
      </c>
      <c r="D60" s="39" t="s">
        <v>55</v>
      </c>
      <c r="E60" s="44">
        <v>0.59699999999999998</v>
      </c>
      <c r="F60" s="10"/>
      <c r="G60" s="10"/>
      <c r="H60" s="29"/>
      <c r="I60" s="29"/>
      <c r="J60" s="30"/>
      <c r="K60" s="30"/>
      <c r="L60" s="38" t="s">
        <v>63</v>
      </c>
    </row>
    <row r="61" spans="1:12" hidden="1" x14ac:dyDescent="0.3">
      <c r="A61" s="24"/>
      <c r="B61" s="69"/>
      <c r="C61" s="87" t="s">
        <v>56</v>
      </c>
      <c r="D61" s="41"/>
      <c r="E61" s="41"/>
      <c r="F61" s="10"/>
      <c r="G61" s="10"/>
      <c r="H61" s="29"/>
      <c r="I61" s="29"/>
      <c r="J61" s="30"/>
      <c r="K61" s="30"/>
      <c r="L61" s="41"/>
    </row>
    <row r="62" spans="1:12" ht="27.6" hidden="1" x14ac:dyDescent="0.3">
      <c r="A62" s="24">
        <v>130</v>
      </c>
      <c r="B62" s="57">
        <v>50</v>
      </c>
      <c r="C62" s="38" t="s">
        <v>50</v>
      </c>
      <c r="D62" s="39" t="s">
        <v>9</v>
      </c>
      <c r="E62" s="46">
        <v>27.44</v>
      </c>
      <c r="F62" s="10"/>
      <c r="G62" s="10"/>
      <c r="H62" s="29">
        <f>G62+F62</f>
        <v>0</v>
      </c>
      <c r="I62" s="29">
        <f>F62/E62</f>
        <v>0</v>
      </c>
      <c r="J62" s="30">
        <f>G62/E62</f>
        <v>0</v>
      </c>
      <c r="K62" s="30">
        <f>J62+I62</f>
        <v>0</v>
      </c>
      <c r="L62" s="38" t="s">
        <v>49</v>
      </c>
    </row>
    <row r="63" spans="1:12" ht="41.4" hidden="1" x14ac:dyDescent="0.3">
      <c r="A63" s="24">
        <v>131</v>
      </c>
      <c r="B63" s="57">
        <v>51</v>
      </c>
      <c r="C63" s="38" t="s">
        <v>51</v>
      </c>
      <c r="D63" s="39" t="s">
        <v>9</v>
      </c>
      <c r="E63" s="46">
        <v>27.44</v>
      </c>
      <c r="F63" s="10"/>
      <c r="G63" s="10"/>
      <c r="H63" s="29"/>
      <c r="I63" s="29"/>
      <c r="J63" s="30"/>
      <c r="K63" s="30"/>
      <c r="L63" s="38" t="s">
        <v>268</v>
      </c>
    </row>
    <row r="64" spans="1:12" ht="27.6" hidden="1" x14ac:dyDescent="0.3">
      <c r="A64" s="24"/>
      <c r="B64" s="69"/>
      <c r="C64" s="85" t="s">
        <v>64</v>
      </c>
      <c r="D64" s="41"/>
      <c r="E64" s="41"/>
      <c r="F64" s="10"/>
      <c r="G64" s="10"/>
      <c r="H64" s="29"/>
      <c r="I64" s="29"/>
      <c r="J64" s="30"/>
      <c r="K64" s="30"/>
      <c r="L64" s="41"/>
    </row>
    <row r="65" spans="1:12" hidden="1" x14ac:dyDescent="0.3">
      <c r="A65" s="24"/>
      <c r="B65" s="69"/>
      <c r="C65" s="87" t="s">
        <v>65</v>
      </c>
      <c r="D65" s="41"/>
      <c r="E65" s="41"/>
      <c r="F65" s="10"/>
      <c r="G65" s="10"/>
      <c r="H65" s="29"/>
      <c r="I65" s="29"/>
      <c r="J65" s="30"/>
      <c r="K65" s="30"/>
      <c r="L65" s="41"/>
    </row>
    <row r="66" spans="1:12" ht="27.6" hidden="1" x14ac:dyDescent="0.3">
      <c r="A66" s="24">
        <v>132</v>
      </c>
      <c r="B66" s="57">
        <v>52</v>
      </c>
      <c r="C66" s="38" t="s">
        <v>66</v>
      </c>
      <c r="D66" s="39" t="s">
        <v>67</v>
      </c>
      <c r="E66" s="40">
        <v>559.67999999999995</v>
      </c>
      <c r="F66" s="10"/>
      <c r="G66" s="10"/>
      <c r="H66" s="29">
        <f>G66+F66</f>
        <v>0</v>
      </c>
      <c r="I66" s="29">
        <f>F66/E66</f>
        <v>0</v>
      </c>
      <c r="J66" s="30">
        <f>G66/E66</f>
        <v>0</v>
      </c>
      <c r="K66" s="30">
        <f>J66+I66</f>
        <v>0</v>
      </c>
      <c r="L66" s="38"/>
    </row>
    <row r="67" spans="1:12" ht="41.4" hidden="1" x14ac:dyDescent="0.3">
      <c r="A67" s="24">
        <v>133</v>
      </c>
      <c r="B67" s="57">
        <v>53</v>
      </c>
      <c r="C67" s="38" t="s">
        <v>253</v>
      </c>
      <c r="D67" s="39" t="s">
        <v>8</v>
      </c>
      <c r="E67" s="40">
        <v>18.04</v>
      </c>
      <c r="F67" s="10"/>
      <c r="G67" s="10"/>
      <c r="H67" s="29">
        <f>G67+F67</f>
        <v>0</v>
      </c>
      <c r="I67" s="29">
        <f>F67/E67</f>
        <v>0</v>
      </c>
      <c r="J67" s="30">
        <f>G67/E67</f>
        <v>0</v>
      </c>
      <c r="K67" s="30">
        <f>J67+I67</f>
        <v>0</v>
      </c>
      <c r="L67" s="38" t="s">
        <v>269</v>
      </c>
    </row>
    <row r="68" spans="1:12" hidden="1" x14ac:dyDescent="0.3">
      <c r="A68" s="24"/>
      <c r="B68" s="69"/>
      <c r="C68" s="87" t="s">
        <v>68</v>
      </c>
      <c r="D68" s="41"/>
      <c r="E68" s="41"/>
      <c r="F68" s="10"/>
      <c r="G68" s="10"/>
      <c r="H68" s="29"/>
      <c r="I68" s="29"/>
      <c r="J68" s="30"/>
      <c r="K68" s="30"/>
      <c r="L68" s="41"/>
    </row>
    <row r="69" spans="1:12" ht="69" hidden="1" x14ac:dyDescent="0.3">
      <c r="A69" s="28">
        <v>134</v>
      </c>
      <c r="B69" s="57">
        <v>54</v>
      </c>
      <c r="C69" s="38" t="s">
        <v>69</v>
      </c>
      <c r="D69" s="39" t="s">
        <v>14</v>
      </c>
      <c r="E69" s="46">
        <v>12.92</v>
      </c>
      <c r="F69" s="10"/>
      <c r="G69" s="10"/>
      <c r="H69" s="29"/>
      <c r="I69" s="29"/>
      <c r="J69" s="30"/>
      <c r="K69" s="30"/>
      <c r="L69" s="38" t="s">
        <v>270</v>
      </c>
    </row>
    <row r="70" spans="1:12" ht="41.4" hidden="1" x14ac:dyDescent="0.3">
      <c r="A70" s="28">
        <v>135</v>
      </c>
      <c r="B70" s="57">
        <v>55</v>
      </c>
      <c r="C70" s="38" t="s">
        <v>70</v>
      </c>
      <c r="D70" s="39" t="s">
        <v>8</v>
      </c>
      <c r="E70" s="46">
        <v>11.15</v>
      </c>
      <c r="F70" s="10"/>
      <c r="G70" s="10"/>
      <c r="H70" s="29"/>
      <c r="I70" s="29"/>
      <c r="J70" s="30"/>
      <c r="K70" s="30"/>
      <c r="L70" s="38" t="s">
        <v>71</v>
      </c>
    </row>
    <row r="71" spans="1:12" hidden="1" x14ac:dyDescent="0.3">
      <c r="A71" s="28"/>
      <c r="B71" s="69"/>
      <c r="C71" s="87" t="s">
        <v>56</v>
      </c>
      <c r="D71" s="41"/>
      <c r="E71" s="41"/>
      <c r="F71" s="10"/>
      <c r="G71" s="10"/>
      <c r="H71" s="29"/>
      <c r="I71" s="29"/>
      <c r="J71" s="30"/>
      <c r="K71" s="30"/>
      <c r="L71" s="41"/>
    </row>
    <row r="72" spans="1:12" ht="27.6" hidden="1" x14ac:dyDescent="0.3">
      <c r="A72" s="28">
        <v>136</v>
      </c>
      <c r="B72" s="57">
        <v>56</v>
      </c>
      <c r="C72" s="38" t="s">
        <v>50</v>
      </c>
      <c r="D72" s="39" t="s">
        <v>9</v>
      </c>
      <c r="E72" s="40">
        <v>353</v>
      </c>
      <c r="F72" s="10"/>
      <c r="G72" s="10"/>
      <c r="H72" s="29"/>
      <c r="I72" s="29"/>
      <c r="J72" s="30"/>
      <c r="K72" s="30"/>
      <c r="L72" s="38" t="s">
        <v>49</v>
      </c>
    </row>
    <row r="73" spans="1:12" ht="41.4" hidden="1" x14ac:dyDescent="0.3">
      <c r="A73" s="28">
        <v>137</v>
      </c>
      <c r="B73" s="57">
        <v>57</v>
      </c>
      <c r="C73" s="38" t="s">
        <v>51</v>
      </c>
      <c r="D73" s="39" t="s">
        <v>9</v>
      </c>
      <c r="E73" s="40">
        <v>353</v>
      </c>
      <c r="F73" s="10"/>
      <c r="G73" s="10"/>
      <c r="H73" s="29"/>
      <c r="I73" s="29"/>
      <c r="J73" s="30"/>
      <c r="K73" s="30"/>
      <c r="L73" s="38" t="s">
        <v>271</v>
      </c>
    </row>
    <row r="74" spans="1:12" hidden="1" x14ac:dyDescent="0.3">
      <c r="A74" s="28"/>
      <c r="B74" s="69"/>
      <c r="C74" s="87" t="s">
        <v>72</v>
      </c>
      <c r="D74" s="41"/>
      <c r="E74" s="41"/>
      <c r="F74" s="10"/>
      <c r="G74" s="10"/>
      <c r="H74" s="29"/>
      <c r="I74" s="29"/>
      <c r="J74" s="30"/>
      <c r="K74" s="30"/>
      <c r="L74" s="41"/>
    </row>
    <row r="75" spans="1:12" ht="41.4" hidden="1" x14ac:dyDescent="0.3">
      <c r="A75" s="28">
        <v>138</v>
      </c>
      <c r="B75" s="57">
        <v>58</v>
      </c>
      <c r="C75" s="38" t="s">
        <v>254</v>
      </c>
      <c r="D75" s="39" t="s">
        <v>10</v>
      </c>
      <c r="E75" s="46">
        <v>263.12</v>
      </c>
      <c r="F75" s="10"/>
      <c r="G75" s="10"/>
      <c r="H75" s="29"/>
      <c r="I75" s="29"/>
      <c r="J75" s="30"/>
      <c r="K75" s="30"/>
      <c r="L75" s="38" t="s">
        <v>272</v>
      </c>
    </row>
    <row r="76" spans="1:12" ht="15.6" hidden="1" x14ac:dyDescent="0.3">
      <c r="A76" s="28">
        <v>139</v>
      </c>
      <c r="B76" s="75">
        <v>59</v>
      </c>
      <c r="C76" s="61" t="s">
        <v>73</v>
      </c>
      <c r="D76" s="62" t="s">
        <v>14</v>
      </c>
      <c r="E76" s="62">
        <v>43.768999999999998</v>
      </c>
      <c r="F76" s="10"/>
      <c r="G76" s="10"/>
      <c r="H76" s="29"/>
      <c r="I76" s="29"/>
      <c r="J76" s="30"/>
      <c r="K76" s="30"/>
      <c r="L76" s="26" t="s">
        <v>74</v>
      </c>
    </row>
    <row r="77" spans="1:12" ht="31.2" hidden="1" x14ac:dyDescent="0.3">
      <c r="A77" s="28">
        <v>140</v>
      </c>
      <c r="B77" s="75">
        <v>60</v>
      </c>
      <c r="C77" s="9" t="s">
        <v>277</v>
      </c>
      <c r="D77" s="62" t="s">
        <v>14</v>
      </c>
      <c r="E77" s="62">
        <v>43.768999999999998</v>
      </c>
      <c r="F77" s="10"/>
      <c r="G77" s="10"/>
      <c r="H77" s="29"/>
      <c r="I77" s="29"/>
      <c r="J77" s="30"/>
      <c r="K77" s="30"/>
      <c r="L77" s="48"/>
    </row>
    <row r="78" spans="1:12" ht="15.6" hidden="1" x14ac:dyDescent="0.3">
      <c r="A78" s="28">
        <v>141</v>
      </c>
      <c r="B78" s="75" t="s">
        <v>278</v>
      </c>
      <c r="C78" s="9" t="s">
        <v>279</v>
      </c>
      <c r="D78" s="62" t="s">
        <v>14</v>
      </c>
      <c r="E78" s="62">
        <v>43.768999999999998</v>
      </c>
      <c r="F78" s="10"/>
      <c r="G78" s="10"/>
      <c r="H78" s="29"/>
      <c r="I78" s="29"/>
      <c r="J78" s="30"/>
      <c r="K78" s="30"/>
      <c r="L78" s="48"/>
    </row>
    <row r="79" spans="1:12" ht="15.6" hidden="1" x14ac:dyDescent="0.3">
      <c r="A79" s="28">
        <v>142</v>
      </c>
      <c r="B79" s="76">
        <v>61</v>
      </c>
      <c r="C79" s="26" t="s">
        <v>75</v>
      </c>
      <c r="D79" s="25" t="s">
        <v>14</v>
      </c>
      <c r="E79" s="25">
        <v>2.665E-2</v>
      </c>
      <c r="F79" s="10"/>
      <c r="G79" s="10"/>
      <c r="H79" s="29"/>
      <c r="I79" s="29"/>
      <c r="J79" s="30"/>
      <c r="K79" s="30"/>
      <c r="L79" s="48"/>
    </row>
    <row r="80" spans="1:12" ht="15.6" hidden="1" x14ac:dyDescent="0.3">
      <c r="A80" s="28">
        <v>143</v>
      </c>
      <c r="B80" s="76">
        <v>62</v>
      </c>
      <c r="C80" s="26" t="s">
        <v>76</v>
      </c>
      <c r="D80" s="25" t="s">
        <v>14</v>
      </c>
      <c r="E80" s="25">
        <v>2.665E-2</v>
      </c>
      <c r="F80" s="10"/>
      <c r="G80" s="10"/>
      <c r="H80" s="29"/>
      <c r="I80" s="29"/>
      <c r="J80" s="30"/>
      <c r="K80" s="30"/>
      <c r="L80" s="48"/>
    </row>
    <row r="81" spans="1:12" ht="15.6" x14ac:dyDescent="0.3">
      <c r="A81" s="24"/>
      <c r="B81" s="74"/>
      <c r="C81" s="89" t="s">
        <v>77</v>
      </c>
      <c r="D81" s="7"/>
      <c r="E81" s="7"/>
      <c r="F81" s="10"/>
      <c r="G81" s="10"/>
      <c r="H81" s="29"/>
      <c r="I81" s="29"/>
      <c r="J81" s="30"/>
      <c r="K81" s="30"/>
      <c r="L81" s="8"/>
    </row>
    <row r="82" spans="1:12" x14ac:dyDescent="0.3">
      <c r="A82" s="24"/>
      <c r="B82" s="70"/>
      <c r="C82" s="90" t="s">
        <v>78</v>
      </c>
      <c r="D82" s="31"/>
      <c r="E82" s="31"/>
      <c r="F82" s="10"/>
      <c r="G82" s="10"/>
      <c r="H82" s="29"/>
      <c r="I82" s="29"/>
      <c r="J82" s="30"/>
      <c r="K82" s="30"/>
      <c r="L82" s="31"/>
    </row>
    <row r="83" spans="1:12" x14ac:dyDescent="0.3">
      <c r="A83" s="24"/>
      <c r="B83" s="70"/>
      <c r="C83" s="85" t="s">
        <v>79</v>
      </c>
      <c r="D83" s="31"/>
      <c r="E83" s="31"/>
      <c r="F83" s="10"/>
      <c r="G83" s="10"/>
      <c r="H83" s="29"/>
      <c r="I83" s="29"/>
      <c r="J83" s="30"/>
      <c r="K83" s="30"/>
      <c r="L83" s="31"/>
    </row>
    <row r="84" spans="1:12" ht="27.6" x14ac:dyDescent="0.3">
      <c r="A84" s="24">
        <v>144</v>
      </c>
      <c r="B84" s="59">
        <v>63</v>
      </c>
      <c r="C84" s="32" t="s">
        <v>80</v>
      </c>
      <c r="D84" s="33" t="s">
        <v>9</v>
      </c>
      <c r="E84" s="34">
        <v>20627.650000000001</v>
      </c>
      <c r="F84" s="93">
        <f>E84*I84</f>
        <v>12376590</v>
      </c>
      <c r="G84" s="93">
        <f>E84*J84</f>
        <v>0</v>
      </c>
      <c r="H84" s="29">
        <f>G84+F84</f>
        <v>12376590</v>
      </c>
      <c r="I84" s="29">
        <v>600</v>
      </c>
      <c r="J84" s="30"/>
      <c r="K84" s="30">
        <f>J84+I84</f>
        <v>600</v>
      </c>
      <c r="L84" s="32"/>
    </row>
    <row r="85" spans="1:12" ht="27.6" x14ac:dyDescent="0.3">
      <c r="A85" s="24">
        <v>145</v>
      </c>
      <c r="B85" s="59">
        <v>64</v>
      </c>
      <c r="C85" s="32" t="s">
        <v>81</v>
      </c>
      <c r="D85" s="33" t="s">
        <v>9</v>
      </c>
      <c r="E85" s="34">
        <v>19737.009999999998</v>
      </c>
      <c r="F85" s="93">
        <f t="shared" ref="F85:F148" si="4">E85*I85</f>
        <v>7894803.9999999991</v>
      </c>
      <c r="G85" s="93">
        <f t="shared" ref="G85:G148" si="5">E85*J85</f>
        <v>0</v>
      </c>
      <c r="H85" s="29">
        <f>G85+F85</f>
        <v>7894803.9999999991</v>
      </c>
      <c r="I85" s="29">
        <v>400</v>
      </c>
      <c r="J85" s="30"/>
      <c r="K85" s="30">
        <f>J85+I85</f>
        <v>400</v>
      </c>
      <c r="L85" s="32"/>
    </row>
    <row r="86" spans="1:12" ht="27.6" x14ac:dyDescent="0.3">
      <c r="A86" s="28">
        <v>146</v>
      </c>
      <c r="B86" s="59">
        <v>65</v>
      </c>
      <c r="C86" s="32" t="s">
        <v>82</v>
      </c>
      <c r="D86" s="33" t="s">
        <v>8</v>
      </c>
      <c r="E86" s="43">
        <v>2072.3861999999999</v>
      </c>
      <c r="F86" s="93">
        <f t="shared" si="4"/>
        <v>6217158.5999999996</v>
      </c>
      <c r="G86" s="93">
        <f t="shared" si="5"/>
        <v>0</v>
      </c>
      <c r="H86" s="29">
        <f>G86+F86</f>
        <v>6217158.5999999996</v>
      </c>
      <c r="I86" s="29">
        <v>3000</v>
      </c>
      <c r="J86" s="30"/>
      <c r="K86" s="30">
        <f>J86+I86</f>
        <v>3000</v>
      </c>
      <c r="L86" s="32"/>
    </row>
    <row r="87" spans="1:12" x14ac:dyDescent="0.3">
      <c r="A87" s="28">
        <v>147</v>
      </c>
      <c r="B87" s="59">
        <v>66</v>
      </c>
      <c r="C87" s="32" t="s">
        <v>83</v>
      </c>
      <c r="D87" s="33" t="s">
        <v>13</v>
      </c>
      <c r="E87" s="42">
        <v>96</v>
      </c>
      <c r="F87" s="93">
        <f t="shared" si="4"/>
        <v>336000</v>
      </c>
      <c r="G87" s="93">
        <f t="shared" si="5"/>
        <v>0</v>
      </c>
      <c r="H87" s="29">
        <f>G87+F87</f>
        <v>336000</v>
      </c>
      <c r="I87" s="29">
        <v>3500</v>
      </c>
      <c r="J87" s="30"/>
      <c r="K87" s="30">
        <f>J87+I87</f>
        <v>3500</v>
      </c>
      <c r="L87" s="32" t="s">
        <v>36</v>
      </c>
    </row>
    <row r="88" spans="1:12" x14ac:dyDescent="0.3">
      <c r="A88" s="24"/>
      <c r="B88" s="70"/>
      <c r="C88" s="85" t="s">
        <v>84</v>
      </c>
      <c r="D88" s="31"/>
      <c r="E88" s="31"/>
      <c r="F88" s="93">
        <f t="shared" si="4"/>
        <v>0</v>
      </c>
      <c r="G88" s="93">
        <f t="shared" si="5"/>
        <v>0</v>
      </c>
      <c r="H88" s="29"/>
      <c r="I88" s="29"/>
      <c r="J88" s="30"/>
      <c r="K88" s="30"/>
      <c r="L88" s="31"/>
    </row>
    <row r="89" spans="1:12" ht="27.6" x14ac:dyDescent="0.3">
      <c r="A89" s="24">
        <v>148</v>
      </c>
      <c r="B89" s="59">
        <v>67</v>
      </c>
      <c r="C89" s="32" t="s">
        <v>85</v>
      </c>
      <c r="D89" s="33" t="s">
        <v>9</v>
      </c>
      <c r="E89" s="34">
        <v>834.42</v>
      </c>
      <c r="F89" s="93">
        <f t="shared" si="4"/>
        <v>292047</v>
      </c>
      <c r="G89" s="93">
        <f t="shared" si="5"/>
        <v>0</v>
      </c>
      <c r="H89" s="29">
        <f>G89+F89</f>
        <v>292047</v>
      </c>
      <c r="I89" s="29">
        <v>350</v>
      </c>
      <c r="J89" s="30"/>
      <c r="K89" s="30">
        <f>J89+I89</f>
        <v>350</v>
      </c>
      <c r="L89" s="32"/>
    </row>
    <row r="90" spans="1:12" x14ac:dyDescent="0.3">
      <c r="A90" s="24">
        <v>149</v>
      </c>
      <c r="B90" s="59">
        <v>68</v>
      </c>
      <c r="C90" s="32" t="s">
        <v>86</v>
      </c>
      <c r="D90" s="33" t="s">
        <v>8</v>
      </c>
      <c r="E90" s="34">
        <v>61.46</v>
      </c>
      <c r="F90" s="93">
        <f t="shared" si="4"/>
        <v>331884</v>
      </c>
      <c r="G90" s="93">
        <f t="shared" si="5"/>
        <v>0</v>
      </c>
      <c r="H90" s="29">
        <f>G90+F90</f>
        <v>331884</v>
      </c>
      <c r="I90" s="29">
        <v>5400</v>
      </c>
      <c r="J90" s="30"/>
      <c r="K90" s="30">
        <f>J90+I90</f>
        <v>5400</v>
      </c>
      <c r="L90" s="32"/>
    </row>
    <row r="91" spans="1:12" x14ac:dyDescent="0.3">
      <c r="A91" s="24"/>
      <c r="B91" s="70"/>
      <c r="C91" s="85" t="s">
        <v>87</v>
      </c>
      <c r="D91" s="31"/>
      <c r="E91" s="31"/>
      <c r="F91" s="93">
        <f t="shared" si="4"/>
        <v>0</v>
      </c>
      <c r="G91" s="93">
        <f t="shared" si="5"/>
        <v>0</v>
      </c>
      <c r="H91" s="29"/>
      <c r="I91" s="29"/>
      <c r="J91" s="30"/>
      <c r="K91" s="30"/>
      <c r="L91" s="31"/>
    </row>
    <row r="92" spans="1:12" ht="27.6" x14ac:dyDescent="0.3">
      <c r="A92" s="24">
        <v>150</v>
      </c>
      <c r="B92" s="59">
        <v>69</v>
      </c>
      <c r="C92" s="32" t="s">
        <v>88</v>
      </c>
      <c r="D92" s="33" t="s">
        <v>9</v>
      </c>
      <c r="E92" s="35">
        <v>817.90800000000002</v>
      </c>
      <c r="F92" s="93">
        <f t="shared" si="4"/>
        <v>245372.4</v>
      </c>
      <c r="G92" s="93">
        <f t="shared" si="5"/>
        <v>0</v>
      </c>
      <c r="H92" s="29">
        <f>G92+F92</f>
        <v>245372.4</v>
      </c>
      <c r="I92" s="29">
        <v>300</v>
      </c>
      <c r="J92" s="30"/>
      <c r="K92" s="30">
        <f>J92+I92</f>
        <v>300</v>
      </c>
      <c r="L92" s="32"/>
    </row>
    <row r="93" spans="1:12" x14ac:dyDescent="0.3">
      <c r="A93" s="24">
        <v>151</v>
      </c>
      <c r="B93" s="59">
        <v>70</v>
      </c>
      <c r="C93" s="32" t="s">
        <v>89</v>
      </c>
      <c r="D93" s="33" t="s">
        <v>8</v>
      </c>
      <c r="E93" s="34">
        <v>36.76</v>
      </c>
      <c r="F93" s="93">
        <f t="shared" si="4"/>
        <v>5514</v>
      </c>
      <c r="G93" s="93">
        <f t="shared" si="5"/>
        <v>0</v>
      </c>
      <c r="H93" s="29">
        <f>G93+F93</f>
        <v>5514</v>
      </c>
      <c r="I93" s="29">
        <v>150</v>
      </c>
      <c r="J93" s="30"/>
      <c r="K93" s="30">
        <f>J93+I93</f>
        <v>150</v>
      </c>
      <c r="L93" s="32" t="s">
        <v>36</v>
      </c>
    </row>
    <row r="94" spans="1:12" ht="27.6" x14ac:dyDescent="0.3">
      <c r="A94" s="28">
        <v>152</v>
      </c>
      <c r="B94" s="59">
        <v>71</v>
      </c>
      <c r="C94" s="32" t="s">
        <v>90</v>
      </c>
      <c r="D94" s="33" t="s">
        <v>9</v>
      </c>
      <c r="E94" s="36">
        <v>264.3</v>
      </c>
      <c r="F94" s="93">
        <f t="shared" si="4"/>
        <v>92505</v>
      </c>
      <c r="G94" s="93">
        <f t="shared" si="5"/>
        <v>0</v>
      </c>
      <c r="H94" s="29">
        <f>G94+F94</f>
        <v>92505</v>
      </c>
      <c r="I94" s="29">
        <v>350</v>
      </c>
      <c r="J94" s="30"/>
      <c r="K94" s="30">
        <f>J94+I94</f>
        <v>350</v>
      </c>
      <c r="L94" s="32"/>
    </row>
    <row r="95" spans="1:12" x14ac:dyDescent="0.3">
      <c r="A95" s="24"/>
      <c r="B95" s="70"/>
      <c r="C95" s="85" t="s">
        <v>91</v>
      </c>
      <c r="D95" s="31"/>
      <c r="E95" s="31"/>
      <c r="F95" s="93">
        <f t="shared" si="4"/>
        <v>0</v>
      </c>
      <c r="G95" s="93">
        <f t="shared" si="5"/>
        <v>0</v>
      </c>
      <c r="H95" s="29"/>
      <c r="I95" s="29"/>
      <c r="J95" s="30"/>
      <c r="K95" s="30"/>
      <c r="L95" s="31"/>
    </row>
    <row r="96" spans="1:12" ht="27.6" x14ac:dyDescent="0.3">
      <c r="A96" s="24">
        <v>153</v>
      </c>
      <c r="B96" s="59">
        <v>72</v>
      </c>
      <c r="C96" s="32" t="s">
        <v>92</v>
      </c>
      <c r="D96" s="33" t="s">
        <v>9</v>
      </c>
      <c r="E96" s="68">
        <v>5158.01</v>
      </c>
      <c r="F96" s="93">
        <f t="shared" si="4"/>
        <v>3094806</v>
      </c>
      <c r="G96" s="93">
        <f t="shared" si="5"/>
        <v>0</v>
      </c>
      <c r="H96" s="29">
        <f>G96+F96</f>
        <v>3094806</v>
      </c>
      <c r="I96" s="29">
        <v>600</v>
      </c>
      <c r="J96" s="30"/>
      <c r="K96" s="30">
        <f>J96+I96</f>
        <v>600</v>
      </c>
      <c r="L96" s="32"/>
    </row>
    <row r="97" spans="1:12" ht="27.6" x14ac:dyDescent="0.3">
      <c r="A97" s="24">
        <v>154</v>
      </c>
      <c r="B97" s="59">
        <v>73</v>
      </c>
      <c r="C97" s="32" t="s">
        <v>93</v>
      </c>
      <c r="D97" s="33" t="s">
        <v>9</v>
      </c>
      <c r="E97" s="34">
        <v>5156.7299999999996</v>
      </c>
      <c r="F97" s="93">
        <f t="shared" si="4"/>
        <v>2062691.9999999998</v>
      </c>
      <c r="G97" s="93">
        <f t="shared" si="5"/>
        <v>0</v>
      </c>
      <c r="H97" s="29">
        <f>G97+F97</f>
        <v>2062691.9999999998</v>
      </c>
      <c r="I97" s="29">
        <v>400</v>
      </c>
      <c r="J97" s="30"/>
      <c r="K97" s="30">
        <f>J97+I97</f>
        <v>400</v>
      </c>
      <c r="L97" s="32"/>
    </row>
    <row r="98" spans="1:12" ht="27.6" x14ac:dyDescent="0.3">
      <c r="A98" s="24">
        <v>155</v>
      </c>
      <c r="B98" s="59">
        <v>74</v>
      </c>
      <c r="C98" s="32" t="s">
        <v>94</v>
      </c>
      <c r="D98" s="33" t="s">
        <v>8</v>
      </c>
      <c r="E98" s="34">
        <v>515.69000000000005</v>
      </c>
      <c r="F98" s="93">
        <f t="shared" si="4"/>
        <v>1547070.0000000002</v>
      </c>
      <c r="G98" s="93">
        <f t="shared" si="5"/>
        <v>0</v>
      </c>
      <c r="H98" s="29">
        <f>G98+F98</f>
        <v>1547070.0000000002</v>
      </c>
      <c r="I98" s="29">
        <v>3000</v>
      </c>
      <c r="J98" s="30"/>
      <c r="K98" s="30">
        <f>J98+I98</f>
        <v>3000</v>
      </c>
      <c r="L98" s="32" t="s">
        <v>36</v>
      </c>
    </row>
    <row r="99" spans="1:12" x14ac:dyDescent="0.3">
      <c r="A99" s="24"/>
      <c r="B99" s="70"/>
      <c r="C99" s="85" t="s">
        <v>95</v>
      </c>
      <c r="D99" s="31"/>
      <c r="E99" s="31"/>
      <c r="F99" s="93">
        <f t="shared" si="4"/>
        <v>0</v>
      </c>
      <c r="G99" s="93">
        <f t="shared" si="5"/>
        <v>0</v>
      </c>
      <c r="H99" s="29"/>
      <c r="I99" s="29"/>
      <c r="J99" s="30"/>
      <c r="K99" s="30"/>
      <c r="L99" s="31"/>
    </row>
    <row r="100" spans="1:12" x14ac:dyDescent="0.3">
      <c r="A100" s="24">
        <v>156</v>
      </c>
      <c r="B100" s="59">
        <v>75</v>
      </c>
      <c r="C100" s="32" t="s">
        <v>96</v>
      </c>
      <c r="D100" s="33" t="s">
        <v>14</v>
      </c>
      <c r="E100" s="37">
        <v>0.61851</v>
      </c>
      <c r="F100" s="93">
        <f t="shared" si="4"/>
        <v>3092.55</v>
      </c>
      <c r="G100" s="93">
        <f t="shared" si="5"/>
        <v>0</v>
      </c>
      <c r="H100" s="29">
        <f>G100+F100</f>
        <v>3092.55</v>
      </c>
      <c r="I100" s="29">
        <v>5000</v>
      </c>
      <c r="J100" s="30"/>
      <c r="K100" s="30">
        <f>J100+I100</f>
        <v>5000</v>
      </c>
      <c r="L100" s="32" t="s">
        <v>97</v>
      </c>
    </row>
    <row r="101" spans="1:12" x14ac:dyDescent="0.3">
      <c r="A101" s="24">
        <v>157</v>
      </c>
      <c r="B101" s="59">
        <v>76</v>
      </c>
      <c r="C101" s="32" t="s">
        <v>98</v>
      </c>
      <c r="D101" s="33" t="s">
        <v>9</v>
      </c>
      <c r="E101" s="36">
        <v>1.4</v>
      </c>
      <c r="F101" s="93">
        <f t="shared" si="4"/>
        <v>420</v>
      </c>
      <c r="G101" s="93">
        <f t="shared" si="5"/>
        <v>0</v>
      </c>
      <c r="H101" s="29">
        <f>G101+F101</f>
        <v>420</v>
      </c>
      <c r="I101" s="29">
        <v>300</v>
      </c>
      <c r="J101" s="30"/>
      <c r="K101" s="30">
        <f>J101+I101</f>
        <v>300</v>
      </c>
      <c r="L101" s="32"/>
    </row>
    <row r="102" spans="1:12" x14ac:dyDescent="0.3">
      <c r="A102" s="24"/>
      <c r="B102" s="70"/>
      <c r="C102" s="90" t="s">
        <v>99</v>
      </c>
      <c r="D102" s="31"/>
      <c r="E102" s="31"/>
      <c r="F102" s="93">
        <f t="shared" si="4"/>
        <v>0</v>
      </c>
      <c r="G102" s="93">
        <f t="shared" si="5"/>
        <v>0</v>
      </c>
      <c r="H102" s="29"/>
      <c r="I102" s="29"/>
      <c r="J102" s="30"/>
      <c r="K102" s="30"/>
      <c r="L102" s="31"/>
    </row>
    <row r="103" spans="1:12" ht="27.6" x14ac:dyDescent="0.3">
      <c r="A103" s="24">
        <v>158</v>
      </c>
      <c r="B103" s="59">
        <v>77</v>
      </c>
      <c r="C103" s="32" t="s">
        <v>100</v>
      </c>
      <c r="D103" s="33" t="s">
        <v>9</v>
      </c>
      <c r="E103" s="36">
        <v>18670.599999999999</v>
      </c>
      <c r="F103" s="93">
        <f t="shared" si="4"/>
        <v>14002949.999999998</v>
      </c>
      <c r="G103" s="93">
        <f t="shared" si="5"/>
        <v>0</v>
      </c>
      <c r="H103" s="29">
        <f t="shared" ref="H103:H109" si="6">G103+F103</f>
        <v>14002949.999999998</v>
      </c>
      <c r="I103" s="29">
        <v>750</v>
      </c>
      <c r="J103" s="30"/>
      <c r="K103" s="30">
        <f t="shared" ref="K103:K109" si="7">J103+I103</f>
        <v>750</v>
      </c>
      <c r="L103" s="32" t="s">
        <v>101</v>
      </c>
    </row>
    <row r="104" spans="1:12" ht="27.6" x14ac:dyDescent="0.3">
      <c r="A104" s="24">
        <v>159</v>
      </c>
      <c r="B104" s="59">
        <v>78</v>
      </c>
      <c r="C104" s="32" t="s">
        <v>102</v>
      </c>
      <c r="D104" s="33" t="s">
        <v>9</v>
      </c>
      <c r="E104" s="34">
        <v>20657.75</v>
      </c>
      <c r="F104" s="93">
        <f t="shared" si="4"/>
        <v>3098662.5</v>
      </c>
      <c r="G104" s="93">
        <f t="shared" si="5"/>
        <v>0</v>
      </c>
      <c r="H104" s="29">
        <f t="shared" si="6"/>
        <v>3098662.5</v>
      </c>
      <c r="I104" s="29">
        <v>150</v>
      </c>
      <c r="J104" s="30"/>
      <c r="K104" s="30">
        <f t="shared" si="7"/>
        <v>150</v>
      </c>
      <c r="L104" s="32" t="s">
        <v>103</v>
      </c>
    </row>
    <row r="105" spans="1:12" x14ac:dyDescent="0.3">
      <c r="A105" s="28">
        <v>160</v>
      </c>
      <c r="B105" s="59">
        <v>79</v>
      </c>
      <c r="C105" s="32" t="s">
        <v>18</v>
      </c>
      <c r="D105" s="33" t="s">
        <v>9</v>
      </c>
      <c r="E105" s="34">
        <v>20657.75</v>
      </c>
      <c r="F105" s="93">
        <f t="shared" si="4"/>
        <v>10328875</v>
      </c>
      <c r="G105" s="93">
        <f t="shared" si="5"/>
        <v>0</v>
      </c>
      <c r="H105" s="29">
        <f t="shared" si="6"/>
        <v>10328875</v>
      </c>
      <c r="I105" s="29">
        <v>500</v>
      </c>
      <c r="J105" s="30"/>
      <c r="K105" s="30">
        <f t="shared" si="7"/>
        <v>500</v>
      </c>
      <c r="L105" s="32" t="s">
        <v>104</v>
      </c>
    </row>
    <row r="106" spans="1:12" ht="27.6" x14ac:dyDescent="0.3">
      <c r="A106" s="28">
        <v>161</v>
      </c>
      <c r="B106" s="59">
        <v>80</v>
      </c>
      <c r="C106" s="32" t="s">
        <v>105</v>
      </c>
      <c r="D106" s="33" t="s">
        <v>9</v>
      </c>
      <c r="E106" s="36">
        <v>19619.900000000001</v>
      </c>
      <c r="F106" s="93">
        <f t="shared" si="4"/>
        <v>12752935.000000002</v>
      </c>
      <c r="G106" s="93">
        <f t="shared" si="5"/>
        <v>0</v>
      </c>
      <c r="H106" s="29">
        <f t="shared" si="6"/>
        <v>12752935.000000002</v>
      </c>
      <c r="I106" s="29">
        <v>650</v>
      </c>
      <c r="J106" s="30"/>
      <c r="K106" s="30">
        <f t="shared" si="7"/>
        <v>650</v>
      </c>
      <c r="L106" s="32" t="s">
        <v>106</v>
      </c>
    </row>
    <row r="107" spans="1:12" x14ac:dyDescent="0.3">
      <c r="A107" s="28">
        <v>162</v>
      </c>
      <c r="B107" s="59">
        <v>81</v>
      </c>
      <c r="C107" s="32" t="s">
        <v>107</v>
      </c>
      <c r="D107" s="33" t="s">
        <v>9</v>
      </c>
      <c r="E107" s="36">
        <v>19479.599999999999</v>
      </c>
      <c r="F107" s="93">
        <f t="shared" si="4"/>
        <v>12661739.999999998</v>
      </c>
      <c r="G107" s="93">
        <f t="shared" si="5"/>
        <v>0</v>
      </c>
      <c r="H107" s="29">
        <f t="shared" si="6"/>
        <v>12661739.999999998</v>
      </c>
      <c r="I107" s="29">
        <v>650</v>
      </c>
      <c r="J107" s="30"/>
      <c r="K107" s="30">
        <f t="shared" si="7"/>
        <v>650</v>
      </c>
      <c r="L107" s="32" t="s">
        <v>108</v>
      </c>
    </row>
    <row r="108" spans="1:12" ht="27.6" x14ac:dyDescent="0.3">
      <c r="A108" s="28">
        <v>163</v>
      </c>
      <c r="B108" s="59">
        <v>82</v>
      </c>
      <c r="C108" s="32" t="s">
        <v>109</v>
      </c>
      <c r="D108" s="33" t="s">
        <v>9</v>
      </c>
      <c r="E108" s="34">
        <v>19787.330000000002</v>
      </c>
      <c r="F108" s="93">
        <f t="shared" si="4"/>
        <v>10685158.200000001</v>
      </c>
      <c r="G108" s="93">
        <f t="shared" si="5"/>
        <v>0</v>
      </c>
      <c r="H108" s="29">
        <f t="shared" si="6"/>
        <v>10685158.200000001</v>
      </c>
      <c r="I108" s="29">
        <v>540</v>
      </c>
      <c r="J108" s="30"/>
      <c r="K108" s="30">
        <f t="shared" si="7"/>
        <v>540</v>
      </c>
      <c r="L108" s="32" t="s">
        <v>110</v>
      </c>
    </row>
    <row r="109" spans="1:12" ht="27.6" x14ac:dyDescent="0.3">
      <c r="A109" s="28">
        <v>164</v>
      </c>
      <c r="B109" s="59">
        <v>83</v>
      </c>
      <c r="C109" s="32" t="s">
        <v>111</v>
      </c>
      <c r="D109" s="33" t="s">
        <v>9</v>
      </c>
      <c r="E109" s="34">
        <v>19093.97</v>
      </c>
      <c r="F109" s="93">
        <f t="shared" si="4"/>
        <v>10310743.800000001</v>
      </c>
      <c r="G109" s="93">
        <f t="shared" si="5"/>
        <v>0</v>
      </c>
      <c r="H109" s="29">
        <f t="shared" si="6"/>
        <v>10310743.800000001</v>
      </c>
      <c r="I109" s="29">
        <v>540</v>
      </c>
      <c r="J109" s="30"/>
      <c r="K109" s="30">
        <f t="shared" si="7"/>
        <v>540</v>
      </c>
      <c r="L109" s="32" t="s">
        <v>112</v>
      </c>
    </row>
    <row r="110" spans="1:12" x14ac:dyDescent="0.3">
      <c r="A110" s="24"/>
      <c r="B110" s="70"/>
      <c r="C110" s="85" t="s">
        <v>113</v>
      </c>
      <c r="D110" s="31"/>
      <c r="E110" s="31"/>
      <c r="F110" s="93">
        <f t="shared" si="4"/>
        <v>0</v>
      </c>
      <c r="G110" s="93">
        <f t="shared" si="5"/>
        <v>0</v>
      </c>
      <c r="H110" s="29"/>
      <c r="I110" s="29"/>
      <c r="J110" s="30"/>
      <c r="K110" s="30"/>
      <c r="L110" s="31"/>
    </row>
    <row r="111" spans="1:12" x14ac:dyDescent="0.3">
      <c r="A111" s="24">
        <v>165</v>
      </c>
      <c r="B111" s="59">
        <v>84</v>
      </c>
      <c r="C111" s="32" t="s">
        <v>114</v>
      </c>
      <c r="D111" s="33" t="s">
        <v>8</v>
      </c>
      <c r="E111" s="42">
        <v>137</v>
      </c>
      <c r="F111" s="93">
        <f t="shared" si="4"/>
        <v>520600</v>
      </c>
      <c r="G111" s="93">
        <f t="shared" si="5"/>
        <v>0</v>
      </c>
      <c r="H111" s="29">
        <f>G111+F111</f>
        <v>520600</v>
      </c>
      <c r="I111" s="29">
        <v>3800</v>
      </c>
      <c r="J111" s="30"/>
      <c r="K111" s="30">
        <f>J111+I111</f>
        <v>3800</v>
      </c>
      <c r="L111" s="32" t="s">
        <v>115</v>
      </c>
    </row>
    <row r="112" spans="1:12" ht="41.4" x14ac:dyDescent="0.3">
      <c r="A112" s="24">
        <v>166</v>
      </c>
      <c r="B112" s="59">
        <v>85</v>
      </c>
      <c r="C112" s="32" t="s">
        <v>116</v>
      </c>
      <c r="D112" s="33" t="s">
        <v>14</v>
      </c>
      <c r="E112" s="35">
        <v>2.835</v>
      </c>
      <c r="F112" s="93">
        <f t="shared" si="4"/>
        <v>70875</v>
      </c>
      <c r="G112" s="93">
        <f t="shared" si="5"/>
        <v>0</v>
      </c>
      <c r="H112" s="29">
        <f>G112+F112</f>
        <v>70875</v>
      </c>
      <c r="I112" s="29">
        <v>25000</v>
      </c>
      <c r="J112" s="30"/>
      <c r="K112" s="30">
        <f>J112+I112</f>
        <v>25000</v>
      </c>
      <c r="L112" s="32" t="s">
        <v>117</v>
      </c>
    </row>
    <row r="113" spans="1:12" ht="27.6" x14ac:dyDescent="0.3">
      <c r="A113" s="28">
        <v>167</v>
      </c>
      <c r="B113" s="59">
        <v>86</v>
      </c>
      <c r="C113" s="32" t="s">
        <v>118</v>
      </c>
      <c r="D113" s="33" t="s">
        <v>9</v>
      </c>
      <c r="E113" s="34">
        <v>836.96</v>
      </c>
      <c r="F113" s="93">
        <f t="shared" si="4"/>
        <v>544024</v>
      </c>
      <c r="G113" s="93">
        <f t="shared" si="5"/>
        <v>0</v>
      </c>
      <c r="H113" s="29">
        <f>G113+F113</f>
        <v>544024</v>
      </c>
      <c r="I113" s="29">
        <v>650</v>
      </c>
      <c r="J113" s="30"/>
      <c r="K113" s="30">
        <f>J113+I113</f>
        <v>650</v>
      </c>
      <c r="L113" s="32" t="s">
        <v>119</v>
      </c>
    </row>
    <row r="114" spans="1:12" ht="27.6" x14ac:dyDescent="0.3">
      <c r="A114" s="28">
        <v>168</v>
      </c>
      <c r="B114" s="59">
        <v>87</v>
      </c>
      <c r="C114" s="32" t="s">
        <v>120</v>
      </c>
      <c r="D114" s="33" t="s">
        <v>9</v>
      </c>
      <c r="E114" s="42">
        <v>506</v>
      </c>
      <c r="F114" s="93">
        <f t="shared" si="4"/>
        <v>283360</v>
      </c>
      <c r="G114" s="93">
        <f t="shared" si="5"/>
        <v>0</v>
      </c>
      <c r="H114" s="29">
        <f>G114+F114</f>
        <v>283360</v>
      </c>
      <c r="I114" s="29">
        <v>560</v>
      </c>
      <c r="J114" s="30"/>
      <c r="K114" s="30">
        <f>J114+I114</f>
        <v>560</v>
      </c>
      <c r="L114" s="32" t="s">
        <v>121</v>
      </c>
    </row>
    <row r="115" spans="1:12" x14ac:dyDescent="0.3">
      <c r="A115" s="24"/>
      <c r="B115" s="70"/>
      <c r="C115" s="85" t="s">
        <v>122</v>
      </c>
      <c r="D115" s="31"/>
      <c r="E115" s="31"/>
      <c r="F115" s="93">
        <f t="shared" si="4"/>
        <v>0</v>
      </c>
      <c r="G115" s="93">
        <f t="shared" si="5"/>
        <v>0</v>
      </c>
      <c r="H115" s="29"/>
      <c r="I115" s="29"/>
      <c r="J115" s="30"/>
      <c r="K115" s="30"/>
      <c r="L115" s="31"/>
    </row>
    <row r="116" spans="1:12" ht="55.2" x14ac:dyDescent="0.3">
      <c r="A116" s="24">
        <f>A114+1</f>
        <v>169</v>
      </c>
      <c r="B116" s="59">
        <v>88</v>
      </c>
      <c r="C116" s="32" t="s">
        <v>20</v>
      </c>
      <c r="D116" s="33" t="s">
        <v>10</v>
      </c>
      <c r="E116" s="34">
        <v>936.87</v>
      </c>
      <c r="F116" s="93">
        <f t="shared" si="4"/>
        <v>3279045</v>
      </c>
      <c r="G116" s="93">
        <f t="shared" si="5"/>
        <v>0</v>
      </c>
      <c r="H116" s="29">
        <f>G116+F116</f>
        <v>3279045</v>
      </c>
      <c r="I116" s="29">
        <v>3500</v>
      </c>
      <c r="J116" s="30"/>
      <c r="K116" s="30">
        <f>J116+I116</f>
        <v>3500</v>
      </c>
      <c r="L116" s="32" t="s">
        <v>123</v>
      </c>
    </row>
    <row r="117" spans="1:12" ht="27.6" x14ac:dyDescent="0.3">
      <c r="A117" s="24">
        <f>A116+1</f>
        <v>170</v>
      </c>
      <c r="B117" s="59">
        <v>89</v>
      </c>
      <c r="C117" s="32" t="s">
        <v>124</v>
      </c>
      <c r="D117" s="33" t="s">
        <v>10</v>
      </c>
      <c r="E117" s="42">
        <v>1150</v>
      </c>
      <c r="F117" s="93">
        <f t="shared" si="4"/>
        <v>1495000</v>
      </c>
      <c r="G117" s="93">
        <f t="shared" si="5"/>
        <v>0</v>
      </c>
      <c r="H117" s="29">
        <f>G117+F117</f>
        <v>1495000</v>
      </c>
      <c r="I117" s="29">
        <v>1300</v>
      </c>
      <c r="J117" s="30"/>
      <c r="K117" s="30">
        <f>J117+I117</f>
        <v>1300</v>
      </c>
      <c r="L117" s="32" t="s">
        <v>125</v>
      </c>
    </row>
    <row r="118" spans="1:12" x14ac:dyDescent="0.3">
      <c r="A118" s="24"/>
      <c r="B118" s="70"/>
      <c r="C118" s="85" t="s">
        <v>126</v>
      </c>
      <c r="D118" s="31"/>
      <c r="E118" s="31"/>
      <c r="F118" s="93">
        <f t="shared" si="4"/>
        <v>0</v>
      </c>
      <c r="G118" s="93">
        <f t="shared" si="5"/>
        <v>0</v>
      </c>
      <c r="H118" s="29"/>
      <c r="I118" s="29"/>
      <c r="J118" s="30"/>
      <c r="K118" s="30"/>
      <c r="L118" s="31"/>
    </row>
    <row r="119" spans="1:12" ht="27.6" x14ac:dyDescent="0.3">
      <c r="A119" s="24">
        <f>A117+1</f>
        <v>171</v>
      </c>
      <c r="B119" s="59">
        <v>90</v>
      </c>
      <c r="C119" s="32" t="s">
        <v>100</v>
      </c>
      <c r="D119" s="33" t="s">
        <v>9</v>
      </c>
      <c r="E119" s="42">
        <v>580</v>
      </c>
      <c r="F119" s="93">
        <f t="shared" si="4"/>
        <v>377000</v>
      </c>
      <c r="G119" s="93">
        <f t="shared" si="5"/>
        <v>0</v>
      </c>
      <c r="H119" s="29">
        <f>G119+F119</f>
        <v>377000</v>
      </c>
      <c r="I119" s="29">
        <v>650</v>
      </c>
      <c r="J119" s="30"/>
      <c r="K119" s="30">
        <f>J119+I119</f>
        <v>650</v>
      </c>
      <c r="L119" s="32" t="s">
        <v>127</v>
      </c>
    </row>
    <row r="120" spans="1:12" ht="69" x14ac:dyDescent="0.3">
      <c r="A120" s="28">
        <f>A119+1</f>
        <v>172</v>
      </c>
      <c r="B120" s="59">
        <v>91</v>
      </c>
      <c r="C120" s="32" t="s">
        <v>128</v>
      </c>
      <c r="D120" s="33" t="s">
        <v>10</v>
      </c>
      <c r="E120" s="34">
        <v>1139.3699999999999</v>
      </c>
      <c r="F120" s="93">
        <f t="shared" si="4"/>
        <v>1481180.9999999998</v>
      </c>
      <c r="G120" s="93">
        <f t="shared" si="5"/>
        <v>0</v>
      </c>
      <c r="H120" s="29">
        <f>G120+F120</f>
        <v>1481180.9999999998</v>
      </c>
      <c r="I120" s="29">
        <v>1300</v>
      </c>
      <c r="J120" s="30"/>
      <c r="K120" s="30">
        <f>J120+I120</f>
        <v>1300</v>
      </c>
      <c r="L120" s="32" t="s">
        <v>129</v>
      </c>
    </row>
    <row r="121" spans="1:12" ht="69" x14ac:dyDescent="0.3">
      <c r="A121" s="28">
        <f>A120+1</f>
        <v>173</v>
      </c>
      <c r="B121" s="59">
        <v>92</v>
      </c>
      <c r="C121" s="32" t="s">
        <v>130</v>
      </c>
      <c r="D121" s="33" t="s">
        <v>10</v>
      </c>
      <c r="E121" s="34">
        <v>1155.21</v>
      </c>
      <c r="F121" s="93">
        <f t="shared" si="4"/>
        <v>1501773</v>
      </c>
      <c r="G121" s="93">
        <f t="shared" si="5"/>
        <v>0</v>
      </c>
      <c r="H121" s="29">
        <f>G121+F121</f>
        <v>1501773</v>
      </c>
      <c r="I121" s="29">
        <v>1300</v>
      </c>
      <c r="J121" s="30"/>
      <c r="K121" s="30">
        <f>J121+I121</f>
        <v>1300</v>
      </c>
      <c r="L121" s="32" t="s">
        <v>131</v>
      </c>
    </row>
    <row r="122" spans="1:12" ht="27.6" x14ac:dyDescent="0.3">
      <c r="A122" s="24"/>
      <c r="B122" s="70"/>
      <c r="C122" s="85" t="s">
        <v>132</v>
      </c>
      <c r="D122" s="31"/>
      <c r="E122" s="31"/>
      <c r="F122" s="93">
        <f t="shared" si="4"/>
        <v>0</v>
      </c>
      <c r="G122" s="93">
        <f t="shared" si="5"/>
        <v>0</v>
      </c>
      <c r="H122" s="29"/>
      <c r="I122" s="29"/>
      <c r="J122" s="30"/>
      <c r="K122" s="30"/>
      <c r="L122" s="31"/>
    </row>
    <row r="123" spans="1:12" x14ac:dyDescent="0.3">
      <c r="A123" s="24">
        <f>A121+1</f>
        <v>174</v>
      </c>
      <c r="B123" s="59">
        <v>93</v>
      </c>
      <c r="C123" s="32" t="s">
        <v>133</v>
      </c>
      <c r="D123" s="33" t="s">
        <v>9</v>
      </c>
      <c r="E123" s="34">
        <v>1.27</v>
      </c>
      <c r="F123" s="93">
        <f t="shared" si="4"/>
        <v>1079.5</v>
      </c>
      <c r="G123" s="93">
        <f t="shared" si="5"/>
        <v>0</v>
      </c>
      <c r="H123" s="29">
        <f t="shared" ref="H123:H128" si="8">G123+F123</f>
        <v>1079.5</v>
      </c>
      <c r="I123" s="29">
        <v>850</v>
      </c>
      <c r="J123" s="30"/>
      <c r="K123" s="30">
        <f t="shared" ref="K123:K128" si="9">J123+I123</f>
        <v>850</v>
      </c>
      <c r="L123" s="32" t="s">
        <v>134</v>
      </c>
    </row>
    <row r="124" spans="1:12" ht="27.6" x14ac:dyDescent="0.3">
      <c r="A124" s="28">
        <f>A123+1</f>
        <v>175</v>
      </c>
      <c r="B124" s="59">
        <v>94</v>
      </c>
      <c r="C124" s="32" t="s">
        <v>102</v>
      </c>
      <c r="D124" s="33" t="s">
        <v>9</v>
      </c>
      <c r="E124" s="34">
        <v>103.55</v>
      </c>
      <c r="F124" s="93">
        <f t="shared" si="4"/>
        <v>36242.5</v>
      </c>
      <c r="G124" s="93">
        <f t="shared" si="5"/>
        <v>0</v>
      </c>
      <c r="H124" s="29">
        <f t="shared" si="8"/>
        <v>36242.5</v>
      </c>
      <c r="I124" s="29">
        <v>350</v>
      </c>
      <c r="J124" s="30"/>
      <c r="K124" s="30">
        <f t="shared" si="9"/>
        <v>350</v>
      </c>
      <c r="L124" s="32" t="s">
        <v>135</v>
      </c>
    </row>
    <row r="125" spans="1:12" ht="27.6" x14ac:dyDescent="0.3">
      <c r="A125" s="28">
        <f>A123+1</f>
        <v>175</v>
      </c>
      <c r="B125" s="59">
        <v>95</v>
      </c>
      <c r="C125" s="32" t="s">
        <v>136</v>
      </c>
      <c r="D125" s="33" t="s">
        <v>8</v>
      </c>
      <c r="E125" s="34">
        <v>2.48</v>
      </c>
      <c r="F125" s="93">
        <f t="shared" si="4"/>
        <v>10416</v>
      </c>
      <c r="G125" s="93">
        <f t="shared" si="5"/>
        <v>0</v>
      </c>
      <c r="H125" s="29">
        <f t="shared" si="8"/>
        <v>10416</v>
      </c>
      <c r="I125" s="29">
        <v>4200</v>
      </c>
      <c r="J125" s="30"/>
      <c r="K125" s="30">
        <f t="shared" si="9"/>
        <v>4200</v>
      </c>
      <c r="L125" s="32" t="s">
        <v>137</v>
      </c>
    </row>
    <row r="126" spans="1:12" ht="27.6" x14ac:dyDescent="0.3">
      <c r="A126" s="28">
        <f>A125+1</f>
        <v>176</v>
      </c>
      <c r="B126" s="59">
        <v>96</v>
      </c>
      <c r="C126" s="32" t="s">
        <v>18</v>
      </c>
      <c r="D126" s="33" t="s">
        <v>9</v>
      </c>
      <c r="E126" s="34">
        <v>205.54</v>
      </c>
      <c r="F126" s="93">
        <f t="shared" si="4"/>
        <v>102770</v>
      </c>
      <c r="G126" s="93">
        <f t="shared" si="5"/>
        <v>0</v>
      </c>
      <c r="H126" s="29">
        <f t="shared" si="8"/>
        <v>102770</v>
      </c>
      <c r="I126" s="29">
        <v>500</v>
      </c>
      <c r="J126" s="30"/>
      <c r="K126" s="30">
        <f t="shared" si="9"/>
        <v>500</v>
      </c>
      <c r="L126" s="32" t="s">
        <v>104</v>
      </c>
    </row>
    <row r="127" spans="1:12" ht="55.2" x14ac:dyDescent="0.3">
      <c r="A127" s="28">
        <f>A125+1</f>
        <v>176</v>
      </c>
      <c r="B127" s="59">
        <v>97</v>
      </c>
      <c r="C127" s="38" t="s">
        <v>138</v>
      </c>
      <c r="D127" s="39" t="s">
        <v>10</v>
      </c>
      <c r="E127" s="44">
        <v>960.16800000000001</v>
      </c>
      <c r="F127" s="93">
        <f t="shared" si="4"/>
        <v>1248218.3999999999</v>
      </c>
      <c r="G127" s="93">
        <f t="shared" si="5"/>
        <v>0</v>
      </c>
      <c r="H127" s="29">
        <f t="shared" si="8"/>
        <v>1248218.3999999999</v>
      </c>
      <c r="I127" s="29">
        <v>1300</v>
      </c>
      <c r="J127" s="30"/>
      <c r="K127" s="30">
        <f t="shared" si="9"/>
        <v>1300</v>
      </c>
      <c r="L127" s="38" t="s">
        <v>139</v>
      </c>
    </row>
    <row r="128" spans="1:12" ht="41.4" x14ac:dyDescent="0.3">
      <c r="A128" s="28">
        <f>A127+1</f>
        <v>177</v>
      </c>
      <c r="B128" s="59">
        <v>98</v>
      </c>
      <c r="C128" s="38" t="s">
        <v>140</v>
      </c>
      <c r="D128" s="33" t="s">
        <v>10</v>
      </c>
      <c r="E128" s="34">
        <v>160.03</v>
      </c>
      <c r="F128" s="93">
        <f t="shared" si="4"/>
        <v>264049.5</v>
      </c>
      <c r="G128" s="93">
        <f t="shared" si="5"/>
        <v>0</v>
      </c>
      <c r="H128" s="29">
        <f t="shared" si="8"/>
        <v>264049.5</v>
      </c>
      <c r="I128" s="29">
        <v>1650</v>
      </c>
      <c r="J128" s="30"/>
      <c r="K128" s="30">
        <f t="shared" si="9"/>
        <v>1650</v>
      </c>
      <c r="L128" s="32" t="s">
        <v>141</v>
      </c>
    </row>
    <row r="129" spans="1:12" ht="27.6" x14ac:dyDescent="0.3">
      <c r="A129" s="63">
        <f>A127+1</f>
        <v>177</v>
      </c>
      <c r="B129" s="70"/>
      <c r="C129" s="85" t="s">
        <v>142</v>
      </c>
      <c r="D129" s="31"/>
      <c r="E129" s="31"/>
      <c r="F129" s="93">
        <f t="shared" si="4"/>
        <v>0</v>
      </c>
      <c r="G129" s="93">
        <f t="shared" si="5"/>
        <v>0</v>
      </c>
      <c r="H129" s="29"/>
      <c r="I129" s="29"/>
      <c r="J129" s="30"/>
      <c r="K129" s="30"/>
      <c r="L129" s="31"/>
    </row>
    <row r="130" spans="1:12" x14ac:dyDescent="0.3">
      <c r="A130" s="28">
        <f>A129+1</f>
        <v>178</v>
      </c>
      <c r="B130" s="59">
        <v>99</v>
      </c>
      <c r="C130" s="32" t="s">
        <v>143</v>
      </c>
      <c r="D130" s="33" t="s">
        <v>9</v>
      </c>
      <c r="E130" s="34">
        <v>593.24</v>
      </c>
      <c r="F130" s="93">
        <f t="shared" si="4"/>
        <v>504254</v>
      </c>
      <c r="G130" s="93">
        <f t="shared" si="5"/>
        <v>0</v>
      </c>
      <c r="H130" s="29">
        <f t="shared" ref="H130:H138" si="10">G130+F130</f>
        <v>504254</v>
      </c>
      <c r="I130" s="29">
        <v>850</v>
      </c>
      <c r="J130" s="30"/>
      <c r="K130" s="30">
        <f t="shared" ref="K130:K138" si="11">J130+I130</f>
        <v>850</v>
      </c>
      <c r="L130" s="32" t="s">
        <v>134</v>
      </c>
    </row>
    <row r="131" spans="1:12" ht="27.6" x14ac:dyDescent="0.3">
      <c r="A131" s="28">
        <f>A129+1</f>
        <v>178</v>
      </c>
      <c r="B131" s="59">
        <v>100</v>
      </c>
      <c r="C131" s="32" t="s">
        <v>144</v>
      </c>
      <c r="D131" s="33" t="s">
        <v>9</v>
      </c>
      <c r="E131" s="34">
        <v>78.040000000000006</v>
      </c>
      <c r="F131" s="93">
        <f t="shared" si="4"/>
        <v>50726.000000000007</v>
      </c>
      <c r="G131" s="93">
        <f t="shared" si="5"/>
        <v>0</v>
      </c>
      <c r="H131" s="29">
        <f t="shared" si="10"/>
        <v>50726.000000000007</v>
      </c>
      <c r="I131" s="29">
        <v>650</v>
      </c>
      <c r="J131" s="30"/>
      <c r="K131" s="30">
        <f t="shared" si="11"/>
        <v>650</v>
      </c>
      <c r="L131" s="32" t="s">
        <v>145</v>
      </c>
    </row>
    <row r="132" spans="1:12" ht="27.6" x14ac:dyDescent="0.3">
      <c r="A132" s="28">
        <f>A131+1</f>
        <v>179</v>
      </c>
      <c r="B132" s="59">
        <v>101</v>
      </c>
      <c r="C132" s="32" t="s">
        <v>146</v>
      </c>
      <c r="D132" s="33" t="s">
        <v>9</v>
      </c>
      <c r="E132" s="34">
        <v>78.040000000000006</v>
      </c>
      <c r="F132" s="93">
        <f t="shared" si="4"/>
        <v>93648.000000000015</v>
      </c>
      <c r="G132" s="93">
        <f t="shared" si="5"/>
        <v>0</v>
      </c>
      <c r="H132" s="29">
        <f t="shared" si="10"/>
        <v>93648.000000000015</v>
      </c>
      <c r="I132" s="29">
        <v>1200</v>
      </c>
      <c r="J132" s="30"/>
      <c r="K132" s="30">
        <f t="shared" si="11"/>
        <v>1200</v>
      </c>
      <c r="L132" s="32" t="s">
        <v>147</v>
      </c>
    </row>
    <row r="133" spans="1:12" ht="41.4" x14ac:dyDescent="0.3">
      <c r="A133" s="28">
        <f>A131+1</f>
        <v>179</v>
      </c>
      <c r="B133" s="59">
        <v>102</v>
      </c>
      <c r="C133" s="32" t="s">
        <v>148</v>
      </c>
      <c r="D133" s="33" t="s">
        <v>10</v>
      </c>
      <c r="E133" s="34">
        <v>167.82</v>
      </c>
      <c r="F133" s="93">
        <f t="shared" si="4"/>
        <v>302076</v>
      </c>
      <c r="G133" s="93">
        <f t="shared" si="5"/>
        <v>0</v>
      </c>
      <c r="H133" s="29">
        <f t="shared" si="10"/>
        <v>302076</v>
      </c>
      <c r="I133" s="29">
        <v>1800</v>
      </c>
      <c r="J133" s="30"/>
      <c r="K133" s="30">
        <f t="shared" si="11"/>
        <v>1800</v>
      </c>
      <c r="L133" s="32" t="s">
        <v>149</v>
      </c>
    </row>
    <row r="134" spans="1:12" ht="27.6" x14ac:dyDescent="0.3">
      <c r="A134" s="28">
        <f>A133+1</f>
        <v>180</v>
      </c>
      <c r="B134" s="59">
        <v>103</v>
      </c>
      <c r="C134" s="32" t="s">
        <v>150</v>
      </c>
      <c r="D134" s="33" t="s">
        <v>8</v>
      </c>
      <c r="E134" s="34">
        <v>16.18</v>
      </c>
      <c r="F134" s="93">
        <f t="shared" si="4"/>
        <v>72810</v>
      </c>
      <c r="G134" s="93">
        <f t="shared" si="5"/>
        <v>0</v>
      </c>
      <c r="H134" s="29">
        <f t="shared" si="10"/>
        <v>72810</v>
      </c>
      <c r="I134" s="29">
        <v>4500</v>
      </c>
      <c r="J134" s="30"/>
      <c r="K134" s="30">
        <f t="shared" si="11"/>
        <v>4500</v>
      </c>
      <c r="L134" s="32" t="s">
        <v>137</v>
      </c>
    </row>
    <row r="135" spans="1:12" ht="27.6" x14ac:dyDescent="0.3">
      <c r="A135" s="28">
        <f>A133+1</f>
        <v>180</v>
      </c>
      <c r="B135" s="59">
        <v>104</v>
      </c>
      <c r="C135" s="32" t="s">
        <v>18</v>
      </c>
      <c r="D135" s="33" t="s">
        <v>9</v>
      </c>
      <c r="E135" s="36">
        <v>377.6</v>
      </c>
      <c r="F135" s="93">
        <f t="shared" si="4"/>
        <v>320960</v>
      </c>
      <c r="G135" s="93">
        <f t="shared" si="5"/>
        <v>0</v>
      </c>
      <c r="H135" s="29">
        <f t="shared" si="10"/>
        <v>320960</v>
      </c>
      <c r="I135" s="29">
        <v>850</v>
      </c>
      <c r="J135" s="30"/>
      <c r="K135" s="30">
        <f t="shared" si="11"/>
        <v>850</v>
      </c>
      <c r="L135" s="32" t="s">
        <v>151</v>
      </c>
    </row>
    <row r="136" spans="1:12" ht="55.2" x14ac:dyDescent="0.3">
      <c r="A136" s="28">
        <f>A135+1</f>
        <v>181</v>
      </c>
      <c r="B136" s="59">
        <v>105</v>
      </c>
      <c r="C136" s="32" t="s">
        <v>152</v>
      </c>
      <c r="D136" s="33" t="s">
        <v>10</v>
      </c>
      <c r="E136" s="34">
        <v>167.82</v>
      </c>
      <c r="F136" s="93">
        <f t="shared" si="4"/>
        <v>218166</v>
      </c>
      <c r="G136" s="93">
        <f t="shared" si="5"/>
        <v>0</v>
      </c>
      <c r="H136" s="29">
        <f t="shared" si="10"/>
        <v>218166</v>
      </c>
      <c r="I136" s="29">
        <v>1300</v>
      </c>
      <c r="J136" s="30"/>
      <c r="K136" s="30">
        <f t="shared" si="11"/>
        <v>1300</v>
      </c>
      <c r="L136" s="32" t="s">
        <v>153</v>
      </c>
    </row>
    <row r="137" spans="1:12" ht="27.6" x14ac:dyDescent="0.3">
      <c r="A137" s="28">
        <f>A135+1</f>
        <v>181</v>
      </c>
      <c r="B137" s="59">
        <v>106</v>
      </c>
      <c r="C137" s="32" t="s">
        <v>124</v>
      </c>
      <c r="D137" s="33" t="s">
        <v>10</v>
      </c>
      <c r="E137" s="36">
        <v>167.8</v>
      </c>
      <c r="F137" s="93">
        <f t="shared" si="4"/>
        <v>58730.000000000007</v>
      </c>
      <c r="G137" s="93">
        <f t="shared" si="5"/>
        <v>0</v>
      </c>
      <c r="H137" s="29">
        <f t="shared" si="10"/>
        <v>58730.000000000007</v>
      </c>
      <c r="I137" s="29">
        <v>350</v>
      </c>
      <c r="J137" s="30"/>
      <c r="K137" s="30">
        <f t="shared" si="11"/>
        <v>350</v>
      </c>
      <c r="L137" s="32" t="s">
        <v>154</v>
      </c>
    </row>
    <row r="138" spans="1:12" x14ac:dyDescent="0.3">
      <c r="A138" s="28">
        <f>A137+1</f>
        <v>182</v>
      </c>
      <c r="B138" s="59">
        <v>107</v>
      </c>
      <c r="C138" s="32" t="s">
        <v>155</v>
      </c>
      <c r="D138" s="33" t="s">
        <v>10</v>
      </c>
      <c r="E138" s="34">
        <v>167.82</v>
      </c>
      <c r="F138" s="93">
        <f t="shared" si="4"/>
        <v>276903</v>
      </c>
      <c r="G138" s="93">
        <f t="shared" si="5"/>
        <v>0</v>
      </c>
      <c r="H138" s="29">
        <f t="shared" si="10"/>
        <v>276903</v>
      </c>
      <c r="I138" s="29">
        <v>1650</v>
      </c>
      <c r="J138" s="30"/>
      <c r="K138" s="30">
        <f t="shared" si="11"/>
        <v>1650</v>
      </c>
      <c r="L138" s="32" t="s">
        <v>22</v>
      </c>
    </row>
    <row r="139" spans="1:12" ht="27.6" x14ac:dyDescent="0.3">
      <c r="A139" s="63">
        <f>A138+1</f>
        <v>183</v>
      </c>
      <c r="B139" s="70"/>
      <c r="C139" s="85" t="s">
        <v>156</v>
      </c>
      <c r="D139" s="31"/>
      <c r="E139" s="31"/>
      <c r="F139" s="93">
        <f t="shared" si="4"/>
        <v>0</v>
      </c>
      <c r="G139" s="93">
        <f t="shared" si="5"/>
        <v>0</v>
      </c>
      <c r="H139" s="29"/>
      <c r="I139" s="29"/>
      <c r="J139" s="30"/>
      <c r="K139" s="30"/>
      <c r="L139" s="31"/>
    </row>
    <row r="140" spans="1:12" ht="27.6" x14ac:dyDescent="0.3">
      <c r="A140" s="28">
        <f>A139</f>
        <v>183</v>
      </c>
      <c r="B140" s="59">
        <v>108</v>
      </c>
      <c r="C140" s="65" t="s">
        <v>280</v>
      </c>
      <c r="D140" s="66" t="s">
        <v>13</v>
      </c>
      <c r="E140" s="67">
        <v>110</v>
      </c>
      <c r="F140" s="93">
        <f t="shared" si="4"/>
        <v>715000</v>
      </c>
      <c r="G140" s="93">
        <f t="shared" si="5"/>
        <v>0</v>
      </c>
      <c r="H140" s="29">
        <f>G140+F140</f>
        <v>715000</v>
      </c>
      <c r="I140" s="29">
        <v>6500</v>
      </c>
      <c r="J140" s="30"/>
      <c r="K140" s="30">
        <f>J140+I140</f>
        <v>6500</v>
      </c>
      <c r="L140" s="32" t="s">
        <v>273</v>
      </c>
    </row>
    <row r="141" spans="1:12" ht="27.6" x14ac:dyDescent="0.3">
      <c r="A141" s="28">
        <f t="shared" ref="A141:A151" si="12">A140+1</f>
        <v>184</v>
      </c>
      <c r="B141" s="59">
        <v>109</v>
      </c>
      <c r="C141" s="32" t="s">
        <v>150</v>
      </c>
      <c r="D141" s="33" t="s">
        <v>9</v>
      </c>
      <c r="E141" s="36">
        <v>79.2</v>
      </c>
      <c r="F141" s="93">
        <f t="shared" si="4"/>
        <v>51480</v>
      </c>
      <c r="G141" s="93">
        <f t="shared" si="5"/>
        <v>0</v>
      </c>
      <c r="H141" s="29">
        <f>G141+F141</f>
        <v>51480</v>
      </c>
      <c r="I141" s="29">
        <v>650</v>
      </c>
      <c r="J141" s="30"/>
      <c r="K141" s="30">
        <f>J141+I141</f>
        <v>650</v>
      </c>
      <c r="L141" s="32" t="s">
        <v>157</v>
      </c>
    </row>
    <row r="142" spans="1:12" ht="27.6" x14ac:dyDescent="0.3">
      <c r="A142" s="28">
        <f t="shared" si="12"/>
        <v>185</v>
      </c>
      <c r="B142" s="59">
        <v>110</v>
      </c>
      <c r="C142" s="32" t="s">
        <v>158</v>
      </c>
      <c r="D142" s="33" t="s">
        <v>159</v>
      </c>
      <c r="E142" s="43">
        <v>1.4585999999999999</v>
      </c>
      <c r="F142" s="93">
        <f t="shared" si="4"/>
        <v>948.08999999999992</v>
      </c>
      <c r="G142" s="93">
        <f t="shared" si="5"/>
        <v>0</v>
      </c>
      <c r="H142" s="29">
        <f>G142+F142</f>
        <v>948.08999999999992</v>
      </c>
      <c r="I142" s="29">
        <v>650</v>
      </c>
      <c r="J142" s="30"/>
      <c r="K142" s="30">
        <f>J142+I142</f>
        <v>650</v>
      </c>
      <c r="L142" s="32" t="s">
        <v>160</v>
      </c>
    </row>
    <row r="143" spans="1:12" ht="27.6" x14ac:dyDescent="0.3">
      <c r="A143" s="28">
        <f t="shared" si="12"/>
        <v>186</v>
      </c>
      <c r="B143" s="70"/>
      <c r="C143" s="83" t="s">
        <v>161</v>
      </c>
      <c r="D143" s="64"/>
      <c r="E143" s="31"/>
      <c r="F143" s="93">
        <f t="shared" si="4"/>
        <v>0</v>
      </c>
      <c r="G143" s="93">
        <f t="shared" si="5"/>
        <v>0</v>
      </c>
      <c r="H143" s="29"/>
      <c r="I143" s="29"/>
      <c r="J143" s="30"/>
      <c r="K143" s="30"/>
      <c r="L143" s="31"/>
    </row>
    <row r="144" spans="1:12" ht="27.6" x14ac:dyDescent="0.3">
      <c r="A144" s="28">
        <f t="shared" si="12"/>
        <v>187</v>
      </c>
      <c r="B144" s="59">
        <v>111</v>
      </c>
      <c r="C144" s="65" t="s">
        <v>280</v>
      </c>
      <c r="D144" s="66" t="s">
        <v>13</v>
      </c>
      <c r="E144" s="42">
        <v>38</v>
      </c>
      <c r="F144" s="93">
        <f t="shared" si="4"/>
        <v>247000</v>
      </c>
      <c r="G144" s="93">
        <f t="shared" si="5"/>
        <v>0</v>
      </c>
      <c r="H144" s="29">
        <f>G144+F144</f>
        <v>247000</v>
      </c>
      <c r="I144" s="29">
        <v>6500</v>
      </c>
      <c r="J144" s="30"/>
      <c r="K144" s="30">
        <f>J144+I144</f>
        <v>6500</v>
      </c>
      <c r="L144" s="32" t="s">
        <v>274</v>
      </c>
    </row>
    <row r="145" spans="1:12" ht="27.6" x14ac:dyDescent="0.3">
      <c r="A145" s="28">
        <f t="shared" si="12"/>
        <v>188</v>
      </c>
      <c r="B145" s="59">
        <v>112</v>
      </c>
      <c r="C145" s="65" t="s">
        <v>150</v>
      </c>
      <c r="D145" s="66" t="s">
        <v>9</v>
      </c>
      <c r="E145" s="42">
        <v>38</v>
      </c>
      <c r="F145" s="93">
        <f t="shared" si="4"/>
        <v>24700</v>
      </c>
      <c r="G145" s="93">
        <f t="shared" si="5"/>
        <v>0</v>
      </c>
      <c r="H145" s="29">
        <f>G145+F145</f>
        <v>24700</v>
      </c>
      <c r="I145" s="29">
        <v>650</v>
      </c>
      <c r="J145" s="30"/>
      <c r="K145" s="30">
        <f>J145+I145</f>
        <v>650</v>
      </c>
      <c r="L145" s="32" t="s">
        <v>162</v>
      </c>
    </row>
    <row r="146" spans="1:12" ht="27.6" x14ac:dyDescent="0.3">
      <c r="A146" s="28">
        <f t="shared" si="12"/>
        <v>189</v>
      </c>
      <c r="B146" s="59">
        <v>113</v>
      </c>
      <c r="C146" s="65" t="s">
        <v>158</v>
      </c>
      <c r="D146" s="66" t="s">
        <v>10</v>
      </c>
      <c r="E146" s="34">
        <v>38.49</v>
      </c>
      <c r="F146" s="93">
        <f t="shared" si="4"/>
        <v>25018.5</v>
      </c>
      <c r="G146" s="93">
        <f t="shared" si="5"/>
        <v>0</v>
      </c>
      <c r="H146" s="29">
        <f>G146+F146</f>
        <v>25018.5</v>
      </c>
      <c r="I146" s="29">
        <v>650</v>
      </c>
      <c r="J146" s="30"/>
      <c r="K146" s="30">
        <f>J146+I146</f>
        <v>650</v>
      </c>
      <c r="L146" s="32" t="s">
        <v>163</v>
      </c>
    </row>
    <row r="147" spans="1:12" ht="27.6" x14ac:dyDescent="0.3">
      <c r="A147" s="28">
        <f t="shared" si="12"/>
        <v>190</v>
      </c>
      <c r="B147" s="70"/>
      <c r="C147" s="83" t="s">
        <v>164</v>
      </c>
      <c r="D147" s="64"/>
      <c r="E147" s="31"/>
      <c r="F147" s="93">
        <f t="shared" si="4"/>
        <v>0</v>
      </c>
      <c r="G147" s="93">
        <f t="shared" si="5"/>
        <v>0</v>
      </c>
      <c r="H147" s="29"/>
      <c r="I147" s="29"/>
      <c r="J147" s="30"/>
      <c r="K147" s="30"/>
      <c r="L147" s="31"/>
    </row>
    <row r="148" spans="1:12" ht="27.6" x14ac:dyDescent="0.3">
      <c r="A148" s="28">
        <f t="shared" si="12"/>
        <v>191</v>
      </c>
      <c r="B148" s="59">
        <v>114</v>
      </c>
      <c r="C148" s="65" t="s">
        <v>280</v>
      </c>
      <c r="D148" s="66" t="s">
        <v>13</v>
      </c>
      <c r="E148" s="42">
        <v>6</v>
      </c>
      <c r="F148" s="93">
        <f t="shared" si="4"/>
        <v>39000</v>
      </c>
      <c r="G148" s="93">
        <f t="shared" si="5"/>
        <v>0</v>
      </c>
      <c r="H148" s="29">
        <f>G148+F148</f>
        <v>39000</v>
      </c>
      <c r="I148" s="29">
        <v>6500</v>
      </c>
      <c r="J148" s="30"/>
      <c r="K148" s="30">
        <f>J148+I148</f>
        <v>6500</v>
      </c>
      <c r="L148" s="32" t="s">
        <v>275</v>
      </c>
    </row>
    <row r="149" spans="1:12" ht="27.6" x14ac:dyDescent="0.3">
      <c r="A149" s="28">
        <f t="shared" si="12"/>
        <v>192</v>
      </c>
      <c r="B149" s="59">
        <v>115</v>
      </c>
      <c r="C149" s="32" t="s">
        <v>150</v>
      </c>
      <c r="D149" s="33" t="s">
        <v>9</v>
      </c>
      <c r="E149" s="35">
        <v>8.6</v>
      </c>
      <c r="F149" s="93">
        <f t="shared" ref="F149:F191" si="13">E149*I149</f>
        <v>5590</v>
      </c>
      <c r="G149" s="93">
        <f t="shared" ref="G149:G191" si="14">E149*J149</f>
        <v>0</v>
      </c>
      <c r="H149" s="29">
        <f>G149+F149</f>
        <v>5590</v>
      </c>
      <c r="I149" s="29">
        <v>650</v>
      </c>
      <c r="J149" s="30"/>
      <c r="K149" s="30">
        <f>J149+I149</f>
        <v>650</v>
      </c>
      <c r="L149" s="32" t="s">
        <v>165</v>
      </c>
    </row>
    <row r="150" spans="1:12" ht="27.6" x14ac:dyDescent="0.3">
      <c r="A150" s="28">
        <f t="shared" si="12"/>
        <v>193</v>
      </c>
      <c r="B150" s="59">
        <v>116</v>
      </c>
      <c r="C150" s="32" t="s">
        <v>158</v>
      </c>
      <c r="D150" s="33" t="s">
        <v>10</v>
      </c>
      <c r="E150" s="35">
        <v>7.2750000000000004</v>
      </c>
      <c r="F150" s="93">
        <f t="shared" si="13"/>
        <v>4728.75</v>
      </c>
      <c r="G150" s="93">
        <f t="shared" si="14"/>
        <v>0</v>
      </c>
      <c r="H150" s="29">
        <f>G150+F150</f>
        <v>4728.75</v>
      </c>
      <c r="I150" s="29">
        <v>650</v>
      </c>
      <c r="J150" s="30"/>
      <c r="K150" s="30">
        <f>J150+I150</f>
        <v>650</v>
      </c>
      <c r="L150" s="32" t="s">
        <v>166</v>
      </c>
    </row>
    <row r="151" spans="1:12" ht="27.6" x14ac:dyDescent="0.3">
      <c r="A151" s="63">
        <f t="shared" si="12"/>
        <v>194</v>
      </c>
      <c r="B151" s="70"/>
      <c r="C151" s="85" t="s">
        <v>167</v>
      </c>
      <c r="D151" s="31"/>
      <c r="E151" s="31"/>
      <c r="F151" s="93">
        <f t="shared" si="13"/>
        <v>0</v>
      </c>
      <c r="G151" s="93">
        <f t="shared" si="14"/>
        <v>0</v>
      </c>
      <c r="H151" s="29"/>
      <c r="I151" s="29"/>
      <c r="J151" s="30"/>
      <c r="K151" s="30"/>
      <c r="L151" s="31"/>
    </row>
    <row r="152" spans="1:12" x14ac:dyDescent="0.3">
      <c r="A152" s="28">
        <f>A151</f>
        <v>194</v>
      </c>
      <c r="B152" s="59">
        <v>117</v>
      </c>
      <c r="C152" s="32" t="s">
        <v>143</v>
      </c>
      <c r="D152" s="33" t="s">
        <v>9</v>
      </c>
      <c r="E152" s="34">
        <v>689.52</v>
      </c>
      <c r="F152" s="93">
        <f t="shared" si="13"/>
        <v>586092</v>
      </c>
      <c r="G152" s="93">
        <f t="shared" si="14"/>
        <v>0</v>
      </c>
      <c r="H152" s="29">
        <f>G152+F152</f>
        <v>586092</v>
      </c>
      <c r="I152" s="29">
        <v>850</v>
      </c>
      <c r="J152" s="30"/>
      <c r="K152" s="30">
        <f>J152+I152</f>
        <v>850</v>
      </c>
      <c r="L152" s="32" t="s">
        <v>134</v>
      </c>
    </row>
    <row r="153" spans="1:12" ht="27.6" x14ac:dyDescent="0.3">
      <c r="A153" s="28">
        <f>A152+1</f>
        <v>195</v>
      </c>
      <c r="B153" s="59">
        <v>118</v>
      </c>
      <c r="C153" s="32" t="s">
        <v>168</v>
      </c>
      <c r="D153" s="33" t="s">
        <v>9</v>
      </c>
      <c r="E153" s="34">
        <v>48.75</v>
      </c>
      <c r="F153" s="93">
        <f t="shared" si="13"/>
        <v>17062.5</v>
      </c>
      <c r="G153" s="93">
        <f t="shared" si="14"/>
        <v>0</v>
      </c>
      <c r="H153" s="29">
        <f>G153+F153</f>
        <v>17062.5</v>
      </c>
      <c r="I153" s="29">
        <v>350</v>
      </c>
      <c r="J153" s="30"/>
      <c r="K153" s="30">
        <f>J153+I153</f>
        <v>350</v>
      </c>
      <c r="L153" s="32" t="s">
        <v>169</v>
      </c>
    </row>
    <row r="154" spans="1:12" ht="41.4" x14ac:dyDescent="0.3">
      <c r="A154" s="28">
        <f>A153+1</f>
        <v>196</v>
      </c>
      <c r="B154" s="59">
        <v>119</v>
      </c>
      <c r="C154" s="32" t="s">
        <v>170</v>
      </c>
      <c r="D154" s="33" t="s">
        <v>10</v>
      </c>
      <c r="E154" s="34">
        <v>259.52</v>
      </c>
      <c r="F154" s="93">
        <f t="shared" si="13"/>
        <v>337376</v>
      </c>
      <c r="G154" s="93">
        <f t="shared" si="14"/>
        <v>0</v>
      </c>
      <c r="H154" s="29">
        <f>G154+F154</f>
        <v>337376</v>
      </c>
      <c r="I154" s="29">
        <v>1300</v>
      </c>
      <c r="J154" s="30"/>
      <c r="K154" s="30">
        <f>J154+I154</f>
        <v>1300</v>
      </c>
      <c r="L154" s="32" t="s">
        <v>171</v>
      </c>
    </row>
    <row r="155" spans="1:12" x14ac:dyDescent="0.3">
      <c r="A155" s="28">
        <f>A154+1</f>
        <v>197</v>
      </c>
      <c r="B155" s="59">
        <v>120</v>
      </c>
      <c r="C155" s="32" t="s">
        <v>19</v>
      </c>
      <c r="D155" s="33" t="s">
        <v>10</v>
      </c>
      <c r="E155" s="34">
        <v>256.67</v>
      </c>
      <c r="F155" s="93">
        <f t="shared" si="13"/>
        <v>82134.400000000009</v>
      </c>
      <c r="G155" s="93">
        <f t="shared" si="14"/>
        <v>0</v>
      </c>
      <c r="H155" s="29">
        <f>G155+F155</f>
        <v>82134.400000000009</v>
      </c>
      <c r="I155" s="29">
        <v>320</v>
      </c>
      <c r="J155" s="30"/>
      <c r="K155" s="30">
        <f>J155+I155</f>
        <v>320</v>
      </c>
      <c r="L155" s="32" t="s">
        <v>172</v>
      </c>
    </row>
    <row r="156" spans="1:12" ht="27.6" x14ac:dyDescent="0.3">
      <c r="A156" s="28">
        <f>A155+1</f>
        <v>198</v>
      </c>
      <c r="B156" s="59">
        <v>121</v>
      </c>
      <c r="C156" s="32" t="s">
        <v>124</v>
      </c>
      <c r="D156" s="33" t="s">
        <v>159</v>
      </c>
      <c r="E156" s="43">
        <v>2.5665</v>
      </c>
      <c r="F156" s="93">
        <f t="shared" si="13"/>
        <v>898.27499999999998</v>
      </c>
      <c r="G156" s="93">
        <f t="shared" si="14"/>
        <v>0</v>
      </c>
      <c r="H156" s="29">
        <f>G156+F156</f>
        <v>898.27499999999998</v>
      </c>
      <c r="I156" s="29">
        <v>350</v>
      </c>
      <c r="J156" s="30"/>
      <c r="K156" s="30">
        <f>J156+I156</f>
        <v>350</v>
      </c>
      <c r="L156" s="32" t="s">
        <v>173</v>
      </c>
    </row>
    <row r="157" spans="1:12" ht="27.6" x14ac:dyDescent="0.3">
      <c r="A157" s="63">
        <f>A156+1</f>
        <v>199</v>
      </c>
      <c r="B157" s="70"/>
      <c r="C157" s="85" t="s">
        <v>174</v>
      </c>
      <c r="D157" s="31"/>
      <c r="E157" s="31"/>
      <c r="F157" s="93">
        <f t="shared" si="13"/>
        <v>0</v>
      </c>
      <c r="G157" s="93">
        <f t="shared" si="14"/>
        <v>0</v>
      </c>
      <c r="H157" s="29"/>
      <c r="I157" s="29"/>
      <c r="J157" s="30"/>
      <c r="K157" s="30"/>
      <c r="L157" s="31"/>
    </row>
    <row r="158" spans="1:12" ht="27.6" x14ac:dyDescent="0.3">
      <c r="A158" s="28">
        <f>A157</f>
        <v>199</v>
      </c>
      <c r="B158" s="59">
        <v>122</v>
      </c>
      <c r="C158" s="32" t="s">
        <v>175</v>
      </c>
      <c r="D158" s="33" t="s">
        <v>9</v>
      </c>
      <c r="E158" s="34">
        <v>451.75</v>
      </c>
      <c r="F158" s="93">
        <f t="shared" si="13"/>
        <v>67762.5</v>
      </c>
      <c r="G158" s="93">
        <f t="shared" si="14"/>
        <v>0</v>
      </c>
      <c r="H158" s="29">
        <f>G158+F158</f>
        <v>67762.5</v>
      </c>
      <c r="I158" s="29">
        <v>150</v>
      </c>
      <c r="J158" s="30"/>
      <c r="K158" s="30">
        <f>J158+I158</f>
        <v>150</v>
      </c>
      <c r="L158" s="32" t="s">
        <v>176</v>
      </c>
    </row>
    <row r="159" spans="1:12" x14ac:dyDescent="0.3">
      <c r="A159" s="28">
        <f>A158+1</f>
        <v>200</v>
      </c>
      <c r="B159" s="59">
        <v>123</v>
      </c>
      <c r="C159" s="32" t="s">
        <v>177</v>
      </c>
      <c r="D159" s="33" t="s">
        <v>8</v>
      </c>
      <c r="E159" s="34">
        <v>50.43</v>
      </c>
      <c r="F159" s="93">
        <f t="shared" si="13"/>
        <v>226935</v>
      </c>
      <c r="G159" s="93">
        <f t="shared" si="14"/>
        <v>0</v>
      </c>
      <c r="H159" s="29">
        <f>G159+F159</f>
        <v>226935</v>
      </c>
      <c r="I159" s="29">
        <v>4500</v>
      </c>
      <c r="J159" s="30"/>
      <c r="K159" s="30">
        <f>J159+I159</f>
        <v>4500</v>
      </c>
      <c r="L159" s="32" t="s">
        <v>178</v>
      </c>
    </row>
    <row r="160" spans="1:12" ht="41.4" x14ac:dyDescent="0.3">
      <c r="A160" s="28">
        <f>A159+1</f>
        <v>201</v>
      </c>
      <c r="B160" s="59">
        <v>124</v>
      </c>
      <c r="C160" s="32" t="s">
        <v>179</v>
      </c>
      <c r="D160" s="33" t="s">
        <v>10</v>
      </c>
      <c r="E160" s="34">
        <v>947.04</v>
      </c>
      <c r="F160" s="93">
        <f t="shared" si="13"/>
        <v>1231152</v>
      </c>
      <c r="G160" s="93">
        <f t="shared" si="14"/>
        <v>0</v>
      </c>
      <c r="H160" s="29">
        <f>G160+F160</f>
        <v>1231152</v>
      </c>
      <c r="I160" s="29">
        <v>1300</v>
      </c>
      <c r="J160" s="30"/>
      <c r="K160" s="30">
        <f>J160+I160</f>
        <v>1300</v>
      </c>
      <c r="L160" s="32" t="s">
        <v>180</v>
      </c>
    </row>
    <row r="161" spans="1:12" x14ac:dyDescent="0.3">
      <c r="A161" s="28">
        <f>A160+1</f>
        <v>202</v>
      </c>
      <c r="B161" s="59">
        <v>125</v>
      </c>
      <c r="C161" s="32" t="s">
        <v>130</v>
      </c>
      <c r="D161" s="33" t="s">
        <v>10</v>
      </c>
      <c r="E161" s="34">
        <v>947.04</v>
      </c>
      <c r="F161" s="93">
        <f t="shared" si="13"/>
        <v>1562616</v>
      </c>
      <c r="G161" s="93">
        <f t="shared" si="14"/>
        <v>0</v>
      </c>
      <c r="H161" s="29">
        <f>G161+F161</f>
        <v>1562616</v>
      </c>
      <c r="I161" s="29">
        <v>1650</v>
      </c>
      <c r="J161" s="30"/>
      <c r="K161" s="30">
        <f>J161+I161</f>
        <v>1650</v>
      </c>
      <c r="L161" s="32" t="s">
        <v>22</v>
      </c>
    </row>
    <row r="162" spans="1:12" ht="27.6" x14ac:dyDescent="0.3">
      <c r="A162" s="63">
        <f>A161+1</f>
        <v>203</v>
      </c>
      <c r="B162" s="70"/>
      <c r="C162" s="85" t="s">
        <v>181</v>
      </c>
      <c r="D162" s="31"/>
      <c r="E162" s="31"/>
      <c r="F162" s="93">
        <f t="shared" si="13"/>
        <v>0</v>
      </c>
      <c r="G162" s="93">
        <f t="shared" si="14"/>
        <v>0</v>
      </c>
      <c r="H162" s="29"/>
      <c r="I162" s="29"/>
      <c r="J162" s="30"/>
      <c r="K162" s="30"/>
      <c r="L162" s="31"/>
    </row>
    <row r="163" spans="1:12" ht="27.6" x14ac:dyDescent="0.3">
      <c r="A163" s="28">
        <f>A162</f>
        <v>203</v>
      </c>
      <c r="B163" s="59">
        <v>126</v>
      </c>
      <c r="C163" s="32" t="s">
        <v>175</v>
      </c>
      <c r="D163" s="33" t="s">
        <v>9</v>
      </c>
      <c r="E163" s="34">
        <v>121.95</v>
      </c>
      <c r="F163" s="93">
        <f t="shared" si="13"/>
        <v>18292.5</v>
      </c>
      <c r="G163" s="93">
        <f t="shared" si="14"/>
        <v>0</v>
      </c>
      <c r="H163" s="29">
        <f>G163+F163</f>
        <v>18292.5</v>
      </c>
      <c r="I163" s="29">
        <v>150</v>
      </c>
      <c r="J163" s="30"/>
      <c r="K163" s="30">
        <f>J163+I163</f>
        <v>150</v>
      </c>
      <c r="L163" s="32" t="s">
        <v>182</v>
      </c>
    </row>
    <row r="164" spans="1:12" x14ac:dyDescent="0.3">
      <c r="A164" s="28">
        <f>A163+1</f>
        <v>204</v>
      </c>
      <c r="B164" s="59">
        <v>127</v>
      </c>
      <c r="C164" s="32" t="s">
        <v>177</v>
      </c>
      <c r="D164" s="33" t="s">
        <v>8</v>
      </c>
      <c r="E164" s="34">
        <v>9.0500000000000007</v>
      </c>
      <c r="F164" s="93">
        <f t="shared" si="13"/>
        <v>40725</v>
      </c>
      <c r="G164" s="93">
        <f t="shared" si="14"/>
        <v>0</v>
      </c>
      <c r="H164" s="29">
        <f>G164+F164</f>
        <v>40725</v>
      </c>
      <c r="I164" s="29">
        <v>4500</v>
      </c>
      <c r="J164" s="30"/>
      <c r="K164" s="30">
        <f>J164+I164</f>
        <v>4500</v>
      </c>
      <c r="L164" s="32" t="s">
        <v>178</v>
      </c>
    </row>
    <row r="165" spans="1:12" ht="41.4" x14ac:dyDescent="0.3">
      <c r="A165" s="28">
        <f>A164+1</f>
        <v>205</v>
      </c>
      <c r="B165" s="59">
        <v>128</v>
      </c>
      <c r="C165" s="32" t="s">
        <v>179</v>
      </c>
      <c r="D165" s="33" t="s">
        <v>10</v>
      </c>
      <c r="E165" s="34">
        <v>229.24</v>
      </c>
      <c r="F165" s="93">
        <f t="shared" si="13"/>
        <v>298012</v>
      </c>
      <c r="G165" s="93">
        <f t="shared" si="14"/>
        <v>0</v>
      </c>
      <c r="H165" s="29">
        <f>G165+F165</f>
        <v>298012</v>
      </c>
      <c r="I165" s="29">
        <v>1300</v>
      </c>
      <c r="J165" s="30"/>
      <c r="K165" s="30">
        <f>J165+I165</f>
        <v>1300</v>
      </c>
      <c r="L165" s="32" t="s">
        <v>183</v>
      </c>
    </row>
    <row r="166" spans="1:12" x14ac:dyDescent="0.3">
      <c r="A166" s="28">
        <f>A165+1</f>
        <v>206</v>
      </c>
      <c r="B166" s="59">
        <v>129</v>
      </c>
      <c r="C166" s="32" t="s">
        <v>130</v>
      </c>
      <c r="D166" s="33" t="s">
        <v>10</v>
      </c>
      <c r="E166" s="34">
        <v>229.24</v>
      </c>
      <c r="F166" s="93">
        <f t="shared" si="13"/>
        <v>378246</v>
      </c>
      <c r="G166" s="93">
        <f t="shared" si="14"/>
        <v>0</v>
      </c>
      <c r="H166" s="29">
        <f>G166+F166</f>
        <v>378246</v>
      </c>
      <c r="I166" s="29">
        <v>1650</v>
      </c>
      <c r="J166" s="30"/>
      <c r="K166" s="30">
        <f>J166+I166</f>
        <v>1650</v>
      </c>
      <c r="L166" s="32" t="s">
        <v>22</v>
      </c>
    </row>
    <row r="167" spans="1:12" ht="27.6" x14ac:dyDescent="0.3">
      <c r="A167" s="63">
        <f>A166+1</f>
        <v>207</v>
      </c>
      <c r="B167" s="70"/>
      <c r="C167" s="85" t="s">
        <v>184</v>
      </c>
      <c r="D167" s="31"/>
      <c r="E167" s="31"/>
      <c r="F167" s="93">
        <f t="shared" si="13"/>
        <v>0</v>
      </c>
      <c r="G167" s="93">
        <f t="shared" si="14"/>
        <v>0</v>
      </c>
      <c r="H167" s="29"/>
      <c r="I167" s="29"/>
      <c r="J167" s="30"/>
      <c r="K167" s="30"/>
      <c r="L167" s="31"/>
    </row>
    <row r="168" spans="1:12" ht="27.6" x14ac:dyDescent="0.3">
      <c r="A168" s="28">
        <f>A167</f>
        <v>207</v>
      </c>
      <c r="B168" s="59">
        <v>130</v>
      </c>
      <c r="C168" s="32" t="s">
        <v>179</v>
      </c>
      <c r="D168" s="33" t="s">
        <v>10</v>
      </c>
      <c r="E168" s="34">
        <v>148.91999999999999</v>
      </c>
      <c r="F168" s="93">
        <f t="shared" si="13"/>
        <v>193595.99999999997</v>
      </c>
      <c r="G168" s="93">
        <f t="shared" si="14"/>
        <v>0</v>
      </c>
      <c r="H168" s="29">
        <f>G168+F168</f>
        <v>193595.99999999997</v>
      </c>
      <c r="I168" s="29">
        <v>1300</v>
      </c>
      <c r="J168" s="30"/>
      <c r="K168" s="30">
        <f>J168+I168</f>
        <v>1300</v>
      </c>
      <c r="L168" s="32" t="s">
        <v>185</v>
      </c>
    </row>
    <row r="169" spans="1:12" x14ac:dyDescent="0.3">
      <c r="A169" s="28">
        <f>A168+1</f>
        <v>208</v>
      </c>
      <c r="B169" s="59">
        <v>131</v>
      </c>
      <c r="C169" s="32" t="s">
        <v>19</v>
      </c>
      <c r="D169" s="33" t="s">
        <v>10</v>
      </c>
      <c r="E169" s="34">
        <v>148.91999999999999</v>
      </c>
      <c r="F169" s="93">
        <f t="shared" si="13"/>
        <v>52121.999999999993</v>
      </c>
      <c r="G169" s="93">
        <f t="shared" si="14"/>
        <v>0</v>
      </c>
      <c r="H169" s="29">
        <f>G169+F169</f>
        <v>52121.999999999993</v>
      </c>
      <c r="I169" s="29">
        <v>350</v>
      </c>
      <c r="J169" s="30"/>
      <c r="K169" s="30">
        <f>J169+I169</f>
        <v>350</v>
      </c>
      <c r="L169" s="32" t="s">
        <v>172</v>
      </c>
    </row>
    <row r="170" spans="1:12" ht="41.4" x14ac:dyDescent="0.3">
      <c r="A170" s="63">
        <f>A169+1</f>
        <v>209</v>
      </c>
      <c r="B170" s="70"/>
      <c r="C170" s="85" t="s">
        <v>186</v>
      </c>
      <c r="D170" s="31"/>
      <c r="E170" s="31"/>
      <c r="F170" s="93">
        <f t="shared" si="13"/>
        <v>0</v>
      </c>
      <c r="G170" s="93">
        <f t="shared" si="14"/>
        <v>0</v>
      </c>
      <c r="H170" s="29"/>
      <c r="I170" s="29"/>
      <c r="J170" s="30"/>
      <c r="K170" s="30"/>
      <c r="L170" s="31"/>
    </row>
    <row r="171" spans="1:12" ht="27.6" x14ac:dyDescent="0.3">
      <c r="A171" s="28">
        <f>A170</f>
        <v>209</v>
      </c>
      <c r="B171" s="59">
        <v>132</v>
      </c>
      <c r="C171" s="32" t="s">
        <v>18</v>
      </c>
      <c r="D171" s="33" t="s">
        <v>9</v>
      </c>
      <c r="E171" s="34">
        <v>1.72</v>
      </c>
      <c r="F171" s="93">
        <f t="shared" si="13"/>
        <v>860</v>
      </c>
      <c r="G171" s="93">
        <f t="shared" si="14"/>
        <v>0</v>
      </c>
      <c r="H171" s="29">
        <f>G171+F171</f>
        <v>860</v>
      </c>
      <c r="I171" s="29">
        <v>500</v>
      </c>
      <c r="J171" s="30"/>
      <c r="K171" s="30">
        <f>J171+I171</f>
        <v>500</v>
      </c>
      <c r="L171" s="32" t="s">
        <v>151</v>
      </c>
    </row>
    <row r="172" spans="1:12" ht="55.2" x14ac:dyDescent="0.3">
      <c r="A172" s="28">
        <f>A171+1</f>
        <v>210</v>
      </c>
      <c r="B172" s="59">
        <v>133</v>
      </c>
      <c r="C172" s="32" t="s">
        <v>187</v>
      </c>
      <c r="D172" s="33" t="s">
        <v>10</v>
      </c>
      <c r="E172" s="36">
        <v>5.2</v>
      </c>
      <c r="F172" s="93">
        <f t="shared" si="13"/>
        <v>7800</v>
      </c>
      <c r="G172" s="93">
        <f t="shared" si="14"/>
        <v>0</v>
      </c>
      <c r="H172" s="29">
        <f>G172+F172</f>
        <v>7800</v>
      </c>
      <c r="I172" s="29">
        <v>1500</v>
      </c>
      <c r="J172" s="30"/>
      <c r="K172" s="30">
        <f>J172+I172</f>
        <v>1500</v>
      </c>
      <c r="L172" s="32" t="s">
        <v>188</v>
      </c>
    </row>
    <row r="173" spans="1:12" ht="27.6" x14ac:dyDescent="0.3">
      <c r="A173" s="28" t="e">
        <f>#REF!+1</f>
        <v>#REF!</v>
      </c>
      <c r="B173" s="59">
        <v>136</v>
      </c>
      <c r="C173" s="32" t="s">
        <v>18</v>
      </c>
      <c r="D173" s="33" t="s">
        <v>9</v>
      </c>
      <c r="E173" s="34">
        <v>8.9600000000000009</v>
      </c>
      <c r="F173" s="93">
        <f t="shared" si="13"/>
        <v>4480</v>
      </c>
      <c r="G173" s="93">
        <f t="shared" si="14"/>
        <v>0</v>
      </c>
      <c r="H173" s="29">
        <f>G173+F173</f>
        <v>4480</v>
      </c>
      <c r="I173" s="29">
        <v>500</v>
      </c>
      <c r="J173" s="30"/>
      <c r="K173" s="30">
        <f>J173+I173</f>
        <v>500</v>
      </c>
      <c r="L173" s="32" t="s">
        <v>151</v>
      </c>
    </row>
    <row r="174" spans="1:12" ht="27.6" x14ac:dyDescent="0.3">
      <c r="A174" s="28" t="e">
        <f>A173+1</f>
        <v>#REF!</v>
      </c>
      <c r="B174" s="59">
        <v>137</v>
      </c>
      <c r="C174" s="32" t="s">
        <v>120</v>
      </c>
      <c r="D174" s="33" t="s">
        <v>9</v>
      </c>
      <c r="E174" s="34">
        <v>12.46</v>
      </c>
      <c r="F174" s="93">
        <f t="shared" si="13"/>
        <v>6977.6</v>
      </c>
      <c r="G174" s="93">
        <f t="shared" si="14"/>
        <v>0</v>
      </c>
      <c r="H174" s="29">
        <f>G174+F174</f>
        <v>6977.6</v>
      </c>
      <c r="I174" s="29">
        <v>560</v>
      </c>
      <c r="J174" s="30"/>
      <c r="K174" s="30">
        <f>J174+I174</f>
        <v>560</v>
      </c>
      <c r="L174" s="38" t="s">
        <v>189</v>
      </c>
    </row>
    <row r="175" spans="1:12" ht="27.6" x14ac:dyDescent="0.3">
      <c r="A175" s="28" t="e">
        <f>A174+1</f>
        <v>#REF!</v>
      </c>
      <c r="B175" s="59">
        <v>138</v>
      </c>
      <c r="C175" s="32" t="s">
        <v>120</v>
      </c>
      <c r="D175" s="33" t="s">
        <v>9</v>
      </c>
      <c r="E175" s="34">
        <v>16.940000000000001</v>
      </c>
      <c r="F175" s="93">
        <f t="shared" si="13"/>
        <v>9486.4000000000015</v>
      </c>
      <c r="G175" s="93">
        <f t="shared" si="14"/>
        <v>0</v>
      </c>
      <c r="H175" s="29">
        <f>G175+F175</f>
        <v>9486.4000000000015</v>
      </c>
      <c r="I175" s="29">
        <v>560</v>
      </c>
      <c r="J175" s="30"/>
      <c r="K175" s="30">
        <f>J175+I175</f>
        <v>560</v>
      </c>
      <c r="L175" s="32" t="s">
        <v>190</v>
      </c>
    </row>
    <row r="176" spans="1:12" x14ac:dyDescent="0.3">
      <c r="A176" s="63" t="e">
        <f>A175+1</f>
        <v>#REF!</v>
      </c>
      <c r="B176" s="70"/>
      <c r="C176" s="85" t="s">
        <v>191</v>
      </c>
      <c r="D176" s="31"/>
      <c r="E176" s="31"/>
      <c r="F176" s="93">
        <f t="shared" si="13"/>
        <v>0</v>
      </c>
      <c r="G176" s="93">
        <f t="shared" si="14"/>
        <v>0</v>
      </c>
      <c r="H176" s="29"/>
      <c r="I176" s="29"/>
      <c r="J176" s="30"/>
      <c r="K176" s="30"/>
      <c r="L176" s="31"/>
    </row>
    <row r="177" spans="1:12" ht="27.6" x14ac:dyDescent="0.3">
      <c r="A177" s="28" t="e">
        <f>A176</f>
        <v>#REF!</v>
      </c>
      <c r="B177" s="59">
        <v>139</v>
      </c>
      <c r="C177" s="32" t="s">
        <v>192</v>
      </c>
      <c r="D177" s="33" t="s">
        <v>9</v>
      </c>
      <c r="E177" s="35">
        <v>133.72499999999999</v>
      </c>
      <c r="F177" s="93">
        <f t="shared" si="13"/>
        <v>20058.75</v>
      </c>
      <c r="G177" s="93">
        <f t="shared" si="14"/>
        <v>0</v>
      </c>
      <c r="H177" s="29">
        <f>G177+F177</f>
        <v>20058.75</v>
      </c>
      <c r="I177" s="29">
        <v>150</v>
      </c>
      <c r="J177" s="30"/>
      <c r="K177" s="30">
        <f>J177+I177</f>
        <v>150</v>
      </c>
      <c r="L177" s="32" t="s">
        <v>193</v>
      </c>
    </row>
    <row r="178" spans="1:12" ht="41.4" x14ac:dyDescent="0.3">
      <c r="A178" s="28" t="e">
        <f>A177+1</f>
        <v>#REF!</v>
      </c>
      <c r="B178" s="59">
        <v>140</v>
      </c>
      <c r="C178" s="32" t="s">
        <v>194</v>
      </c>
      <c r="D178" s="33" t="s">
        <v>10</v>
      </c>
      <c r="E178" s="45">
        <v>145.19999999999999</v>
      </c>
      <c r="F178" s="93">
        <f t="shared" si="13"/>
        <v>188759.99999999997</v>
      </c>
      <c r="G178" s="93">
        <f t="shared" si="14"/>
        <v>0</v>
      </c>
      <c r="H178" s="29">
        <f>G178+F178</f>
        <v>188759.99999999997</v>
      </c>
      <c r="I178" s="29">
        <v>1300</v>
      </c>
      <c r="J178" s="30"/>
      <c r="K178" s="30">
        <f>J178+I178</f>
        <v>1300</v>
      </c>
      <c r="L178" s="32" t="s">
        <v>195</v>
      </c>
    </row>
    <row r="179" spans="1:12" x14ac:dyDescent="0.3">
      <c r="A179" s="28" t="e">
        <f>A178+1</f>
        <v>#REF!</v>
      </c>
      <c r="B179" s="59">
        <v>141</v>
      </c>
      <c r="C179" s="32" t="s">
        <v>19</v>
      </c>
      <c r="D179" s="33" t="s">
        <v>10</v>
      </c>
      <c r="E179" s="34">
        <v>146.08000000000001</v>
      </c>
      <c r="F179" s="93">
        <f t="shared" si="13"/>
        <v>51128.000000000007</v>
      </c>
      <c r="G179" s="93">
        <f t="shared" si="14"/>
        <v>0</v>
      </c>
      <c r="H179" s="29">
        <f>G179+F179</f>
        <v>51128.000000000007</v>
      </c>
      <c r="I179" s="29">
        <v>350</v>
      </c>
      <c r="J179" s="30"/>
      <c r="K179" s="30">
        <f>J179+I179</f>
        <v>350</v>
      </c>
      <c r="L179" s="32" t="s">
        <v>172</v>
      </c>
    </row>
    <row r="180" spans="1:12" ht="27.6" x14ac:dyDescent="0.3">
      <c r="A180" s="28" t="e">
        <f>A179+1</f>
        <v>#REF!</v>
      </c>
      <c r="B180" s="59">
        <v>142</v>
      </c>
      <c r="C180" s="32" t="s">
        <v>196</v>
      </c>
      <c r="D180" s="33" t="s">
        <v>10</v>
      </c>
      <c r="E180" s="36">
        <v>146.1</v>
      </c>
      <c r="F180" s="93">
        <f t="shared" si="13"/>
        <v>175320</v>
      </c>
      <c r="G180" s="93">
        <f t="shared" si="14"/>
        <v>0</v>
      </c>
      <c r="H180" s="29">
        <f>G180+F180</f>
        <v>175320</v>
      </c>
      <c r="I180" s="29">
        <v>1200</v>
      </c>
      <c r="J180" s="30"/>
      <c r="K180" s="30">
        <f>J180+I180</f>
        <v>1200</v>
      </c>
      <c r="L180" s="32" t="s">
        <v>197</v>
      </c>
    </row>
    <row r="181" spans="1:12" x14ac:dyDescent="0.3">
      <c r="A181" s="63" t="e">
        <f>#REF!+1</f>
        <v>#REF!</v>
      </c>
      <c r="B181" s="70"/>
      <c r="C181" s="85" t="s">
        <v>199</v>
      </c>
      <c r="D181" s="31"/>
      <c r="E181" s="31"/>
      <c r="F181" s="93">
        <f t="shared" si="13"/>
        <v>0</v>
      </c>
      <c r="G181" s="93">
        <f t="shared" si="14"/>
        <v>0</v>
      </c>
      <c r="H181" s="29"/>
      <c r="I181" s="29"/>
      <c r="J181" s="30"/>
      <c r="K181" s="30"/>
      <c r="L181" s="31"/>
    </row>
    <row r="182" spans="1:12" ht="27.6" x14ac:dyDescent="0.3">
      <c r="A182" s="28" t="e">
        <f>A181</f>
        <v>#REF!</v>
      </c>
      <c r="B182" s="59">
        <v>149</v>
      </c>
      <c r="C182" s="32" t="s">
        <v>200</v>
      </c>
      <c r="D182" s="33" t="s">
        <v>9</v>
      </c>
      <c r="E182" s="42">
        <v>218</v>
      </c>
      <c r="F182" s="93">
        <f t="shared" si="13"/>
        <v>163500</v>
      </c>
      <c r="G182" s="93">
        <f t="shared" si="14"/>
        <v>0</v>
      </c>
      <c r="H182" s="29">
        <f t="shared" ref="H182:H191" si="15">G182+F182</f>
        <v>163500</v>
      </c>
      <c r="I182" s="29">
        <v>750</v>
      </c>
      <c r="J182" s="30"/>
      <c r="K182" s="30">
        <f t="shared" ref="K182:K191" si="16">J182+I182</f>
        <v>750</v>
      </c>
      <c r="L182" s="32" t="s">
        <v>201</v>
      </c>
    </row>
    <row r="183" spans="1:12" ht="27.6" x14ac:dyDescent="0.3">
      <c r="A183" s="28" t="e">
        <f t="shared" ref="A183:A191" si="17">A182+1</f>
        <v>#REF!</v>
      </c>
      <c r="B183" s="59">
        <v>150</v>
      </c>
      <c r="C183" s="32" t="s">
        <v>102</v>
      </c>
      <c r="D183" s="33" t="s">
        <v>9</v>
      </c>
      <c r="E183" s="34">
        <v>221.55</v>
      </c>
      <c r="F183" s="93">
        <f t="shared" si="13"/>
        <v>19939.5</v>
      </c>
      <c r="G183" s="93">
        <f t="shared" si="14"/>
        <v>0</v>
      </c>
      <c r="H183" s="29">
        <f t="shared" si="15"/>
        <v>19939.5</v>
      </c>
      <c r="I183" s="29">
        <v>90</v>
      </c>
      <c r="J183" s="30"/>
      <c r="K183" s="30">
        <f t="shared" si="16"/>
        <v>90</v>
      </c>
      <c r="L183" s="32" t="s">
        <v>103</v>
      </c>
    </row>
    <row r="184" spans="1:12" ht="27.6" x14ac:dyDescent="0.3">
      <c r="A184" s="28" t="e">
        <f t="shared" si="17"/>
        <v>#REF!</v>
      </c>
      <c r="B184" s="59">
        <v>151</v>
      </c>
      <c r="C184" s="32" t="s">
        <v>18</v>
      </c>
      <c r="D184" s="33" t="s">
        <v>9</v>
      </c>
      <c r="E184" s="34">
        <v>238.77</v>
      </c>
      <c r="F184" s="93">
        <f t="shared" si="13"/>
        <v>119385</v>
      </c>
      <c r="G184" s="93">
        <f t="shared" si="14"/>
        <v>0</v>
      </c>
      <c r="H184" s="29">
        <f t="shared" si="15"/>
        <v>119385</v>
      </c>
      <c r="I184" s="29">
        <v>500</v>
      </c>
      <c r="J184" s="30"/>
      <c r="K184" s="30">
        <f t="shared" si="16"/>
        <v>500</v>
      </c>
      <c r="L184" s="32" t="s">
        <v>104</v>
      </c>
    </row>
    <row r="185" spans="1:12" ht="27.6" x14ac:dyDescent="0.3">
      <c r="A185" s="28" t="e">
        <f t="shared" si="17"/>
        <v>#REF!</v>
      </c>
      <c r="B185" s="59">
        <v>152</v>
      </c>
      <c r="C185" s="32" t="s">
        <v>202</v>
      </c>
      <c r="D185" s="33" t="s">
        <v>9</v>
      </c>
      <c r="E185" s="34">
        <v>221.58</v>
      </c>
      <c r="F185" s="93">
        <f t="shared" si="13"/>
        <v>77553</v>
      </c>
      <c r="G185" s="93">
        <f t="shared" si="14"/>
        <v>0</v>
      </c>
      <c r="H185" s="29">
        <f t="shared" si="15"/>
        <v>77553</v>
      </c>
      <c r="I185" s="29">
        <v>350</v>
      </c>
      <c r="J185" s="30"/>
      <c r="K185" s="30">
        <f t="shared" si="16"/>
        <v>350</v>
      </c>
      <c r="L185" s="32" t="s">
        <v>203</v>
      </c>
    </row>
    <row r="186" spans="1:12" ht="27.6" x14ac:dyDescent="0.3">
      <c r="A186" s="28" t="e">
        <f t="shared" si="17"/>
        <v>#REF!</v>
      </c>
      <c r="B186" s="59">
        <v>153</v>
      </c>
      <c r="C186" s="32" t="s">
        <v>107</v>
      </c>
      <c r="D186" s="33" t="s">
        <v>9</v>
      </c>
      <c r="E186" s="36">
        <v>246.6</v>
      </c>
      <c r="F186" s="93">
        <f t="shared" si="13"/>
        <v>110970</v>
      </c>
      <c r="G186" s="93">
        <f t="shared" si="14"/>
        <v>0</v>
      </c>
      <c r="H186" s="29">
        <f t="shared" si="15"/>
        <v>110970</v>
      </c>
      <c r="I186" s="29">
        <v>450</v>
      </c>
      <c r="J186" s="30"/>
      <c r="K186" s="30">
        <f t="shared" si="16"/>
        <v>450</v>
      </c>
      <c r="L186" s="32" t="s">
        <v>204</v>
      </c>
    </row>
    <row r="187" spans="1:12" ht="27.6" x14ac:dyDescent="0.3">
      <c r="A187" s="28" t="e">
        <f t="shared" si="17"/>
        <v>#REF!</v>
      </c>
      <c r="B187" s="59">
        <v>154</v>
      </c>
      <c r="C187" s="32" t="s">
        <v>109</v>
      </c>
      <c r="D187" s="33" t="s">
        <v>9</v>
      </c>
      <c r="E187" s="34">
        <v>228.88</v>
      </c>
      <c r="F187" s="93">
        <f t="shared" si="13"/>
        <v>128172.8</v>
      </c>
      <c r="G187" s="93">
        <f t="shared" si="14"/>
        <v>0</v>
      </c>
      <c r="H187" s="29">
        <f t="shared" si="15"/>
        <v>128172.8</v>
      </c>
      <c r="I187" s="29">
        <v>560</v>
      </c>
      <c r="J187" s="30"/>
      <c r="K187" s="30">
        <f t="shared" si="16"/>
        <v>560</v>
      </c>
      <c r="L187" s="32" t="s">
        <v>205</v>
      </c>
    </row>
    <row r="188" spans="1:12" ht="27.6" x14ac:dyDescent="0.3">
      <c r="A188" s="28" t="e">
        <f t="shared" si="17"/>
        <v>#REF!</v>
      </c>
      <c r="B188" s="59">
        <v>155</v>
      </c>
      <c r="C188" s="38" t="s">
        <v>111</v>
      </c>
      <c r="D188" s="39" t="s">
        <v>9</v>
      </c>
      <c r="E188" s="34">
        <v>246.36</v>
      </c>
      <c r="F188" s="93">
        <f t="shared" si="13"/>
        <v>137961.60000000001</v>
      </c>
      <c r="G188" s="93">
        <f t="shared" si="14"/>
        <v>0</v>
      </c>
      <c r="H188" s="29">
        <f t="shared" si="15"/>
        <v>137961.60000000001</v>
      </c>
      <c r="I188" s="29">
        <v>560</v>
      </c>
      <c r="J188" s="30"/>
      <c r="K188" s="30">
        <f t="shared" si="16"/>
        <v>560</v>
      </c>
      <c r="L188" s="32" t="s">
        <v>206</v>
      </c>
    </row>
    <row r="189" spans="1:12" ht="27.6" x14ac:dyDescent="0.3">
      <c r="A189" s="28" t="e">
        <f t="shared" si="17"/>
        <v>#REF!</v>
      </c>
      <c r="B189" s="59">
        <v>156</v>
      </c>
      <c r="C189" s="32" t="s">
        <v>207</v>
      </c>
      <c r="D189" s="33" t="s">
        <v>9</v>
      </c>
      <c r="E189" s="34">
        <v>34.479999999999997</v>
      </c>
      <c r="F189" s="93">
        <f t="shared" si="13"/>
        <v>29307.999999999996</v>
      </c>
      <c r="G189" s="93">
        <f t="shared" si="14"/>
        <v>0</v>
      </c>
      <c r="H189" s="29">
        <f t="shared" si="15"/>
        <v>29307.999999999996</v>
      </c>
      <c r="I189" s="29">
        <v>850</v>
      </c>
      <c r="J189" s="30"/>
      <c r="K189" s="30">
        <f t="shared" si="16"/>
        <v>850</v>
      </c>
      <c r="L189" s="32" t="s">
        <v>208</v>
      </c>
    </row>
    <row r="190" spans="1:12" ht="27.6" x14ac:dyDescent="0.3">
      <c r="A190" s="28" t="e">
        <f t="shared" si="17"/>
        <v>#REF!</v>
      </c>
      <c r="B190" s="59">
        <v>157</v>
      </c>
      <c r="C190" s="32" t="s">
        <v>209</v>
      </c>
      <c r="D190" s="33" t="s">
        <v>9</v>
      </c>
      <c r="E190" s="34">
        <v>58.26</v>
      </c>
      <c r="F190" s="93">
        <f t="shared" si="13"/>
        <v>75738</v>
      </c>
      <c r="G190" s="93">
        <f t="shared" si="14"/>
        <v>0</v>
      </c>
      <c r="H190" s="29">
        <f t="shared" si="15"/>
        <v>75738</v>
      </c>
      <c r="I190" s="29">
        <v>1300</v>
      </c>
      <c r="J190" s="30"/>
      <c r="K190" s="30">
        <f t="shared" si="16"/>
        <v>1300</v>
      </c>
      <c r="L190" s="32" t="s">
        <v>210</v>
      </c>
    </row>
    <row r="191" spans="1:12" ht="27.6" x14ac:dyDescent="0.3">
      <c r="A191" s="28" t="e">
        <f t="shared" si="17"/>
        <v>#REF!</v>
      </c>
      <c r="B191" s="59">
        <v>158</v>
      </c>
      <c r="C191" s="32" t="s">
        <v>211</v>
      </c>
      <c r="D191" s="33" t="s">
        <v>13</v>
      </c>
      <c r="E191" s="42">
        <v>701</v>
      </c>
      <c r="F191" s="93">
        <f t="shared" si="13"/>
        <v>315450</v>
      </c>
      <c r="G191" s="93">
        <f t="shared" si="14"/>
        <v>0</v>
      </c>
      <c r="H191" s="29">
        <f t="shared" si="15"/>
        <v>315450</v>
      </c>
      <c r="I191" s="29">
        <v>450</v>
      </c>
      <c r="J191" s="30"/>
      <c r="K191" s="30">
        <f t="shared" si="16"/>
        <v>450</v>
      </c>
      <c r="L191" s="32" t="s">
        <v>212</v>
      </c>
    </row>
    <row r="192" spans="1:12" ht="27.6" x14ac:dyDescent="0.3">
      <c r="A192" s="28" t="e">
        <f>#REF!+1</f>
        <v>#REF!</v>
      </c>
      <c r="B192" s="59">
        <v>166</v>
      </c>
      <c r="C192" s="32" t="s">
        <v>215</v>
      </c>
      <c r="D192" s="33" t="s">
        <v>13</v>
      </c>
      <c r="E192" s="42">
        <v>4</v>
      </c>
      <c r="F192" s="93">
        <f t="shared" ref="F192:F216" si="18">E192*I192</f>
        <v>22400</v>
      </c>
      <c r="G192" s="93">
        <f t="shared" ref="G192:G216" si="19">E192*J192</f>
        <v>0</v>
      </c>
      <c r="H192" s="29">
        <f>G192+F192</f>
        <v>22400</v>
      </c>
      <c r="I192" s="29">
        <v>5600</v>
      </c>
      <c r="J192" s="30"/>
      <c r="K192" s="30">
        <f>J192+I192</f>
        <v>5600</v>
      </c>
      <c r="L192" s="32" t="s">
        <v>216</v>
      </c>
    </row>
    <row r="193" spans="1:12" ht="69" x14ac:dyDescent="0.3">
      <c r="A193" s="28" t="e">
        <f>A192+1</f>
        <v>#REF!</v>
      </c>
      <c r="B193" s="59">
        <v>167</v>
      </c>
      <c r="C193" s="32" t="s">
        <v>21</v>
      </c>
      <c r="D193" s="33" t="s">
        <v>10</v>
      </c>
      <c r="E193" s="42">
        <v>12</v>
      </c>
      <c r="F193" s="93">
        <f t="shared" si="18"/>
        <v>15600</v>
      </c>
      <c r="G193" s="93">
        <f t="shared" si="19"/>
        <v>0</v>
      </c>
      <c r="H193" s="29">
        <f>G193+F193</f>
        <v>15600</v>
      </c>
      <c r="I193" s="29">
        <v>1300</v>
      </c>
      <c r="J193" s="30"/>
      <c r="K193" s="30">
        <f>J193+I193</f>
        <v>1300</v>
      </c>
      <c r="L193" s="32" t="s">
        <v>217</v>
      </c>
    </row>
    <row r="194" spans="1:12" ht="27.6" x14ac:dyDescent="0.3">
      <c r="A194" s="28" t="e">
        <f>A193+1</f>
        <v>#REF!</v>
      </c>
      <c r="B194" s="59">
        <v>168</v>
      </c>
      <c r="C194" s="32" t="s">
        <v>218</v>
      </c>
      <c r="D194" s="33" t="s">
        <v>13</v>
      </c>
      <c r="E194" s="42">
        <v>4</v>
      </c>
      <c r="F194" s="93">
        <f t="shared" si="18"/>
        <v>26000</v>
      </c>
      <c r="G194" s="93">
        <f t="shared" si="19"/>
        <v>0</v>
      </c>
      <c r="H194" s="29">
        <f>G194+F194</f>
        <v>26000</v>
      </c>
      <c r="I194" s="29">
        <v>6500</v>
      </c>
      <c r="J194" s="30"/>
      <c r="K194" s="30">
        <f>J194+I194</f>
        <v>6500</v>
      </c>
      <c r="L194" s="32" t="s">
        <v>219</v>
      </c>
    </row>
    <row r="195" spans="1:12" x14ac:dyDescent="0.3">
      <c r="A195" s="63" t="e">
        <f>#REF!+1</f>
        <v>#REF!</v>
      </c>
      <c r="B195" s="70"/>
      <c r="C195" s="85" t="s">
        <v>199</v>
      </c>
      <c r="D195" s="31"/>
      <c r="E195" s="31"/>
      <c r="F195" s="93">
        <f t="shared" si="18"/>
        <v>0</v>
      </c>
      <c r="G195" s="93">
        <f t="shared" si="19"/>
        <v>0</v>
      </c>
      <c r="H195" s="29"/>
      <c r="I195" s="29"/>
      <c r="J195" s="30"/>
      <c r="K195" s="30"/>
      <c r="L195" s="31"/>
    </row>
    <row r="196" spans="1:12" ht="27.6" x14ac:dyDescent="0.3">
      <c r="A196" s="28" t="e">
        <f>A195</f>
        <v>#REF!</v>
      </c>
      <c r="B196" s="59">
        <v>177</v>
      </c>
      <c r="C196" s="32" t="s">
        <v>100</v>
      </c>
      <c r="D196" s="33" t="s">
        <v>9</v>
      </c>
      <c r="E196" s="42">
        <v>1367</v>
      </c>
      <c r="F196" s="93">
        <f t="shared" si="18"/>
        <v>1025250</v>
      </c>
      <c r="G196" s="93">
        <f t="shared" si="19"/>
        <v>0</v>
      </c>
      <c r="H196" s="29">
        <f t="shared" ref="H196:H205" si="20">G196+F196</f>
        <v>1025250</v>
      </c>
      <c r="I196" s="29">
        <v>750</v>
      </c>
      <c r="J196" s="30"/>
      <c r="K196" s="30">
        <f t="shared" ref="K196:K205" si="21">J196+I196</f>
        <v>750</v>
      </c>
      <c r="L196" s="32" t="s">
        <v>220</v>
      </c>
    </row>
    <row r="197" spans="1:12" ht="27.6" x14ac:dyDescent="0.3">
      <c r="A197" s="28" t="e">
        <f t="shared" ref="A197:A205" si="22">A196+1</f>
        <v>#REF!</v>
      </c>
      <c r="B197" s="59">
        <v>178</v>
      </c>
      <c r="C197" s="32" t="s">
        <v>102</v>
      </c>
      <c r="D197" s="33" t="s">
        <v>9</v>
      </c>
      <c r="E197" s="34">
        <v>1370.75</v>
      </c>
      <c r="F197" s="93">
        <f t="shared" si="18"/>
        <v>123367.5</v>
      </c>
      <c r="G197" s="93">
        <f t="shared" si="19"/>
        <v>0</v>
      </c>
      <c r="H197" s="29">
        <f t="shared" si="20"/>
        <v>123367.5</v>
      </c>
      <c r="I197" s="29">
        <v>90</v>
      </c>
      <c r="J197" s="30"/>
      <c r="K197" s="30">
        <f t="shared" si="21"/>
        <v>90</v>
      </c>
      <c r="L197" s="32" t="s">
        <v>103</v>
      </c>
    </row>
    <row r="198" spans="1:12" ht="27.6" x14ac:dyDescent="0.3">
      <c r="A198" s="28" t="e">
        <f t="shared" si="22"/>
        <v>#REF!</v>
      </c>
      <c r="B198" s="59">
        <v>179</v>
      </c>
      <c r="C198" s="32" t="s">
        <v>18</v>
      </c>
      <c r="D198" s="33" t="s">
        <v>9</v>
      </c>
      <c r="E198" s="34">
        <v>1387.56</v>
      </c>
      <c r="F198" s="93">
        <f t="shared" si="18"/>
        <v>693780</v>
      </c>
      <c r="G198" s="93">
        <f t="shared" si="19"/>
        <v>0</v>
      </c>
      <c r="H198" s="29">
        <f t="shared" si="20"/>
        <v>693780</v>
      </c>
      <c r="I198" s="29">
        <v>500</v>
      </c>
      <c r="J198" s="30"/>
      <c r="K198" s="30">
        <f t="shared" si="21"/>
        <v>500</v>
      </c>
      <c r="L198" s="32" t="s">
        <v>104</v>
      </c>
    </row>
    <row r="199" spans="1:12" ht="27.6" x14ac:dyDescent="0.3">
      <c r="A199" s="28" t="e">
        <f t="shared" si="22"/>
        <v>#REF!</v>
      </c>
      <c r="B199" s="59">
        <v>180</v>
      </c>
      <c r="C199" s="32" t="s">
        <v>202</v>
      </c>
      <c r="D199" s="33" t="s">
        <v>9</v>
      </c>
      <c r="E199" s="34">
        <v>1370.75</v>
      </c>
      <c r="F199" s="93">
        <f t="shared" si="18"/>
        <v>616837.5</v>
      </c>
      <c r="G199" s="93">
        <f t="shared" si="19"/>
        <v>0</v>
      </c>
      <c r="H199" s="29">
        <f t="shared" si="20"/>
        <v>616837.5</v>
      </c>
      <c r="I199" s="29">
        <v>450</v>
      </c>
      <c r="J199" s="30"/>
      <c r="K199" s="30">
        <f t="shared" si="21"/>
        <v>450</v>
      </c>
      <c r="L199" s="32" t="s">
        <v>221</v>
      </c>
    </row>
    <row r="200" spans="1:12" ht="27.6" x14ac:dyDescent="0.3">
      <c r="A200" s="28" t="e">
        <f t="shared" si="22"/>
        <v>#REF!</v>
      </c>
      <c r="B200" s="59">
        <v>181</v>
      </c>
      <c r="C200" s="32" t="s">
        <v>107</v>
      </c>
      <c r="D200" s="33" t="s">
        <v>9</v>
      </c>
      <c r="E200" s="36">
        <v>1395.2</v>
      </c>
      <c r="F200" s="93">
        <f t="shared" si="18"/>
        <v>627840</v>
      </c>
      <c r="G200" s="93">
        <f t="shared" si="19"/>
        <v>0</v>
      </c>
      <c r="H200" s="29">
        <f t="shared" si="20"/>
        <v>627840</v>
      </c>
      <c r="I200" s="29">
        <v>450</v>
      </c>
      <c r="J200" s="30"/>
      <c r="K200" s="30">
        <f t="shared" si="21"/>
        <v>450</v>
      </c>
      <c r="L200" s="32" t="s">
        <v>222</v>
      </c>
    </row>
    <row r="201" spans="1:12" ht="27.6" x14ac:dyDescent="0.3">
      <c r="A201" s="28" t="e">
        <f t="shared" si="22"/>
        <v>#REF!</v>
      </c>
      <c r="B201" s="59">
        <v>182</v>
      </c>
      <c r="C201" s="32" t="s">
        <v>109</v>
      </c>
      <c r="D201" s="33" t="s">
        <v>9</v>
      </c>
      <c r="E201" s="34">
        <v>1393.64</v>
      </c>
      <c r="F201" s="93">
        <f t="shared" si="18"/>
        <v>780438.4</v>
      </c>
      <c r="G201" s="93">
        <f t="shared" si="19"/>
        <v>0</v>
      </c>
      <c r="H201" s="29">
        <f t="shared" si="20"/>
        <v>780438.4</v>
      </c>
      <c r="I201" s="29">
        <v>560</v>
      </c>
      <c r="J201" s="30"/>
      <c r="K201" s="30">
        <f t="shared" si="21"/>
        <v>560</v>
      </c>
      <c r="L201" s="38" t="s">
        <v>206</v>
      </c>
    </row>
    <row r="202" spans="1:12" ht="27.6" x14ac:dyDescent="0.3">
      <c r="A202" s="28" t="e">
        <f t="shared" si="22"/>
        <v>#REF!</v>
      </c>
      <c r="B202" s="59">
        <v>183</v>
      </c>
      <c r="C202" s="32" t="s">
        <v>111</v>
      </c>
      <c r="D202" s="33" t="s">
        <v>9</v>
      </c>
      <c r="E202" s="34">
        <v>1411.11</v>
      </c>
      <c r="F202" s="93">
        <f t="shared" si="18"/>
        <v>790221.6</v>
      </c>
      <c r="G202" s="93">
        <f t="shared" si="19"/>
        <v>0</v>
      </c>
      <c r="H202" s="29">
        <f t="shared" si="20"/>
        <v>790221.6</v>
      </c>
      <c r="I202" s="29">
        <v>560</v>
      </c>
      <c r="J202" s="30"/>
      <c r="K202" s="30">
        <f t="shared" si="21"/>
        <v>560</v>
      </c>
      <c r="L202" s="38" t="s">
        <v>190</v>
      </c>
    </row>
    <row r="203" spans="1:12" ht="27.6" x14ac:dyDescent="0.3">
      <c r="A203" s="28" t="e">
        <f t="shared" si="22"/>
        <v>#REF!</v>
      </c>
      <c r="B203" s="59">
        <v>184</v>
      </c>
      <c r="C203" s="32" t="s">
        <v>207</v>
      </c>
      <c r="D203" s="33" t="s">
        <v>9</v>
      </c>
      <c r="E203" s="35">
        <v>107.55500000000001</v>
      </c>
      <c r="F203" s="93">
        <f t="shared" si="18"/>
        <v>91421.75</v>
      </c>
      <c r="G203" s="93">
        <f t="shared" si="19"/>
        <v>0</v>
      </c>
      <c r="H203" s="29">
        <f t="shared" si="20"/>
        <v>91421.75</v>
      </c>
      <c r="I203" s="29">
        <v>850</v>
      </c>
      <c r="J203" s="30"/>
      <c r="K203" s="30">
        <f t="shared" si="21"/>
        <v>850</v>
      </c>
      <c r="L203" s="32" t="s">
        <v>208</v>
      </c>
    </row>
    <row r="204" spans="1:12" x14ac:dyDescent="0.3">
      <c r="A204" s="28" t="e">
        <f t="shared" si="22"/>
        <v>#REF!</v>
      </c>
      <c r="B204" s="59">
        <v>185</v>
      </c>
      <c r="C204" s="32" t="s">
        <v>223</v>
      </c>
      <c r="D204" s="33" t="s">
        <v>9</v>
      </c>
      <c r="E204" s="34">
        <v>126.41</v>
      </c>
      <c r="F204" s="93">
        <f t="shared" si="18"/>
        <v>164333</v>
      </c>
      <c r="G204" s="93">
        <f t="shared" si="19"/>
        <v>0</v>
      </c>
      <c r="H204" s="29">
        <f t="shared" si="20"/>
        <v>164333</v>
      </c>
      <c r="I204" s="29">
        <v>1300</v>
      </c>
      <c r="J204" s="30"/>
      <c r="K204" s="30">
        <f t="shared" si="21"/>
        <v>1300</v>
      </c>
      <c r="L204" s="32" t="s">
        <v>210</v>
      </c>
    </row>
    <row r="205" spans="1:12" ht="27.6" x14ac:dyDescent="0.3">
      <c r="A205" s="28" t="e">
        <f t="shared" si="22"/>
        <v>#REF!</v>
      </c>
      <c r="B205" s="59">
        <v>186</v>
      </c>
      <c r="C205" s="32" t="s">
        <v>211</v>
      </c>
      <c r="D205" s="33" t="s">
        <v>13</v>
      </c>
      <c r="E205" s="42">
        <v>2005</v>
      </c>
      <c r="F205" s="93">
        <f t="shared" si="18"/>
        <v>902250</v>
      </c>
      <c r="G205" s="93">
        <f t="shared" si="19"/>
        <v>0</v>
      </c>
      <c r="H205" s="29">
        <f t="shared" si="20"/>
        <v>902250</v>
      </c>
      <c r="I205" s="29">
        <v>450</v>
      </c>
      <c r="J205" s="30"/>
      <c r="K205" s="30">
        <f t="shared" si="21"/>
        <v>450</v>
      </c>
      <c r="L205" s="32" t="s">
        <v>224</v>
      </c>
    </row>
    <row r="206" spans="1:12" x14ac:dyDescent="0.3">
      <c r="A206" s="63" t="e">
        <f>#REF!+1</f>
        <v>#REF!</v>
      </c>
      <c r="B206" s="70"/>
      <c r="C206" s="85" t="s">
        <v>213</v>
      </c>
      <c r="D206" s="31"/>
      <c r="E206" s="31"/>
      <c r="F206" s="93">
        <f t="shared" si="18"/>
        <v>0</v>
      </c>
      <c r="G206" s="93">
        <f t="shared" si="19"/>
        <v>0</v>
      </c>
      <c r="H206" s="29"/>
      <c r="I206" s="29"/>
      <c r="J206" s="30"/>
      <c r="K206" s="30"/>
      <c r="L206" s="31"/>
    </row>
    <row r="207" spans="1:12" ht="110.4" x14ac:dyDescent="0.3">
      <c r="A207" s="28" t="e">
        <f>A206</f>
        <v>#REF!</v>
      </c>
      <c r="B207" s="59">
        <v>193</v>
      </c>
      <c r="C207" s="32" t="s">
        <v>214</v>
      </c>
      <c r="D207" s="33" t="s">
        <v>10</v>
      </c>
      <c r="E207" s="42">
        <v>228</v>
      </c>
      <c r="F207" s="93">
        <f t="shared" si="18"/>
        <v>296400</v>
      </c>
      <c r="G207" s="93">
        <f t="shared" si="19"/>
        <v>0</v>
      </c>
      <c r="H207" s="29">
        <f>G207+F207</f>
        <v>296400</v>
      </c>
      <c r="I207" s="29">
        <v>1300</v>
      </c>
      <c r="J207" s="30"/>
      <c r="K207" s="30">
        <f>J207+I207</f>
        <v>1300</v>
      </c>
      <c r="L207" s="32" t="s">
        <v>225</v>
      </c>
    </row>
    <row r="208" spans="1:12" ht="27.6" x14ac:dyDescent="0.3">
      <c r="A208" s="28" t="e">
        <f>A207+1</f>
        <v>#REF!</v>
      </c>
      <c r="B208" s="59">
        <v>194</v>
      </c>
      <c r="C208" s="32" t="s">
        <v>215</v>
      </c>
      <c r="D208" s="33" t="s">
        <v>13</v>
      </c>
      <c r="E208" s="42">
        <v>18</v>
      </c>
      <c r="F208" s="93">
        <f t="shared" si="18"/>
        <v>100800</v>
      </c>
      <c r="G208" s="93">
        <f t="shared" si="19"/>
        <v>0</v>
      </c>
      <c r="H208" s="29">
        <f>G208+F208</f>
        <v>100800</v>
      </c>
      <c r="I208" s="29">
        <v>5600</v>
      </c>
      <c r="J208" s="30"/>
      <c r="K208" s="30">
        <f>J208+I208</f>
        <v>5600</v>
      </c>
      <c r="L208" s="32" t="s">
        <v>216</v>
      </c>
    </row>
    <row r="209" spans="1:12" ht="69" x14ac:dyDescent="0.3">
      <c r="A209" s="28" t="e">
        <f>A208+1</f>
        <v>#REF!</v>
      </c>
      <c r="B209" s="59">
        <v>195</v>
      </c>
      <c r="C209" s="32" t="s">
        <v>21</v>
      </c>
      <c r="D209" s="33" t="s">
        <v>10</v>
      </c>
      <c r="E209" s="42">
        <v>72</v>
      </c>
      <c r="F209" s="93">
        <f t="shared" si="18"/>
        <v>108000</v>
      </c>
      <c r="G209" s="93">
        <f t="shared" si="19"/>
        <v>0</v>
      </c>
      <c r="H209" s="29">
        <f>G209+F209</f>
        <v>108000</v>
      </c>
      <c r="I209" s="29">
        <v>1500</v>
      </c>
      <c r="J209" s="30"/>
      <c r="K209" s="30">
        <f>J209+I209</f>
        <v>1500</v>
      </c>
      <c r="L209" s="32" t="s">
        <v>226</v>
      </c>
    </row>
    <row r="210" spans="1:12" ht="27.6" x14ac:dyDescent="0.3">
      <c r="A210" s="28" t="e">
        <f>A209+1</f>
        <v>#REF!</v>
      </c>
      <c r="B210" s="59">
        <v>196</v>
      </c>
      <c r="C210" s="32" t="s">
        <v>218</v>
      </c>
      <c r="D210" s="33" t="s">
        <v>13</v>
      </c>
      <c r="E210" s="42">
        <v>18</v>
      </c>
      <c r="F210" s="93">
        <f t="shared" si="18"/>
        <v>15300</v>
      </c>
      <c r="G210" s="93">
        <f t="shared" si="19"/>
        <v>0</v>
      </c>
      <c r="H210" s="29">
        <f>G210+F210</f>
        <v>15300</v>
      </c>
      <c r="I210" s="29">
        <v>850</v>
      </c>
      <c r="J210" s="30"/>
      <c r="K210" s="30">
        <f>J210+I210</f>
        <v>850</v>
      </c>
      <c r="L210" s="32" t="s">
        <v>227</v>
      </c>
    </row>
    <row r="211" spans="1:12" ht="27.6" x14ac:dyDescent="0.3">
      <c r="A211" s="28" t="e">
        <f>#REF!+1</f>
        <v>#REF!</v>
      </c>
      <c r="B211" s="59">
        <v>204</v>
      </c>
      <c r="C211" s="32" t="s">
        <v>198</v>
      </c>
      <c r="D211" s="33" t="s">
        <v>67</v>
      </c>
      <c r="E211" s="36">
        <v>164.8</v>
      </c>
      <c r="F211" s="93">
        <f t="shared" si="18"/>
        <v>0</v>
      </c>
      <c r="G211" s="93">
        <f t="shared" si="19"/>
        <v>0</v>
      </c>
      <c r="H211" s="29">
        <f>G211+F211</f>
        <v>0</v>
      </c>
      <c r="I211" s="29"/>
      <c r="J211" s="30"/>
      <c r="K211" s="30">
        <f>J211+I211</f>
        <v>0</v>
      </c>
      <c r="L211" s="32" t="s">
        <v>228</v>
      </c>
    </row>
    <row r="212" spans="1:12" x14ac:dyDescent="0.3">
      <c r="A212" s="63" t="e">
        <f>A211+1</f>
        <v>#REF!</v>
      </c>
      <c r="B212" s="70"/>
      <c r="C212" s="85" t="s">
        <v>199</v>
      </c>
      <c r="D212" s="31"/>
      <c r="E212" s="31"/>
      <c r="F212" s="93">
        <f t="shared" si="18"/>
        <v>0</v>
      </c>
      <c r="G212" s="93">
        <f t="shared" si="19"/>
        <v>0</v>
      </c>
      <c r="H212" s="29"/>
      <c r="I212" s="29"/>
      <c r="J212" s="30"/>
      <c r="K212" s="30"/>
      <c r="L212" s="31"/>
    </row>
    <row r="213" spans="1:12" ht="27.6" x14ac:dyDescent="0.3">
      <c r="A213" s="28" t="e">
        <f>A212</f>
        <v>#REF!</v>
      </c>
      <c r="B213" s="59">
        <v>205</v>
      </c>
      <c r="C213" s="32" t="s">
        <v>100</v>
      </c>
      <c r="D213" s="33" t="s">
        <v>9</v>
      </c>
      <c r="E213" s="36">
        <v>1747.5</v>
      </c>
      <c r="F213" s="93">
        <f t="shared" si="18"/>
        <v>1310625</v>
      </c>
      <c r="G213" s="93">
        <f t="shared" si="19"/>
        <v>0</v>
      </c>
      <c r="H213" s="29">
        <f t="shared" ref="H213:H222" si="23">G213+F213</f>
        <v>1310625</v>
      </c>
      <c r="I213" s="29">
        <v>750</v>
      </c>
      <c r="J213" s="30"/>
      <c r="K213" s="30">
        <f t="shared" ref="K213:K222" si="24">J213+I213</f>
        <v>750</v>
      </c>
      <c r="L213" s="32" t="s">
        <v>229</v>
      </c>
    </row>
    <row r="214" spans="1:12" ht="27.6" x14ac:dyDescent="0.3">
      <c r="A214" s="28" t="e">
        <f t="shared" ref="A214:A222" si="25">A213+1</f>
        <v>#REF!</v>
      </c>
      <c r="B214" s="59">
        <v>206</v>
      </c>
      <c r="C214" s="32" t="s">
        <v>102</v>
      </c>
      <c r="D214" s="33" t="s">
        <v>9</v>
      </c>
      <c r="E214" s="36">
        <v>1747.5</v>
      </c>
      <c r="F214" s="93">
        <f t="shared" si="18"/>
        <v>157275</v>
      </c>
      <c r="G214" s="93">
        <f t="shared" si="19"/>
        <v>0</v>
      </c>
      <c r="H214" s="29">
        <f t="shared" si="23"/>
        <v>157275</v>
      </c>
      <c r="I214" s="29">
        <v>90</v>
      </c>
      <c r="J214" s="30"/>
      <c r="K214" s="30">
        <f t="shared" si="24"/>
        <v>90</v>
      </c>
      <c r="L214" s="32" t="s">
        <v>103</v>
      </c>
    </row>
    <row r="215" spans="1:12" ht="27.6" x14ac:dyDescent="0.3">
      <c r="A215" s="28" t="e">
        <f t="shared" si="25"/>
        <v>#REF!</v>
      </c>
      <c r="B215" s="59">
        <v>207</v>
      </c>
      <c r="C215" s="32" t="s">
        <v>18</v>
      </c>
      <c r="D215" s="33" t="s">
        <v>9</v>
      </c>
      <c r="E215" s="34">
        <v>1788.12</v>
      </c>
      <c r="F215" s="93">
        <f t="shared" si="18"/>
        <v>894060</v>
      </c>
      <c r="G215" s="93">
        <f t="shared" si="19"/>
        <v>0</v>
      </c>
      <c r="H215" s="29">
        <f t="shared" si="23"/>
        <v>894060</v>
      </c>
      <c r="I215" s="29">
        <v>500</v>
      </c>
      <c r="J215" s="30"/>
      <c r="K215" s="30">
        <f t="shared" si="24"/>
        <v>500</v>
      </c>
      <c r="L215" s="32" t="s">
        <v>104</v>
      </c>
    </row>
    <row r="216" spans="1:12" ht="27.6" x14ac:dyDescent="0.3">
      <c r="A216" s="28" t="e">
        <f t="shared" si="25"/>
        <v>#REF!</v>
      </c>
      <c r="B216" s="59">
        <v>208</v>
      </c>
      <c r="C216" s="32" t="s">
        <v>202</v>
      </c>
      <c r="D216" s="33" t="s">
        <v>9</v>
      </c>
      <c r="E216" s="36">
        <v>1754.5</v>
      </c>
      <c r="F216" s="93">
        <f t="shared" si="18"/>
        <v>614075</v>
      </c>
      <c r="G216" s="93">
        <f t="shared" si="19"/>
        <v>0</v>
      </c>
      <c r="H216" s="29">
        <f t="shared" si="23"/>
        <v>614075</v>
      </c>
      <c r="I216" s="29">
        <v>350</v>
      </c>
      <c r="J216" s="30"/>
      <c r="K216" s="30">
        <f t="shared" si="24"/>
        <v>350</v>
      </c>
      <c r="L216" s="32" t="s">
        <v>230</v>
      </c>
    </row>
    <row r="217" spans="1:12" ht="27.6" x14ac:dyDescent="0.3">
      <c r="A217" s="28" t="e">
        <f t="shared" si="25"/>
        <v>#REF!</v>
      </c>
      <c r="B217" s="59">
        <v>209</v>
      </c>
      <c r="C217" s="32" t="s">
        <v>107</v>
      </c>
      <c r="D217" s="33" t="s">
        <v>9</v>
      </c>
      <c r="E217" s="36">
        <v>1803.6</v>
      </c>
      <c r="F217" s="93">
        <f t="shared" ref="F217:F239" si="26">E217*I217</f>
        <v>811620</v>
      </c>
      <c r="G217" s="93">
        <f t="shared" ref="G217:G239" si="27">E217*J217</f>
        <v>0</v>
      </c>
      <c r="H217" s="29">
        <f t="shared" si="23"/>
        <v>811620</v>
      </c>
      <c r="I217" s="29">
        <v>450</v>
      </c>
      <c r="J217" s="30"/>
      <c r="K217" s="30">
        <f t="shared" si="24"/>
        <v>450</v>
      </c>
      <c r="L217" s="32" t="s">
        <v>231</v>
      </c>
    </row>
    <row r="218" spans="1:12" ht="27.6" x14ac:dyDescent="0.3">
      <c r="A218" s="28" t="e">
        <f t="shared" si="25"/>
        <v>#REF!</v>
      </c>
      <c r="B218" s="59">
        <v>210</v>
      </c>
      <c r="C218" s="32" t="s">
        <v>109</v>
      </c>
      <c r="D218" s="33" t="s">
        <v>9</v>
      </c>
      <c r="E218" s="34">
        <v>1783.55</v>
      </c>
      <c r="F218" s="93">
        <f t="shared" si="26"/>
        <v>998788</v>
      </c>
      <c r="G218" s="93">
        <f t="shared" si="27"/>
        <v>0</v>
      </c>
      <c r="H218" s="29">
        <f t="shared" si="23"/>
        <v>998788</v>
      </c>
      <c r="I218" s="29">
        <v>560</v>
      </c>
      <c r="J218" s="30"/>
      <c r="K218" s="30">
        <f t="shared" si="24"/>
        <v>560</v>
      </c>
      <c r="L218" s="32" t="s">
        <v>110</v>
      </c>
    </row>
    <row r="219" spans="1:12" ht="27.6" x14ac:dyDescent="0.3">
      <c r="A219" s="28" t="e">
        <f t="shared" si="25"/>
        <v>#REF!</v>
      </c>
      <c r="B219" s="59">
        <v>211</v>
      </c>
      <c r="C219" s="32" t="s">
        <v>111</v>
      </c>
      <c r="D219" s="39" t="s">
        <v>9</v>
      </c>
      <c r="E219" s="46">
        <v>1817.93</v>
      </c>
      <c r="F219" s="93">
        <f t="shared" si="26"/>
        <v>1018040.8</v>
      </c>
      <c r="G219" s="93">
        <f t="shared" si="27"/>
        <v>0</v>
      </c>
      <c r="H219" s="29">
        <f t="shared" si="23"/>
        <v>1018040.8</v>
      </c>
      <c r="I219" s="29">
        <v>560</v>
      </c>
      <c r="J219" s="30"/>
      <c r="K219" s="30">
        <f t="shared" si="24"/>
        <v>560</v>
      </c>
      <c r="L219" s="38" t="s">
        <v>112</v>
      </c>
    </row>
    <row r="220" spans="1:12" ht="27.6" x14ac:dyDescent="0.3">
      <c r="A220" s="28" t="e">
        <f t="shared" si="25"/>
        <v>#REF!</v>
      </c>
      <c r="B220" s="59">
        <v>212</v>
      </c>
      <c r="C220" s="32" t="s">
        <v>207</v>
      </c>
      <c r="D220" s="33" t="s">
        <v>9</v>
      </c>
      <c r="E220" s="34">
        <v>136.53</v>
      </c>
      <c r="F220" s="93">
        <f t="shared" si="26"/>
        <v>129703.5</v>
      </c>
      <c r="G220" s="93">
        <f t="shared" si="27"/>
        <v>0</v>
      </c>
      <c r="H220" s="29">
        <f t="shared" si="23"/>
        <v>129703.5</v>
      </c>
      <c r="I220" s="29">
        <v>950</v>
      </c>
      <c r="J220" s="30"/>
      <c r="K220" s="30">
        <f t="shared" si="24"/>
        <v>950</v>
      </c>
      <c r="L220" s="32" t="s">
        <v>232</v>
      </c>
    </row>
    <row r="221" spans="1:12" x14ac:dyDescent="0.3">
      <c r="A221" s="28" t="e">
        <f t="shared" si="25"/>
        <v>#REF!</v>
      </c>
      <c r="B221" s="59">
        <v>213</v>
      </c>
      <c r="C221" s="32" t="s">
        <v>223</v>
      </c>
      <c r="D221" s="33" t="s">
        <v>9</v>
      </c>
      <c r="E221" s="34">
        <v>179.16</v>
      </c>
      <c r="F221" s="93">
        <f t="shared" si="26"/>
        <v>232908</v>
      </c>
      <c r="G221" s="93">
        <f t="shared" si="27"/>
        <v>0</v>
      </c>
      <c r="H221" s="29">
        <f t="shared" si="23"/>
        <v>232908</v>
      </c>
      <c r="I221" s="29">
        <v>1300</v>
      </c>
      <c r="J221" s="30"/>
      <c r="K221" s="30">
        <f t="shared" si="24"/>
        <v>1300</v>
      </c>
      <c r="L221" s="32" t="s">
        <v>210</v>
      </c>
    </row>
    <row r="222" spans="1:12" ht="27.6" x14ac:dyDescent="0.3">
      <c r="A222" s="28" t="e">
        <f t="shared" si="25"/>
        <v>#REF!</v>
      </c>
      <c r="B222" s="59">
        <v>214</v>
      </c>
      <c r="C222" s="32" t="s">
        <v>233</v>
      </c>
      <c r="D222" s="33" t="s">
        <v>13</v>
      </c>
      <c r="E222" s="42">
        <v>2607</v>
      </c>
      <c r="F222" s="93">
        <f t="shared" si="26"/>
        <v>1173150</v>
      </c>
      <c r="G222" s="93">
        <f t="shared" si="27"/>
        <v>0</v>
      </c>
      <c r="H222" s="29">
        <f t="shared" si="23"/>
        <v>1173150</v>
      </c>
      <c r="I222" s="29">
        <v>450</v>
      </c>
      <c r="J222" s="30"/>
      <c r="K222" s="30">
        <f t="shared" si="24"/>
        <v>450</v>
      </c>
      <c r="L222" s="32" t="s">
        <v>234</v>
      </c>
    </row>
    <row r="223" spans="1:12" x14ac:dyDescent="0.3">
      <c r="A223" s="63" t="e">
        <f>#REF!+1</f>
        <v>#REF!</v>
      </c>
      <c r="B223" s="70"/>
      <c r="C223" s="85" t="s">
        <v>199</v>
      </c>
      <c r="D223" s="31"/>
      <c r="E223" s="31"/>
      <c r="F223" s="93">
        <f t="shared" si="26"/>
        <v>0</v>
      </c>
      <c r="G223" s="93">
        <f t="shared" si="27"/>
        <v>0</v>
      </c>
      <c r="H223" s="29"/>
      <c r="I223" s="29"/>
      <c r="J223" s="30"/>
      <c r="K223" s="30"/>
      <c r="L223" s="31"/>
    </row>
    <row r="224" spans="1:12" ht="27.6" x14ac:dyDescent="0.3">
      <c r="A224" s="28" t="e">
        <f>A223</f>
        <v>#REF!</v>
      </c>
      <c r="B224" s="59">
        <v>233</v>
      </c>
      <c r="C224" s="32" t="s">
        <v>100</v>
      </c>
      <c r="D224" s="33" t="s">
        <v>9</v>
      </c>
      <c r="E224" s="36">
        <v>1790.5</v>
      </c>
      <c r="F224" s="93">
        <f t="shared" si="26"/>
        <v>1342875</v>
      </c>
      <c r="G224" s="93">
        <f t="shared" si="27"/>
        <v>0</v>
      </c>
      <c r="H224" s="29">
        <f t="shared" ref="H224:H233" si="28">G224+F224</f>
        <v>1342875</v>
      </c>
      <c r="I224" s="29">
        <v>750</v>
      </c>
      <c r="J224" s="30"/>
      <c r="K224" s="30">
        <f t="shared" ref="K224:K233" si="29">J224+I224</f>
        <v>750</v>
      </c>
      <c r="L224" s="32" t="s">
        <v>235</v>
      </c>
    </row>
    <row r="225" spans="1:12" ht="27.6" x14ac:dyDescent="0.3">
      <c r="A225" s="28" t="e">
        <f t="shared" ref="A225:A233" si="30">A224+1</f>
        <v>#REF!</v>
      </c>
      <c r="B225" s="59">
        <v>234</v>
      </c>
      <c r="C225" s="32" t="s">
        <v>102</v>
      </c>
      <c r="D225" s="33" t="s">
        <v>9</v>
      </c>
      <c r="E225" s="42">
        <v>1798</v>
      </c>
      <c r="F225" s="93">
        <f t="shared" si="26"/>
        <v>161820</v>
      </c>
      <c r="G225" s="93">
        <f t="shared" si="27"/>
        <v>0</v>
      </c>
      <c r="H225" s="29">
        <f t="shared" si="28"/>
        <v>161820</v>
      </c>
      <c r="I225" s="29">
        <v>90</v>
      </c>
      <c r="J225" s="30"/>
      <c r="K225" s="30">
        <f t="shared" si="29"/>
        <v>90</v>
      </c>
      <c r="L225" s="32" t="s">
        <v>103</v>
      </c>
    </row>
    <row r="226" spans="1:12" ht="27.6" x14ac:dyDescent="0.3">
      <c r="A226" s="28" t="e">
        <f t="shared" si="30"/>
        <v>#REF!</v>
      </c>
      <c r="B226" s="59">
        <v>235</v>
      </c>
      <c r="C226" s="32" t="s">
        <v>18</v>
      </c>
      <c r="D226" s="33" t="s">
        <v>9</v>
      </c>
      <c r="E226" s="34">
        <v>1833.33</v>
      </c>
      <c r="F226" s="93">
        <f t="shared" si="26"/>
        <v>916665</v>
      </c>
      <c r="G226" s="93">
        <f t="shared" si="27"/>
        <v>0</v>
      </c>
      <c r="H226" s="29">
        <f t="shared" si="28"/>
        <v>916665</v>
      </c>
      <c r="I226" s="29">
        <v>500</v>
      </c>
      <c r="J226" s="30"/>
      <c r="K226" s="30">
        <f t="shared" si="29"/>
        <v>500</v>
      </c>
      <c r="L226" s="32" t="s">
        <v>104</v>
      </c>
    </row>
    <row r="227" spans="1:12" ht="27.6" x14ac:dyDescent="0.3">
      <c r="A227" s="28" t="e">
        <f t="shared" si="30"/>
        <v>#REF!</v>
      </c>
      <c r="B227" s="59">
        <v>236</v>
      </c>
      <c r="C227" s="32" t="s">
        <v>105</v>
      </c>
      <c r="D227" s="33" t="s">
        <v>9</v>
      </c>
      <c r="E227" s="42">
        <v>1798</v>
      </c>
      <c r="F227" s="93">
        <f t="shared" si="26"/>
        <v>809100</v>
      </c>
      <c r="G227" s="93">
        <f t="shared" si="27"/>
        <v>0</v>
      </c>
      <c r="H227" s="29">
        <f t="shared" si="28"/>
        <v>809100</v>
      </c>
      <c r="I227" s="29">
        <v>450</v>
      </c>
      <c r="J227" s="30"/>
      <c r="K227" s="30">
        <f t="shared" si="29"/>
        <v>450</v>
      </c>
      <c r="L227" s="32" t="s">
        <v>236</v>
      </c>
    </row>
    <row r="228" spans="1:12" ht="27.6" x14ac:dyDescent="0.3">
      <c r="A228" s="28" t="e">
        <f t="shared" si="30"/>
        <v>#REF!</v>
      </c>
      <c r="B228" s="59">
        <v>237</v>
      </c>
      <c r="C228" s="32" t="s">
        <v>107</v>
      </c>
      <c r="D228" s="33" t="s">
        <v>9</v>
      </c>
      <c r="E228" s="36">
        <v>1849.2</v>
      </c>
      <c r="F228" s="93">
        <f t="shared" si="26"/>
        <v>647220</v>
      </c>
      <c r="G228" s="93">
        <f t="shared" si="27"/>
        <v>0</v>
      </c>
      <c r="H228" s="29">
        <f t="shared" si="28"/>
        <v>647220</v>
      </c>
      <c r="I228" s="29">
        <v>350</v>
      </c>
      <c r="J228" s="30"/>
      <c r="K228" s="30">
        <f t="shared" si="29"/>
        <v>350</v>
      </c>
      <c r="L228" s="32" t="s">
        <v>237</v>
      </c>
    </row>
    <row r="229" spans="1:12" ht="27.6" x14ac:dyDescent="0.3">
      <c r="A229" s="28" t="e">
        <f t="shared" si="30"/>
        <v>#REF!</v>
      </c>
      <c r="B229" s="59">
        <v>238</v>
      </c>
      <c r="C229" s="38" t="s">
        <v>109</v>
      </c>
      <c r="D229" s="39" t="s">
        <v>9</v>
      </c>
      <c r="E229" s="40">
        <v>1856</v>
      </c>
      <c r="F229" s="93">
        <f t="shared" si="26"/>
        <v>1039360</v>
      </c>
      <c r="G229" s="93">
        <f t="shared" si="27"/>
        <v>0</v>
      </c>
      <c r="H229" s="29">
        <f t="shared" si="28"/>
        <v>1039360</v>
      </c>
      <c r="I229" s="29">
        <v>560</v>
      </c>
      <c r="J229" s="30"/>
      <c r="K229" s="30">
        <f t="shared" si="29"/>
        <v>560</v>
      </c>
      <c r="L229" s="38" t="s">
        <v>110</v>
      </c>
    </row>
    <row r="230" spans="1:12" ht="27.6" x14ac:dyDescent="0.3">
      <c r="A230" s="28" t="e">
        <f t="shared" si="30"/>
        <v>#REF!</v>
      </c>
      <c r="B230" s="59">
        <v>239</v>
      </c>
      <c r="C230" s="38" t="s">
        <v>111</v>
      </c>
      <c r="D230" s="39" t="s">
        <v>9</v>
      </c>
      <c r="E230" s="46">
        <v>1891.84</v>
      </c>
      <c r="F230" s="93">
        <f t="shared" si="26"/>
        <v>1059430.3999999999</v>
      </c>
      <c r="G230" s="93">
        <f t="shared" si="27"/>
        <v>0</v>
      </c>
      <c r="H230" s="29">
        <f t="shared" si="28"/>
        <v>1059430.3999999999</v>
      </c>
      <c r="I230" s="29">
        <v>560</v>
      </c>
      <c r="J230" s="30"/>
      <c r="K230" s="30">
        <f t="shared" si="29"/>
        <v>560</v>
      </c>
      <c r="L230" s="38" t="s">
        <v>112</v>
      </c>
    </row>
    <row r="231" spans="1:12" ht="27.6" x14ac:dyDescent="0.3">
      <c r="A231" s="28" t="e">
        <f t="shared" si="30"/>
        <v>#REF!</v>
      </c>
      <c r="B231" s="59">
        <v>240</v>
      </c>
      <c r="C231" s="32" t="s">
        <v>238</v>
      </c>
      <c r="D231" s="33" t="s">
        <v>9</v>
      </c>
      <c r="E231" s="36">
        <v>272.60000000000002</v>
      </c>
      <c r="F231" s="93">
        <f t="shared" si="26"/>
        <v>258970.00000000003</v>
      </c>
      <c r="G231" s="93">
        <f t="shared" si="27"/>
        <v>0</v>
      </c>
      <c r="H231" s="29">
        <f t="shared" si="28"/>
        <v>258970.00000000003</v>
      </c>
      <c r="I231" s="29">
        <v>950</v>
      </c>
      <c r="J231" s="30"/>
      <c r="K231" s="30">
        <f t="shared" si="29"/>
        <v>950</v>
      </c>
      <c r="L231" s="32" t="s">
        <v>239</v>
      </c>
    </row>
    <row r="232" spans="1:12" x14ac:dyDescent="0.3">
      <c r="A232" s="28" t="e">
        <f t="shared" si="30"/>
        <v>#REF!</v>
      </c>
      <c r="B232" s="59">
        <v>241</v>
      </c>
      <c r="C232" s="32" t="s">
        <v>223</v>
      </c>
      <c r="D232" s="33" t="s">
        <v>9</v>
      </c>
      <c r="E232" s="36">
        <v>308.5</v>
      </c>
      <c r="F232" s="93">
        <f t="shared" si="26"/>
        <v>401050</v>
      </c>
      <c r="G232" s="93">
        <f t="shared" si="27"/>
        <v>0</v>
      </c>
      <c r="H232" s="29">
        <f t="shared" si="28"/>
        <v>401050</v>
      </c>
      <c r="I232" s="29">
        <v>1300</v>
      </c>
      <c r="J232" s="30"/>
      <c r="K232" s="30">
        <f t="shared" si="29"/>
        <v>1300</v>
      </c>
      <c r="L232" s="32" t="s">
        <v>210</v>
      </c>
    </row>
    <row r="233" spans="1:12" ht="27.6" x14ac:dyDescent="0.3">
      <c r="A233" s="28" t="e">
        <f t="shared" si="30"/>
        <v>#REF!</v>
      </c>
      <c r="B233" s="59">
        <v>242</v>
      </c>
      <c r="C233" s="32" t="s">
        <v>233</v>
      </c>
      <c r="D233" s="33" t="s">
        <v>13</v>
      </c>
      <c r="E233" s="42">
        <v>5046</v>
      </c>
      <c r="F233" s="93">
        <f t="shared" si="26"/>
        <v>1261500</v>
      </c>
      <c r="G233" s="93">
        <f t="shared" si="27"/>
        <v>0</v>
      </c>
      <c r="H233" s="29">
        <f t="shared" si="28"/>
        <v>1261500</v>
      </c>
      <c r="I233" s="29">
        <v>250</v>
      </c>
      <c r="J233" s="30"/>
      <c r="K233" s="30">
        <f t="shared" si="29"/>
        <v>250</v>
      </c>
      <c r="L233" s="32" t="s">
        <v>240</v>
      </c>
    </row>
    <row r="234" spans="1:12" ht="27.6" x14ac:dyDescent="0.3">
      <c r="A234" s="28" t="e">
        <f>#REF!+1</f>
        <v>#REF!</v>
      </c>
      <c r="B234" s="59">
        <v>250</v>
      </c>
      <c r="C234" s="32" t="s">
        <v>215</v>
      </c>
      <c r="D234" s="33" t="s">
        <v>13</v>
      </c>
      <c r="E234" s="42">
        <v>24</v>
      </c>
      <c r="F234" s="93">
        <f t="shared" si="26"/>
        <v>134400</v>
      </c>
      <c r="G234" s="93">
        <f t="shared" si="27"/>
        <v>0</v>
      </c>
      <c r="H234" s="29">
        <f>G234+F234</f>
        <v>134400</v>
      </c>
      <c r="I234" s="29">
        <v>5600</v>
      </c>
      <c r="J234" s="30"/>
      <c r="K234" s="30">
        <f>J234+I234</f>
        <v>5600</v>
      </c>
      <c r="L234" s="32" t="s">
        <v>216</v>
      </c>
    </row>
    <row r="235" spans="1:12" ht="96.6" x14ac:dyDescent="0.3">
      <c r="A235" s="28" t="e">
        <f>A234+1</f>
        <v>#REF!</v>
      </c>
      <c r="B235" s="59">
        <v>251</v>
      </c>
      <c r="C235" s="32" t="s">
        <v>21</v>
      </c>
      <c r="D235" s="33" t="s">
        <v>10</v>
      </c>
      <c r="E235" s="42">
        <v>84</v>
      </c>
      <c r="F235" s="93">
        <f t="shared" si="26"/>
        <v>109200</v>
      </c>
      <c r="G235" s="93">
        <f t="shared" si="27"/>
        <v>0</v>
      </c>
      <c r="H235" s="29">
        <f>G235+F235</f>
        <v>109200</v>
      </c>
      <c r="I235" s="29">
        <v>1300</v>
      </c>
      <c r="J235" s="30"/>
      <c r="K235" s="30">
        <f>J235+I235</f>
        <v>1300</v>
      </c>
      <c r="L235" s="32" t="s">
        <v>241</v>
      </c>
    </row>
    <row r="236" spans="1:12" ht="27.6" x14ac:dyDescent="0.3">
      <c r="A236" s="28" t="e">
        <f>A235+1</f>
        <v>#REF!</v>
      </c>
      <c r="B236" s="59">
        <v>251</v>
      </c>
      <c r="C236" s="32" t="s">
        <v>218</v>
      </c>
      <c r="D236" s="33" t="s">
        <v>13</v>
      </c>
      <c r="E236" s="42">
        <v>24</v>
      </c>
      <c r="F236" s="93">
        <f t="shared" si="26"/>
        <v>60000</v>
      </c>
      <c r="G236" s="93">
        <f t="shared" si="27"/>
        <v>0</v>
      </c>
      <c r="H236" s="29">
        <f>G236+F236</f>
        <v>60000</v>
      </c>
      <c r="I236" s="29">
        <v>2500</v>
      </c>
      <c r="J236" s="30"/>
      <c r="K236" s="30">
        <f>J236+I236</f>
        <v>2500</v>
      </c>
      <c r="L236" s="32" t="s">
        <v>227</v>
      </c>
    </row>
    <row r="237" spans="1:12" x14ac:dyDescent="0.3">
      <c r="A237" s="63" t="e">
        <f>A236+1</f>
        <v>#REF!</v>
      </c>
      <c r="B237" s="70"/>
      <c r="C237" s="90" t="s">
        <v>27</v>
      </c>
      <c r="D237" s="31"/>
      <c r="E237" s="31"/>
      <c r="F237" s="93">
        <f t="shared" si="26"/>
        <v>0</v>
      </c>
      <c r="G237" s="93">
        <f t="shared" si="27"/>
        <v>0</v>
      </c>
      <c r="H237" s="29"/>
      <c r="I237" s="29"/>
      <c r="J237" s="30"/>
      <c r="K237" s="30"/>
      <c r="L237" s="31"/>
    </row>
    <row r="238" spans="1:12" ht="27.6" x14ac:dyDescent="0.3">
      <c r="A238" s="28" t="e">
        <f>A237</f>
        <v>#REF!</v>
      </c>
      <c r="B238" s="59">
        <v>253</v>
      </c>
      <c r="C238" s="32" t="s">
        <v>242</v>
      </c>
      <c r="D238" s="33" t="s">
        <v>17</v>
      </c>
      <c r="E238" s="35">
        <v>20.356000000000002</v>
      </c>
      <c r="F238" s="93">
        <f t="shared" si="26"/>
        <v>50890.000000000007</v>
      </c>
      <c r="G238" s="93">
        <f t="shared" si="27"/>
        <v>0</v>
      </c>
      <c r="H238" s="29">
        <f>G238+F238</f>
        <v>50890.000000000007</v>
      </c>
      <c r="I238" s="29">
        <v>2500</v>
      </c>
      <c r="J238" s="30"/>
      <c r="K238" s="30">
        <f>J238+I238</f>
        <v>2500</v>
      </c>
      <c r="L238" s="32"/>
    </row>
    <row r="239" spans="1:12" ht="55.2" x14ac:dyDescent="0.3">
      <c r="A239" s="28" t="e">
        <f>A238+1</f>
        <v>#REF!</v>
      </c>
      <c r="B239" s="59">
        <v>254</v>
      </c>
      <c r="C239" s="32" t="s">
        <v>243</v>
      </c>
      <c r="D239" s="33" t="s">
        <v>17</v>
      </c>
      <c r="E239" s="35">
        <v>20.356000000000002</v>
      </c>
      <c r="F239" s="93">
        <f t="shared" si="26"/>
        <v>42747.600000000006</v>
      </c>
      <c r="G239" s="93">
        <f t="shared" si="27"/>
        <v>0</v>
      </c>
      <c r="H239" s="29">
        <f>G239+F239</f>
        <v>42747.600000000006</v>
      </c>
      <c r="I239" s="29">
        <v>2100</v>
      </c>
      <c r="J239" s="30"/>
      <c r="K239" s="30">
        <f>J239+I239</f>
        <v>2100</v>
      </c>
      <c r="L239" s="32"/>
    </row>
    <row r="240" spans="1:12" ht="27.6" x14ac:dyDescent="0.3">
      <c r="A240" s="28" t="e">
        <f>A239+1</f>
        <v>#REF!</v>
      </c>
      <c r="B240" s="59">
        <v>255</v>
      </c>
      <c r="C240" s="32" t="s">
        <v>244</v>
      </c>
      <c r="D240" s="33" t="s">
        <v>17</v>
      </c>
      <c r="E240" s="35">
        <v>20.356000000000002</v>
      </c>
      <c r="F240" s="93">
        <f t="shared" ref="F240:F244" si="31">E240*I240</f>
        <v>24427.200000000001</v>
      </c>
      <c r="G240" s="93">
        <f t="shared" ref="G240:G244" si="32">E240*J240</f>
        <v>0</v>
      </c>
      <c r="H240" s="29">
        <f>G240+F240</f>
        <v>24427.200000000001</v>
      </c>
      <c r="I240" s="29">
        <v>1200</v>
      </c>
      <c r="J240" s="30"/>
      <c r="K240" s="30">
        <f>J240+I240</f>
        <v>1200</v>
      </c>
      <c r="L240" s="32"/>
    </row>
    <row r="241" spans="1:12" ht="27.6" x14ac:dyDescent="0.3">
      <c r="A241" s="28" t="e">
        <f>A240+1</f>
        <v>#REF!</v>
      </c>
      <c r="B241" s="59">
        <v>256</v>
      </c>
      <c r="C241" s="32" t="s">
        <v>26</v>
      </c>
      <c r="D241" s="33" t="s">
        <v>17</v>
      </c>
      <c r="E241" s="35">
        <v>453.84699999999998</v>
      </c>
      <c r="F241" s="93">
        <f t="shared" si="31"/>
        <v>1588464.5</v>
      </c>
      <c r="G241" s="93">
        <f t="shared" si="32"/>
        <v>0</v>
      </c>
      <c r="H241" s="29">
        <f>G241+F241</f>
        <v>1588464.5</v>
      </c>
      <c r="I241" s="29">
        <v>3500</v>
      </c>
      <c r="J241" s="30"/>
      <c r="K241" s="30">
        <f>J241+I241</f>
        <v>3500</v>
      </c>
      <c r="L241" s="32"/>
    </row>
    <row r="242" spans="1:12" ht="27.6" x14ac:dyDescent="0.3">
      <c r="A242" s="28" t="e">
        <f>A241+1</f>
        <v>#REF!</v>
      </c>
      <c r="B242" s="59">
        <v>257</v>
      </c>
      <c r="C242" s="32" t="s">
        <v>245</v>
      </c>
      <c r="D242" s="33" t="s">
        <v>17</v>
      </c>
      <c r="E242" s="35">
        <v>4084.625</v>
      </c>
      <c r="F242" s="93">
        <f t="shared" si="31"/>
        <v>4901550</v>
      </c>
      <c r="G242" s="93">
        <f t="shared" si="32"/>
        <v>0</v>
      </c>
      <c r="H242" s="29">
        <f>G242+F242</f>
        <v>4901550</v>
      </c>
      <c r="I242" s="29">
        <v>1200</v>
      </c>
      <c r="J242" s="30"/>
      <c r="K242" s="30">
        <f>J242+I242</f>
        <v>1200</v>
      </c>
      <c r="L242" s="32"/>
    </row>
    <row r="243" spans="1:12" ht="27.6" x14ac:dyDescent="0.3">
      <c r="A243" s="28" t="e">
        <f>A242+1</f>
        <v>#REF!</v>
      </c>
      <c r="B243" s="59">
        <v>258</v>
      </c>
      <c r="C243" s="32" t="s">
        <v>281</v>
      </c>
      <c r="D243" s="33" t="s">
        <v>17</v>
      </c>
      <c r="E243" s="35">
        <v>4538.473</v>
      </c>
      <c r="F243" s="93">
        <f t="shared" si="31"/>
        <v>8169251.4000000004</v>
      </c>
      <c r="G243" s="93">
        <f t="shared" si="32"/>
        <v>0</v>
      </c>
      <c r="H243" s="29"/>
      <c r="I243" s="29">
        <v>1800</v>
      </c>
      <c r="J243" s="30"/>
      <c r="K243" s="30">
        <f>J243+I243</f>
        <v>1800</v>
      </c>
      <c r="L243" s="32"/>
    </row>
    <row r="244" spans="1:12" ht="27.6" x14ac:dyDescent="0.3">
      <c r="A244" s="28">
        <v>335</v>
      </c>
      <c r="B244" s="59">
        <v>259</v>
      </c>
      <c r="C244" s="32" t="s">
        <v>279</v>
      </c>
      <c r="D244" s="33" t="s">
        <v>17</v>
      </c>
      <c r="E244" s="35">
        <v>4538.473</v>
      </c>
      <c r="F244" s="93">
        <f t="shared" si="31"/>
        <v>5446167.5999999996</v>
      </c>
      <c r="G244" s="93">
        <f t="shared" si="32"/>
        <v>0</v>
      </c>
      <c r="H244" s="21">
        <f>G244+F244</f>
        <v>5446167.5999999996</v>
      </c>
      <c r="I244" s="29">
        <v>1200</v>
      </c>
      <c r="J244" s="30"/>
      <c r="K244" s="3">
        <f>J244+I244</f>
        <v>1200</v>
      </c>
      <c r="L244" s="32"/>
    </row>
    <row r="245" spans="1:12" x14ac:dyDescent="0.3">
      <c r="A245" s="28"/>
      <c r="B245" s="77"/>
      <c r="C245" s="12" t="s">
        <v>23</v>
      </c>
      <c r="D245" s="11"/>
      <c r="E245" s="13"/>
      <c r="F245" s="93">
        <f t="shared" ref="F245:F247" si="33">E245*I245</f>
        <v>0</v>
      </c>
      <c r="G245" s="13"/>
      <c r="H245" s="14">
        <v>0</v>
      </c>
      <c r="I245" s="15"/>
      <c r="J245" s="16"/>
      <c r="K245" s="16"/>
      <c r="L245" s="17"/>
    </row>
    <row r="246" spans="1:12" x14ac:dyDescent="0.3">
      <c r="A246" s="28"/>
      <c r="B246" s="72"/>
      <c r="C246" s="18" t="s">
        <v>24</v>
      </c>
      <c r="D246" s="10"/>
      <c r="E246" s="10"/>
      <c r="F246" s="93">
        <f t="shared" si="33"/>
        <v>0</v>
      </c>
      <c r="G246" s="19"/>
      <c r="H246" s="19">
        <v>0</v>
      </c>
      <c r="I246" s="19"/>
      <c r="J246" s="20"/>
      <c r="K246" s="21"/>
      <c r="L246" s="10"/>
    </row>
    <row r="247" spans="1:12" x14ac:dyDescent="0.3">
      <c r="A247" s="28"/>
      <c r="B247" s="72"/>
      <c r="C247" s="10" t="s">
        <v>25</v>
      </c>
      <c r="D247" s="10"/>
      <c r="E247" s="10"/>
      <c r="F247" s="93">
        <f t="shared" si="33"/>
        <v>0</v>
      </c>
      <c r="G247" s="19"/>
      <c r="H247" s="22">
        <v>0</v>
      </c>
      <c r="I247" s="19"/>
      <c r="J247" s="23"/>
      <c r="K247" s="21"/>
      <c r="L247" s="10"/>
    </row>
    <row r="248" spans="1:12" x14ac:dyDescent="0.3">
      <c r="F248" s="105">
        <f>SUM(F82:F247)</f>
        <v>171469836.86500001</v>
      </c>
    </row>
  </sheetData>
  <mergeCells count="11">
    <mergeCell ref="A6:A7"/>
    <mergeCell ref="C8:E8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ksstroyo@outlook.com</cp:lastModifiedBy>
  <cp:lastPrinted>2025-06-03T10:48:08Z</cp:lastPrinted>
  <dcterms:created xsi:type="dcterms:W3CDTF">2025-05-27T06:08:29Z</dcterms:created>
  <dcterms:modified xsi:type="dcterms:W3CDTF">2026-03-30T08:44:49Z</dcterms:modified>
</cp:coreProperties>
</file>