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май " sheetId="2" r:id="rId1"/>
    <sheet name="июнь (пример)" sheetId="3" r:id="rId2"/>
  </sheets>
  <definedNames>
    <definedName name="_xlnm.Print_Area" localSheetId="1">'июнь (пример)'!$A$1:$T$40</definedName>
    <definedName name="_xlnm.Print_Area" localSheetId="0">'май '!$A$1:$T$40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2" l="1"/>
  <c r="H26" i="2"/>
  <c r="S26" i="2"/>
  <c r="O26" i="2"/>
  <c r="Q26" i="2"/>
  <c r="S21" i="3"/>
  <c r="Q21" i="3"/>
  <c r="Q20" i="3"/>
  <c r="L21" i="3"/>
  <c r="I21" i="3"/>
  <c r="R21" i="3" s="1"/>
  <c r="H21" i="3"/>
  <c r="R20" i="3"/>
  <c r="L20" i="3"/>
  <c r="L26" i="3" s="1"/>
  <c r="I20" i="3"/>
  <c r="J20" i="3" s="1"/>
  <c r="H20" i="3"/>
  <c r="H26" i="3" s="1"/>
  <c r="L21" i="2"/>
  <c r="I21" i="2"/>
  <c r="J21" i="2" s="1"/>
  <c r="Q21" i="2" s="1"/>
  <c r="H21" i="2"/>
  <c r="L20" i="2"/>
  <c r="I20" i="2"/>
  <c r="R20" i="2" s="1"/>
  <c r="H20" i="2"/>
  <c r="R21" i="2" l="1"/>
  <c r="J20" i="2"/>
  <c r="L26" i="2"/>
  <c r="S20" i="3"/>
  <c r="O20" i="3"/>
  <c r="J21" i="3"/>
  <c r="S21" i="2"/>
  <c r="O21" i="2"/>
  <c r="S20" i="2"/>
  <c r="Q20" i="2" l="1"/>
  <c r="O21" i="3"/>
  <c r="O26" i="3" s="1"/>
  <c r="S26" i="3"/>
  <c r="Q26" i="3"/>
  <c r="J26" i="3"/>
</calcChain>
</file>

<file path=xl/sharedStrings.xml><?xml version="1.0" encoding="utf-8"?>
<sst xmlns="http://schemas.openxmlformats.org/spreadsheetml/2006/main" count="135" uniqueCount="56">
  <si>
    <t>Заказчик</t>
  </si>
  <si>
    <t>ООО "ЕТУ"</t>
  </si>
  <si>
    <t>Подрядчик</t>
  </si>
  <si>
    <t>ООО "..."</t>
  </si>
  <si>
    <t>№ склада</t>
  </si>
  <si>
    <t>50..</t>
  </si>
  <si>
    <t>Объект строительства</t>
  </si>
  <si>
    <t>"Терминал по перевалке минеральных удобрений в МТП Усть-Луга. Береговые объекты терминала"</t>
  </si>
  <si>
    <t xml:space="preserve">Договор подряда </t>
  </si>
  <si>
    <t>№ 317-26/276 от 18.02.2026 г.</t>
  </si>
  <si>
    <t>Шифр РД</t>
  </si>
  <si>
    <t>9C02-0001-8000505969-РД-03-03.01.111-ПС</t>
  </si>
  <si>
    <t>ОТЧЁТ об использовании</t>
  </si>
  <si>
    <t>Номер документа</t>
  </si>
  <si>
    <t>Дата составления</t>
  </si>
  <si>
    <t>Отчетный период</t>
  </si>
  <si>
    <t>переданных давальческих материалов поставки Заказчика</t>
  </si>
  <si>
    <t>с</t>
  </si>
  <si>
    <t>по</t>
  </si>
  <si>
    <t>№ п/п</t>
  </si>
  <si>
    <t>№ по КС-2</t>
  </si>
  <si>
    <t>Наименование материала по смете</t>
  </si>
  <si>
    <t>Наименование материала по накладной (М-15)</t>
  </si>
  <si>
    <t>Номенклатурный
№ SAP</t>
  </si>
  <si>
    <t>Ед. изм.</t>
  </si>
  <si>
    <t>Остаток на начало отчетного месяца</t>
  </si>
  <si>
    <t>Получено в переработку материалов поставки Подрядчика с начала проведения работ</t>
  </si>
  <si>
    <t>Подлежит списанию (переработано согласно актам выполненных работ по форме КС-2)</t>
  </si>
  <si>
    <t>Остаток на конец месяца</t>
  </si>
  <si>
    <t>Примечание</t>
  </si>
  <si>
    <t>Всего с начала проведения работ</t>
  </si>
  <si>
    <t>в т.ч. за отчетный период</t>
  </si>
  <si>
    <t>Кол-во</t>
  </si>
  <si>
    <t>Стоимость в руб.</t>
  </si>
  <si>
    <t>Стоимость в руб</t>
  </si>
  <si>
    <t>№ и дата накладной на отпуск материалов на сторону</t>
  </si>
  <si>
    <t>Лоток кабельный замковый перфорированный 100х50 мм, горячеоцинкованный</t>
  </si>
  <si>
    <t>Лоток перф 50*100 L=3 м 35262</t>
  </si>
  <si>
    <t>шт</t>
  </si>
  <si>
    <t>Оконцеватель защитный для металлорукава ОЗМ-25</t>
  </si>
  <si>
    <t>Оконцеватель защитный ОЗМ 32 КВТ 68408</t>
  </si>
  <si>
    <t xml:space="preserve">№ 4902909283 от 24.04.25 г                                                </t>
  </si>
  <si>
    <t>ИТОГО</t>
  </si>
  <si>
    <t>Заказчик:</t>
  </si>
  <si>
    <t>Заместитель проектного офиса ООО "ЕТУ"</t>
  </si>
  <si>
    <t>Дмитров С.С.</t>
  </si>
  <si>
    <t>М.П.</t>
  </si>
  <si>
    <t>(Подпись)</t>
  </si>
  <si>
    <t>(ФИО)</t>
  </si>
  <si>
    <t>Подрядчик:</t>
  </si>
  <si>
    <t>Генеральный директор ООО "... "</t>
  </si>
  <si>
    <t>31.06.2026</t>
  </si>
  <si>
    <r>
      <t>Подлежит списанию (переработано согласно актам выполненных работ по форме</t>
    </r>
    <r>
      <rPr>
        <b/>
        <sz val="12"/>
        <color theme="1"/>
        <rFont val="Arial"/>
        <family val="2"/>
        <charset val="204"/>
      </rPr>
      <t xml:space="preserve"> КС-2</t>
    </r>
    <r>
      <rPr>
        <b/>
        <sz val="12"/>
        <rFont val="Arial"/>
        <family val="2"/>
        <charset val="204"/>
      </rPr>
      <t>)</t>
    </r>
  </si>
  <si>
    <t xml:space="preserve">№ 4902909283 от 24.04.25 г
№ 4902909287 от 29.05.25 г                     </t>
  </si>
  <si>
    <t xml:space="preserve">№ 4902909283 от 24.04.25 г
№ 4902909283 от 29.05.25 г
№ 4904542185 от 28.06.25 г                    </t>
  </si>
  <si>
    <t xml:space="preserve">№ 4902909283 от 24.04.25 г
№ 4902909283 от 29.05.25 г 
№ 4904303766 от 18.06.25 г 
№ 4904542185 от 28.06.25 г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</si>
</sst>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0"/>
    <numFmt numFmtId="166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u/>
      <sz val="12"/>
      <name val="Arial"/>
      <family val="2"/>
      <charset val="204"/>
    </font>
    <font>
      <u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2" fillId="2" borderId="0" xfId="0" applyNumberFormat="1" applyFont="1" applyFill="1"/>
    <xf numFmtId="0" fontId="2" fillId="2" borderId="0" xfId="0" applyFont="1" applyFill="1"/>
    <xf numFmtId="0" fontId="2" fillId="0" borderId="0" xfId="0" applyFont="1" applyFill="1"/>
    <xf numFmtId="164" fontId="2" fillId="0" borderId="0" xfId="1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vertical="center"/>
    </xf>
    <xf numFmtId="0" fontId="4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wrapText="1"/>
    </xf>
    <xf numFmtId="0" fontId="5" fillId="2" borderId="0" xfId="0" applyFont="1" applyFill="1" applyAlignment="1">
      <alignment wrapText="1"/>
    </xf>
    <xf numFmtId="0" fontId="3" fillId="0" borderId="0" xfId="0" applyFont="1" applyFill="1"/>
    <xf numFmtId="164" fontId="3" fillId="0" borderId="0" xfId="1" applyFont="1" applyFill="1"/>
    <xf numFmtId="0" fontId="3" fillId="2" borderId="11" xfId="0" applyFont="1" applyFill="1" applyBorder="1" applyAlignment="1">
      <alignment horizontal="center"/>
    </xf>
    <xf numFmtId="14" fontId="3" fillId="2" borderId="13" xfId="0" applyNumberFormat="1" applyFont="1" applyFill="1" applyBorder="1" applyAlignment="1">
      <alignment horizontal="center" vertical="center"/>
    </xf>
    <xf numFmtId="14" fontId="3" fillId="2" borderId="1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64" fontId="3" fillId="0" borderId="0" xfId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/>
    <xf numFmtId="0" fontId="5" fillId="2" borderId="0" xfId="0" applyNumberFormat="1" applyFont="1" applyFill="1"/>
    <xf numFmtId="0" fontId="5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vertical="center"/>
    </xf>
    <xf numFmtId="0" fontId="5" fillId="3" borderId="16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164" fontId="6" fillId="0" borderId="0" xfId="1" applyFont="1" applyFill="1"/>
    <xf numFmtId="0" fontId="4" fillId="4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1" fontId="8" fillId="2" borderId="16" xfId="0" applyNumberFormat="1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center" vertical="center"/>
    </xf>
    <xf numFmtId="0" fontId="9" fillId="2" borderId="7" xfId="0" applyNumberFormat="1" applyFont="1" applyFill="1" applyBorder="1" applyAlignment="1">
      <alignment vertical="center" wrapText="1"/>
    </xf>
    <xf numFmtId="4" fontId="3" fillId="2" borderId="16" xfId="0" applyNumberFormat="1" applyFont="1" applyFill="1" applyBorder="1" applyAlignment="1">
      <alignment horizontal="right" vertical="center"/>
    </xf>
    <xf numFmtId="0" fontId="9" fillId="2" borderId="16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/>
    </xf>
    <xf numFmtId="164" fontId="3" fillId="0" borderId="0" xfId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left" vertical="center" wrapText="1"/>
    </xf>
    <xf numFmtId="1" fontId="3" fillId="2" borderId="16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4" fontId="4" fillId="2" borderId="16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4" fillId="0" borderId="0" xfId="0" applyFont="1" applyFill="1"/>
    <xf numFmtId="164" fontId="4" fillId="0" borderId="0" xfId="1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wrapText="1"/>
    </xf>
    <xf numFmtId="4" fontId="3" fillId="0" borderId="0" xfId="0" applyNumberFormat="1" applyFont="1" applyFill="1" applyBorder="1" applyAlignment="1">
      <alignment horizont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wrapText="1"/>
    </xf>
    <xf numFmtId="0" fontId="3" fillId="0" borderId="1" xfId="0" applyFont="1" applyFill="1" applyBorder="1"/>
    <xf numFmtId="165" fontId="3" fillId="0" borderId="0" xfId="0" applyNumberFormat="1" applyFont="1" applyFill="1"/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/>
    <xf numFmtId="4" fontId="9" fillId="0" borderId="0" xfId="0" applyNumberFormat="1" applyFont="1" applyFill="1"/>
    <xf numFmtId="164" fontId="9" fillId="0" borderId="0" xfId="1" applyFont="1" applyFill="1"/>
    <xf numFmtId="2" fontId="9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/>
    <xf numFmtId="0" fontId="2" fillId="0" borderId="0" xfId="0" applyFont="1" applyFill="1" applyBorder="1"/>
    <xf numFmtId="0" fontId="12" fillId="0" borderId="0" xfId="0" applyFont="1" applyFill="1" applyAlignment="1">
      <alignment horizontal="center"/>
    </xf>
    <xf numFmtId="0" fontId="3" fillId="0" borderId="0" xfId="0" applyNumberFormat="1" applyFont="1" applyFill="1"/>
    <xf numFmtId="0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Border="1"/>
    <xf numFmtId="0" fontId="3" fillId="0" borderId="0" xfId="0" applyFont="1" applyFill="1" applyBorder="1"/>
    <xf numFmtId="0" fontId="9" fillId="0" borderId="0" xfId="0" applyFont="1" applyFill="1" applyAlignment="1">
      <alignment horizontal="right"/>
    </xf>
    <xf numFmtId="0" fontId="9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/>
    <xf numFmtId="0" fontId="9" fillId="0" borderId="0" xfId="0" applyFont="1" applyFill="1" applyBorder="1" applyAlignment="1"/>
    <xf numFmtId="165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/>
    </xf>
    <xf numFmtId="166" fontId="3" fillId="2" borderId="1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14" fontId="3" fillId="2" borderId="12" xfId="0" applyNumberFormat="1" applyFont="1" applyFill="1" applyBorder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7" xfId="0" applyNumberFormat="1" applyFont="1" applyFill="1" applyBorder="1" applyAlignment="1">
      <alignment horizontal="center" vertical="center" wrapText="1"/>
    </xf>
    <xf numFmtId="0" fontId="5" fillId="3" borderId="10" xfId="0" applyNumberFormat="1" applyFont="1" applyFill="1" applyBorder="1" applyAlignment="1">
      <alignment horizontal="center" vertical="center" wrapText="1"/>
    </xf>
    <xf numFmtId="0" fontId="5" fillId="3" borderId="19" xfId="0" applyNumberFormat="1" applyFont="1" applyFill="1" applyBorder="1" applyAlignment="1">
      <alignment horizontal="center" vertical="center" wrapText="1"/>
    </xf>
    <xf numFmtId="0" fontId="5" fillId="3" borderId="20" xfId="0" applyNumberFormat="1" applyFont="1" applyFill="1" applyBorder="1" applyAlignment="1">
      <alignment horizontal="center" vertical="center" wrapText="1"/>
    </xf>
    <xf numFmtId="0" fontId="5" fillId="3" borderId="21" xfId="0" applyNumberFormat="1" applyFont="1" applyFill="1" applyBorder="1" applyAlignment="1">
      <alignment horizontal="center" vertical="center" wrapText="1"/>
    </xf>
    <xf numFmtId="0" fontId="5" fillId="3" borderId="22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>
      <alignment horizontal="center" vertical="center" wrapText="1"/>
    </xf>
    <xf numFmtId="0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21" xfId="0" applyNumberFormat="1" applyFont="1" applyFill="1" applyBorder="1" applyAlignment="1">
      <alignment horizontal="center" vertical="center" wrapText="1"/>
    </xf>
    <xf numFmtId="0" fontId="4" fillId="3" borderId="22" xfId="0" applyNumberFormat="1" applyFont="1" applyFill="1" applyBorder="1" applyAlignment="1">
      <alignment horizontal="center" vertical="center" wrapText="1"/>
    </xf>
    <xf numFmtId="0" fontId="5" fillId="3" borderId="23" xfId="0" applyNumberFormat="1" applyFont="1" applyFill="1" applyBorder="1" applyAlignment="1">
      <alignment horizontal="center" vertical="center" wrapText="1"/>
    </xf>
    <xf numFmtId="0" fontId="5" fillId="3" borderId="24" xfId="0" applyNumberFormat="1" applyFont="1" applyFill="1" applyBorder="1" applyAlignment="1">
      <alignment horizontal="center" vertical="center" wrapText="1"/>
    </xf>
    <xf numFmtId="0" fontId="5" fillId="3" borderId="25" xfId="0" applyNumberFormat="1" applyFont="1" applyFill="1" applyBorder="1" applyAlignment="1">
      <alignment horizontal="center" vertical="center" wrapText="1"/>
    </xf>
    <xf numFmtId="0" fontId="9" fillId="0" borderId="27" xfId="0" applyNumberFormat="1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/>
    </xf>
    <xf numFmtId="165" fontId="3" fillId="0" borderId="27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9" fillId="0" borderId="27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46"/>
  <sheetViews>
    <sheetView tabSelected="1" zoomScale="70" zoomScaleNormal="70" zoomScaleSheetLayoutView="70" workbookViewId="0">
      <selection activeCell="D24" sqref="D24"/>
    </sheetView>
  </sheetViews>
  <sheetFormatPr defaultColWidth="8.85546875" defaultRowHeight="15" x14ac:dyDescent="0.2"/>
  <cols>
    <col min="1" max="1" width="4.7109375" style="77" customWidth="1"/>
    <col min="2" max="2" width="6.5703125" style="77" customWidth="1"/>
    <col min="3" max="4" width="33.42578125" style="72" customWidth="1"/>
    <col min="5" max="5" width="18.7109375" style="7" customWidth="1"/>
    <col min="6" max="6" width="8" style="77" customWidth="1"/>
    <col min="7" max="7" width="10.28515625" style="81" customWidth="1"/>
    <col min="8" max="8" width="16.140625" style="81" customWidth="1"/>
    <col min="9" max="9" width="10.140625" style="83" customWidth="1"/>
    <col min="10" max="10" width="16.7109375" style="83" customWidth="1"/>
    <col min="11" max="11" width="10.42578125" style="83" customWidth="1"/>
    <col min="12" max="12" width="16.140625" style="81" customWidth="1"/>
    <col min="13" max="13" width="25.7109375" style="82" customWidth="1"/>
    <col min="14" max="14" width="10.5703125" style="91" customWidth="1"/>
    <col min="15" max="15" width="16" style="91" customWidth="1"/>
    <col min="16" max="16" width="12" style="91" customWidth="1"/>
    <col min="17" max="17" width="15.42578125" style="91" customWidth="1"/>
    <col min="18" max="18" width="11.28515625" style="81" customWidth="1"/>
    <col min="19" max="19" width="15.5703125" style="81" customWidth="1"/>
    <col min="20" max="20" width="26.85546875" style="7" customWidth="1"/>
    <col min="21" max="21" width="19.42578125" style="7" customWidth="1"/>
    <col min="22" max="22" width="18.85546875" style="7" customWidth="1"/>
    <col min="23" max="23" width="28.85546875" style="8" customWidth="1"/>
    <col min="24" max="16384" width="8.85546875" style="7"/>
  </cols>
  <sheetData>
    <row r="2" spans="1:23" ht="20.100000000000001" customHeight="1" x14ac:dyDescent="0.25">
      <c r="A2" s="1"/>
      <c r="B2" s="1"/>
      <c r="C2" s="2" t="s">
        <v>0</v>
      </c>
      <c r="D2" s="2"/>
      <c r="E2" s="3"/>
      <c r="F2" s="4"/>
      <c r="G2" s="114" t="s">
        <v>1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5"/>
      <c r="S2" s="5"/>
      <c r="T2" s="6"/>
    </row>
    <row r="3" spans="1:23" ht="20.100000000000001" customHeight="1" x14ac:dyDescent="0.25">
      <c r="A3" s="1"/>
      <c r="B3" s="1"/>
      <c r="C3" s="2" t="s">
        <v>2</v>
      </c>
      <c r="D3" s="2"/>
      <c r="E3" s="3"/>
      <c r="F3" s="4"/>
      <c r="G3" s="114" t="s">
        <v>3</v>
      </c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5"/>
      <c r="S3" s="5"/>
      <c r="T3" s="6"/>
    </row>
    <row r="4" spans="1:23" ht="20.100000000000001" customHeight="1" x14ac:dyDescent="0.25">
      <c r="A4" s="1"/>
      <c r="B4" s="1"/>
      <c r="C4" s="2" t="s">
        <v>4</v>
      </c>
      <c r="D4" s="2"/>
      <c r="E4" s="3"/>
      <c r="F4" s="4"/>
      <c r="G4" s="114" t="s">
        <v>5</v>
      </c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5"/>
      <c r="S4" s="5"/>
      <c r="T4" s="6"/>
    </row>
    <row r="5" spans="1:23" ht="20.100000000000001" customHeight="1" x14ac:dyDescent="0.25">
      <c r="A5" s="1"/>
      <c r="B5" s="1"/>
      <c r="C5" s="2" t="s">
        <v>6</v>
      </c>
      <c r="D5" s="2"/>
      <c r="E5" s="3"/>
      <c r="F5" s="4"/>
      <c r="G5" s="114" t="s">
        <v>7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5"/>
      <c r="S5" s="5"/>
      <c r="T5" s="6"/>
    </row>
    <row r="6" spans="1:23" ht="20.100000000000001" customHeight="1" x14ac:dyDescent="0.25">
      <c r="A6" s="1"/>
      <c r="B6" s="1"/>
      <c r="C6" s="2" t="s">
        <v>8</v>
      </c>
      <c r="D6" s="2"/>
      <c r="E6" s="3"/>
      <c r="F6" s="4"/>
      <c r="G6" s="115" t="s">
        <v>9</v>
      </c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5"/>
      <c r="S6" s="5"/>
      <c r="T6" s="6"/>
    </row>
    <row r="7" spans="1:23" ht="20.100000000000001" customHeight="1" x14ac:dyDescent="0.25">
      <c r="A7" s="1"/>
      <c r="B7" s="1"/>
      <c r="C7" s="9" t="s">
        <v>10</v>
      </c>
      <c r="D7" s="9"/>
      <c r="E7" s="10"/>
      <c r="F7" s="1"/>
      <c r="G7" s="114" t="s">
        <v>11</v>
      </c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5"/>
      <c r="S7" s="5"/>
      <c r="T7" s="6"/>
    </row>
    <row r="8" spans="1:23" x14ac:dyDescent="0.2">
      <c r="A8" s="1"/>
      <c r="B8" s="1"/>
      <c r="C8" s="9"/>
      <c r="D8" s="9"/>
      <c r="E8" s="6"/>
      <c r="F8" s="1"/>
      <c r="G8" s="5"/>
      <c r="H8" s="5"/>
      <c r="I8" s="11"/>
      <c r="J8" s="11"/>
      <c r="K8" s="11"/>
      <c r="L8" s="5"/>
      <c r="M8" s="12"/>
      <c r="N8" s="13"/>
      <c r="O8" s="13"/>
      <c r="P8" s="13"/>
      <c r="Q8" s="13"/>
      <c r="R8" s="5"/>
      <c r="S8" s="5"/>
      <c r="T8" s="6"/>
    </row>
    <row r="9" spans="1:23" ht="16.5" thickBot="1" x14ac:dyDescent="0.3">
      <c r="A9" s="1"/>
      <c r="B9" s="1"/>
      <c r="C9" s="9"/>
      <c r="D9" s="9"/>
      <c r="E9" s="6"/>
      <c r="F9" s="1"/>
      <c r="G9" s="5"/>
      <c r="H9" s="5"/>
      <c r="I9" s="11"/>
      <c r="J9" s="11"/>
      <c r="K9" s="11"/>
      <c r="L9" s="5"/>
      <c r="M9" s="12"/>
      <c r="N9" s="13"/>
      <c r="O9" s="13"/>
      <c r="P9" s="13"/>
      <c r="Q9" s="14"/>
      <c r="R9" s="15"/>
      <c r="S9" s="15"/>
      <c r="T9" s="16"/>
    </row>
    <row r="10" spans="1:23" s="17" customFormat="1" ht="15.75" x14ac:dyDescent="0.25">
      <c r="A10" s="116" t="s">
        <v>12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7"/>
      <c r="O10" s="118" t="s">
        <v>13</v>
      </c>
      <c r="P10" s="119"/>
      <c r="Q10" s="122" t="s">
        <v>14</v>
      </c>
      <c r="R10" s="124" t="s">
        <v>15</v>
      </c>
      <c r="S10" s="125"/>
      <c r="T10" s="126"/>
      <c r="W10" s="18"/>
    </row>
    <row r="11" spans="1:23" s="17" customFormat="1" ht="16.5" thickBot="1" x14ac:dyDescent="0.3">
      <c r="A11" s="116" t="s">
        <v>16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7"/>
      <c r="O11" s="120"/>
      <c r="P11" s="121"/>
      <c r="Q11" s="123"/>
      <c r="R11" s="127" t="s">
        <v>17</v>
      </c>
      <c r="S11" s="128"/>
      <c r="T11" s="19" t="s">
        <v>18</v>
      </c>
      <c r="W11" s="18"/>
    </row>
    <row r="12" spans="1:23" s="22" customFormat="1" ht="23.45" customHeight="1" thickBot="1" x14ac:dyDescent="0.3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7"/>
      <c r="O12" s="129">
        <v>1</v>
      </c>
      <c r="P12" s="130"/>
      <c r="Q12" s="20">
        <v>46173</v>
      </c>
      <c r="R12" s="131">
        <v>46143</v>
      </c>
      <c r="S12" s="132"/>
      <c r="T12" s="21">
        <v>46173</v>
      </c>
      <c r="W12" s="23"/>
    </row>
    <row r="13" spans="1:23" ht="15.75" x14ac:dyDescent="0.25">
      <c r="A13" s="24"/>
      <c r="B13" s="24"/>
      <c r="C13" s="25"/>
      <c r="D13" s="25"/>
      <c r="E13" s="26"/>
      <c r="F13" s="24"/>
      <c r="G13" s="27"/>
      <c r="H13" s="27"/>
      <c r="I13" s="28"/>
      <c r="J13" s="28"/>
      <c r="K13" s="28"/>
      <c r="L13" s="27"/>
      <c r="M13" s="29"/>
      <c r="N13" s="30"/>
      <c r="O13" s="30"/>
      <c r="P13" s="30"/>
      <c r="Q13" s="30"/>
      <c r="R13" s="27"/>
      <c r="S13" s="27"/>
      <c r="T13" s="26"/>
    </row>
    <row r="14" spans="1:23" x14ac:dyDescent="0.2">
      <c r="A14" s="1"/>
      <c r="B14" s="1"/>
      <c r="C14" s="9"/>
      <c r="D14" s="9"/>
      <c r="E14" s="6"/>
      <c r="F14" s="1"/>
      <c r="G14" s="5"/>
      <c r="H14" s="5"/>
      <c r="I14" s="11"/>
      <c r="J14" s="11"/>
      <c r="K14" s="11"/>
      <c r="L14" s="5"/>
      <c r="M14" s="12"/>
      <c r="N14" s="13"/>
      <c r="O14" s="13"/>
      <c r="P14" s="13"/>
      <c r="Q14" s="13"/>
      <c r="R14" s="5"/>
      <c r="S14" s="5"/>
      <c r="T14" s="6"/>
    </row>
    <row r="15" spans="1:23" ht="42.75" customHeight="1" x14ac:dyDescent="0.2">
      <c r="A15" s="133" t="s">
        <v>19</v>
      </c>
      <c r="B15" s="134" t="s">
        <v>20</v>
      </c>
      <c r="C15" s="134" t="s">
        <v>21</v>
      </c>
      <c r="D15" s="134" t="s">
        <v>22</v>
      </c>
      <c r="E15" s="133" t="s">
        <v>23</v>
      </c>
      <c r="F15" s="133" t="s">
        <v>24</v>
      </c>
      <c r="G15" s="137" t="s">
        <v>25</v>
      </c>
      <c r="H15" s="138"/>
      <c r="I15" s="143" t="s">
        <v>26</v>
      </c>
      <c r="J15" s="143"/>
      <c r="K15" s="143"/>
      <c r="L15" s="143"/>
      <c r="M15" s="143"/>
      <c r="N15" s="144" t="s">
        <v>52</v>
      </c>
      <c r="O15" s="144"/>
      <c r="P15" s="144"/>
      <c r="Q15" s="144"/>
      <c r="R15" s="137" t="s">
        <v>28</v>
      </c>
      <c r="S15" s="138"/>
      <c r="T15" s="133" t="s">
        <v>29</v>
      </c>
    </row>
    <row r="16" spans="1:23" ht="30" customHeight="1" x14ac:dyDescent="0.2">
      <c r="A16" s="133"/>
      <c r="B16" s="135"/>
      <c r="C16" s="135"/>
      <c r="D16" s="135"/>
      <c r="E16" s="133"/>
      <c r="F16" s="133"/>
      <c r="G16" s="139"/>
      <c r="H16" s="140"/>
      <c r="I16" s="143"/>
      <c r="J16" s="143"/>
      <c r="K16" s="143"/>
      <c r="L16" s="143"/>
      <c r="M16" s="143"/>
      <c r="N16" s="145" t="s">
        <v>30</v>
      </c>
      <c r="O16" s="146"/>
      <c r="P16" s="145" t="s">
        <v>31</v>
      </c>
      <c r="Q16" s="146"/>
      <c r="R16" s="139"/>
      <c r="S16" s="140"/>
      <c r="T16" s="133"/>
    </row>
    <row r="17" spans="1:23" ht="30.75" customHeight="1" x14ac:dyDescent="0.2">
      <c r="A17" s="133"/>
      <c r="B17" s="135"/>
      <c r="C17" s="135"/>
      <c r="D17" s="135"/>
      <c r="E17" s="133"/>
      <c r="F17" s="133"/>
      <c r="G17" s="141"/>
      <c r="H17" s="142"/>
      <c r="I17" s="149" t="s">
        <v>30</v>
      </c>
      <c r="J17" s="150"/>
      <c r="K17" s="149" t="s">
        <v>31</v>
      </c>
      <c r="L17" s="151"/>
      <c r="M17" s="150"/>
      <c r="N17" s="147"/>
      <c r="O17" s="148"/>
      <c r="P17" s="147"/>
      <c r="Q17" s="148"/>
      <c r="R17" s="141"/>
      <c r="S17" s="142"/>
      <c r="T17" s="133"/>
    </row>
    <row r="18" spans="1:23" s="32" customFormat="1" ht="82.5" customHeight="1" x14ac:dyDescent="0.2">
      <c r="A18" s="133"/>
      <c r="B18" s="136"/>
      <c r="C18" s="136"/>
      <c r="D18" s="136"/>
      <c r="E18" s="133"/>
      <c r="F18" s="133"/>
      <c r="G18" s="31" t="s">
        <v>32</v>
      </c>
      <c r="H18" s="31" t="s">
        <v>33</v>
      </c>
      <c r="I18" s="31" t="s">
        <v>32</v>
      </c>
      <c r="J18" s="31" t="s">
        <v>34</v>
      </c>
      <c r="K18" s="31" t="s">
        <v>32</v>
      </c>
      <c r="L18" s="31" t="s">
        <v>33</v>
      </c>
      <c r="M18" s="31" t="s">
        <v>35</v>
      </c>
      <c r="N18" s="31" t="s">
        <v>32</v>
      </c>
      <c r="O18" s="31" t="s">
        <v>33</v>
      </c>
      <c r="P18" s="31" t="s">
        <v>32</v>
      </c>
      <c r="Q18" s="31" t="s">
        <v>33</v>
      </c>
      <c r="R18" s="31" t="s">
        <v>32</v>
      </c>
      <c r="S18" s="31" t="s">
        <v>33</v>
      </c>
      <c r="T18" s="133"/>
      <c r="W18" s="33"/>
    </row>
    <row r="19" spans="1:23" s="17" customFormat="1" ht="15.75" x14ac:dyDescent="0.2">
      <c r="A19" s="34">
        <v>1</v>
      </c>
      <c r="B19" s="34">
        <v>2</v>
      </c>
      <c r="C19" s="34">
        <v>3</v>
      </c>
      <c r="D19" s="34">
        <v>4</v>
      </c>
      <c r="E19" s="34">
        <v>5</v>
      </c>
      <c r="F19" s="34">
        <v>6</v>
      </c>
      <c r="G19" s="34">
        <v>7</v>
      </c>
      <c r="H19" s="34">
        <v>8</v>
      </c>
      <c r="I19" s="34">
        <v>9</v>
      </c>
      <c r="J19" s="34">
        <v>10</v>
      </c>
      <c r="K19" s="34">
        <v>11</v>
      </c>
      <c r="L19" s="34">
        <v>12</v>
      </c>
      <c r="M19" s="34">
        <v>13</v>
      </c>
      <c r="N19" s="34">
        <v>14</v>
      </c>
      <c r="O19" s="34">
        <v>15</v>
      </c>
      <c r="P19" s="34">
        <v>16</v>
      </c>
      <c r="Q19" s="34">
        <v>17</v>
      </c>
      <c r="R19" s="34">
        <v>18</v>
      </c>
      <c r="S19" s="34">
        <v>19</v>
      </c>
      <c r="T19" s="34">
        <v>20</v>
      </c>
      <c r="W19" s="18"/>
    </row>
    <row r="20" spans="1:23" s="17" customFormat="1" ht="59.25" customHeight="1" x14ac:dyDescent="0.2">
      <c r="A20" s="35">
        <v>1</v>
      </c>
      <c r="B20" s="35">
        <v>44</v>
      </c>
      <c r="C20" s="36" t="s">
        <v>36</v>
      </c>
      <c r="D20" s="36" t="s">
        <v>37</v>
      </c>
      <c r="E20" s="35">
        <v>2001103543</v>
      </c>
      <c r="F20" s="37" t="s">
        <v>38</v>
      </c>
      <c r="G20" s="38">
        <v>2</v>
      </c>
      <c r="H20" s="39">
        <f>1802734.88*G20</f>
        <v>3605469.76</v>
      </c>
      <c r="I20" s="38">
        <f>2+9</f>
        <v>11</v>
      </c>
      <c r="J20" s="39">
        <f>1802734.88*I20</f>
        <v>19830083.68</v>
      </c>
      <c r="K20" s="38">
        <v>9</v>
      </c>
      <c r="L20" s="39">
        <f>1802734.88*K20</f>
        <v>16224613.919999998</v>
      </c>
      <c r="M20" s="40" t="s">
        <v>53</v>
      </c>
      <c r="N20" s="38">
        <v>0</v>
      </c>
      <c r="O20" s="35">
        <v>0</v>
      </c>
      <c r="P20" s="38">
        <v>0</v>
      </c>
      <c r="Q20" s="35">
        <f>I20/J20*P20</f>
        <v>0</v>
      </c>
      <c r="R20" s="38">
        <f>I20-N20</f>
        <v>11</v>
      </c>
      <c r="S20" s="39">
        <f>J20/I20*R20</f>
        <v>19830083.68</v>
      </c>
      <c r="T20" s="35"/>
      <c r="W20" s="18"/>
    </row>
    <row r="21" spans="1:23" s="45" customFormat="1" ht="50.1" customHeight="1" x14ac:dyDescent="0.25">
      <c r="A21" s="35">
        <v>2</v>
      </c>
      <c r="B21" s="35">
        <v>48</v>
      </c>
      <c r="C21" s="36" t="s">
        <v>39</v>
      </c>
      <c r="D21" s="36" t="s">
        <v>40</v>
      </c>
      <c r="E21" s="37">
        <v>2001033694</v>
      </c>
      <c r="F21" s="37" t="s">
        <v>38</v>
      </c>
      <c r="G21" s="38">
        <v>72</v>
      </c>
      <c r="H21" s="39">
        <f>334628.2*G21</f>
        <v>24093230.400000002</v>
      </c>
      <c r="I21" s="38">
        <f>72+40</f>
        <v>112</v>
      </c>
      <c r="J21" s="39">
        <f>334628.2*I21</f>
        <v>37478358.399999999</v>
      </c>
      <c r="K21" s="38">
        <v>40</v>
      </c>
      <c r="L21" s="39">
        <f>334628.2*K21</f>
        <v>13385128</v>
      </c>
      <c r="M21" s="40" t="s">
        <v>41</v>
      </c>
      <c r="N21" s="38">
        <v>77</v>
      </c>
      <c r="O21" s="39">
        <f>J21/I21*N21</f>
        <v>25766371.400000002</v>
      </c>
      <c r="P21" s="38">
        <v>77</v>
      </c>
      <c r="Q21" s="41">
        <f>J21/I21*P21</f>
        <v>25766371.400000002</v>
      </c>
      <c r="R21" s="38">
        <f>I21-N21</f>
        <v>35</v>
      </c>
      <c r="S21" s="39">
        <f>J21/I21*R21</f>
        <v>11711987</v>
      </c>
      <c r="T21" s="42"/>
      <c r="U21" s="43"/>
      <c r="V21" s="43"/>
      <c r="W21" s="44"/>
    </row>
    <row r="22" spans="1:23" s="45" customFormat="1" ht="50.1" customHeight="1" x14ac:dyDescent="0.25">
      <c r="A22" s="35">
        <v>3</v>
      </c>
      <c r="B22" s="46"/>
      <c r="C22" s="47"/>
      <c r="D22" s="47"/>
      <c r="E22" s="37"/>
      <c r="F22" s="37"/>
      <c r="G22" s="48"/>
      <c r="H22" s="49"/>
      <c r="I22" s="48"/>
      <c r="J22" s="39"/>
      <c r="K22" s="48"/>
      <c r="L22" s="39"/>
      <c r="M22" s="40"/>
      <c r="N22" s="48"/>
      <c r="O22" s="39"/>
      <c r="P22" s="48"/>
      <c r="Q22" s="41"/>
      <c r="R22" s="48"/>
      <c r="S22" s="39"/>
      <c r="T22" s="42"/>
      <c r="U22" s="43"/>
      <c r="V22" s="43"/>
      <c r="W22" s="44"/>
    </row>
    <row r="23" spans="1:23" s="45" customFormat="1" ht="50.1" customHeight="1" x14ac:dyDescent="0.25">
      <c r="A23" s="35">
        <v>4</v>
      </c>
      <c r="B23" s="46"/>
      <c r="C23" s="47"/>
      <c r="D23" s="47"/>
      <c r="E23" s="37"/>
      <c r="F23" s="37"/>
      <c r="G23" s="48"/>
      <c r="H23" s="49"/>
      <c r="I23" s="48"/>
      <c r="J23" s="39"/>
      <c r="K23" s="48"/>
      <c r="L23" s="39"/>
      <c r="M23" s="40"/>
      <c r="N23" s="48"/>
      <c r="O23" s="39"/>
      <c r="P23" s="48"/>
      <c r="Q23" s="41"/>
      <c r="R23" s="48"/>
      <c r="S23" s="39"/>
      <c r="T23" s="42"/>
      <c r="U23" s="43"/>
      <c r="V23" s="43"/>
      <c r="W23" s="44"/>
    </row>
    <row r="24" spans="1:23" s="45" customFormat="1" ht="50.1" customHeight="1" x14ac:dyDescent="0.25">
      <c r="A24" s="35">
        <v>5</v>
      </c>
      <c r="B24" s="35"/>
      <c r="C24" s="36"/>
      <c r="D24" s="36"/>
      <c r="E24" s="37"/>
      <c r="F24" s="37"/>
      <c r="G24" s="48"/>
      <c r="H24" s="49"/>
      <c r="I24" s="48"/>
      <c r="J24" s="39"/>
      <c r="K24" s="48"/>
      <c r="L24" s="39"/>
      <c r="M24" s="40"/>
      <c r="N24" s="41"/>
      <c r="O24" s="39"/>
      <c r="P24" s="41"/>
      <c r="Q24" s="41"/>
      <c r="R24" s="48"/>
      <c r="S24" s="39"/>
      <c r="T24" s="42"/>
      <c r="U24" s="43"/>
      <c r="V24" s="43"/>
      <c r="W24" s="44"/>
    </row>
    <row r="25" spans="1:23" s="45" customFormat="1" ht="50.1" customHeight="1" x14ac:dyDescent="0.25">
      <c r="A25" s="35">
        <v>6</v>
      </c>
      <c r="B25" s="35"/>
      <c r="C25" s="36"/>
      <c r="D25" s="36"/>
      <c r="E25" s="37"/>
      <c r="F25" s="37"/>
      <c r="G25" s="48"/>
      <c r="H25" s="49"/>
      <c r="I25" s="48"/>
      <c r="J25" s="39"/>
      <c r="K25" s="48"/>
      <c r="L25" s="39"/>
      <c r="M25" s="40"/>
      <c r="N25" s="41"/>
      <c r="O25" s="39"/>
      <c r="P25" s="41"/>
      <c r="Q25" s="41"/>
      <c r="R25" s="48"/>
      <c r="S25" s="39"/>
      <c r="T25" s="42"/>
      <c r="U25" s="43"/>
      <c r="V25" s="43"/>
      <c r="W25" s="44"/>
    </row>
    <row r="26" spans="1:23" s="56" customFormat="1" ht="50.1" customHeight="1" x14ac:dyDescent="0.25">
      <c r="A26" s="50"/>
      <c r="B26" s="51"/>
      <c r="C26" s="52" t="s">
        <v>42</v>
      </c>
      <c r="D26" s="52"/>
      <c r="E26" s="53"/>
      <c r="F26" s="53"/>
      <c r="G26" s="48"/>
      <c r="H26" s="54">
        <f>SUM(H20:H25)</f>
        <v>27698700.160000004</v>
      </c>
      <c r="I26" s="54"/>
      <c r="J26" s="54">
        <f>SUM(J20:J25)</f>
        <v>57308442.079999998</v>
      </c>
      <c r="K26" s="54"/>
      <c r="L26" s="54">
        <f>SUM(L20:L25)</f>
        <v>29609741.919999998</v>
      </c>
      <c r="M26" s="54"/>
      <c r="N26" s="54"/>
      <c r="O26" s="54">
        <f>SUM(O20:O25)</f>
        <v>25766371.400000002</v>
      </c>
      <c r="P26" s="54"/>
      <c r="Q26" s="54">
        <f>SUM(Q20:Q25)</f>
        <v>25766371.400000002</v>
      </c>
      <c r="R26" s="54"/>
      <c r="S26" s="54">
        <f>SUM(S20:S25)</f>
        <v>31542070.68</v>
      </c>
      <c r="T26" s="55"/>
      <c r="W26" s="57"/>
    </row>
    <row r="27" spans="1:23" s="17" customFormat="1" ht="27.75" customHeight="1" x14ac:dyDescent="0.2">
      <c r="A27" s="58"/>
      <c r="B27" s="58"/>
      <c r="C27" s="59"/>
      <c r="D27" s="59"/>
      <c r="E27" s="60"/>
      <c r="F27" s="60"/>
      <c r="G27" s="61"/>
      <c r="H27" s="62"/>
      <c r="I27" s="63"/>
      <c r="J27" s="63"/>
      <c r="K27" s="64"/>
      <c r="L27" s="65"/>
      <c r="M27" s="64"/>
      <c r="N27" s="63"/>
      <c r="O27" s="65"/>
      <c r="P27" s="63"/>
      <c r="Q27" s="65"/>
      <c r="R27" s="154"/>
      <c r="S27" s="154"/>
      <c r="T27" s="66"/>
      <c r="W27" s="18"/>
    </row>
    <row r="28" spans="1:23" s="17" customFormat="1" ht="33.75" customHeight="1" x14ac:dyDescent="0.25">
      <c r="A28" s="45"/>
      <c r="B28" s="45"/>
      <c r="C28" s="67" t="s">
        <v>43</v>
      </c>
      <c r="D28" s="67"/>
      <c r="E28" s="155" t="s">
        <v>44</v>
      </c>
      <c r="F28" s="155"/>
      <c r="G28" s="155"/>
      <c r="H28" s="155"/>
      <c r="I28" s="155"/>
      <c r="J28" s="68"/>
      <c r="M28" s="69"/>
      <c r="N28" s="69"/>
      <c r="P28" s="156" t="s">
        <v>45</v>
      </c>
      <c r="Q28" s="156"/>
      <c r="S28" s="70"/>
      <c r="W28" s="18"/>
    </row>
    <row r="29" spans="1:23" s="73" customFormat="1" ht="15" customHeight="1" x14ac:dyDescent="0.2">
      <c r="A29" s="71"/>
      <c r="B29" s="71"/>
      <c r="C29" s="72" t="s">
        <v>46</v>
      </c>
      <c r="D29" s="72"/>
      <c r="M29" s="157" t="s">
        <v>47</v>
      </c>
      <c r="N29" s="157"/>
      <c r="P29" s="153" t="s">
        <v>48</v>
      </c>
      <c r="Q29" s="153"/>
      <c r="S29" s="74"/>
      <c r="W29" s="75"/>
    </row>
    <row r="30" spans="1:23" s="73" customFormat="1" ht="15" customHeight="1" x14ac:dyDescent="0.2">
      <c r="A30" s="71"/>
      <c r="B30" s="71"/>
      <c r="C30" s="72"/>
      <c r="D30" s="72"/>
      <c r="S30" s="74"/>
      <c r="W30" s="75"/>
    </row>
    <row r="31" spans="1:23" s="73" customFormat="1" ht="15" customHeight="1" x14ac:dyDescent="0.2">
      <c r="A31" s="71"/>
      <c r="B31" s="71"/>
      <c r="C31" s="72"/>
      <c r="D31" s="72"/>
      <c r="O31" s="76"/>
      <c r="W31" s="75"/>
    </row>
    <row r="32" spans="1:23" x14ac:dyDescent="0.2">
      <c r="F32" s="78"/>
      <c r="G32" s="79"/>
      <c r="H32" s="79"/>
      <c r="I32" s="80"/>
      <c r="J32" s="80"/>
      <c r="K32" s="80"/>
      <c r="N32" s="83"/>
      <c r="O32" s="84"/>
      <c r="P32" s="83"/>
      <c r="Q32" s="83"/>
    </row>
    <row r="33" spans="1:23" x14ac:dyDescent="0.2">
      <c r="G33" s="79"/>
      <c r="H33" s="79"/>
      <c r="N33" s="83"/>
      <c r="O33" s="83"/>
      <c r="P33" s="83"/>
      <c r="Q33" s="83"/>
      <c r="R33" s="85"/>
      <c r="S33" s="85"/>
      <c r="T33" s="86"/>
    </row>
    <row r="34" spans="1:23" ht="30.6" customHeight="1" x14ac:dyDescent="0.25">
      <c r="C34" s="67" t="s">
        <v>49</v>
      </c>
      <c r="D34" s="67"/>
      <c r="E34" s="158" t="s">
        <v>50</v>
      </c>
      <c r="F34" s="159"/>
      <c r="G34" s="159"/>
      <c r="H34" s="159"/>
      <c r="I34" s="159"/>
      <c r="J34" s="87"/>
      <c r="K34" s="87"/>
      <c r="L34" s="88"/>
      <c r="M34" s="89"/>
      <c r="N34" s="90"/>
      <c r="P34" s="160"/>
      <c r="Q34" s="160"/>
      <c r="R34" s="92"/>
      <c r="S34" s="92"/>
      <c r="T34" s="93"/>
    </row>
    <row r="35" spans="1:23" s="17" customFormat="1" ht="19.5" customHeight="1" x14ac:dyDescent="0.2">
      <c r="A35" s="45"/>
      <c r="B35" s="45"/>
      <c r="C35" s="17" t="s">
        <v>46</v>
      </c>
      <c r="E35" s="94"/>
      <c r="F35" s="71"/>
      <c r="G35" s="95"/>
      <c r="H35" s="95"/>
      <c r="I35" s="96"/>
      <c r="J35" s="96"/>
      <c r="K35" s="96"/>
      <c r="L35" s="97"/>
      <c r="M35" s="152" t="s">
        <v>47</v>
      </c>
      <c r="N35" s="152"/>
      <c r="O35" s="96"/>
      <c r="P35" s="153" t="s">
        <v>48</v>
      </c>
      <c r="Q35" s="153"/>
      <c r="R35" s="98"/>
      <c r="S35" s="98"/>
      <c r="T35" s="98"/>
      <c r="W35" s="18"/>
    </row>
    <row r="36" spans="1:23" s="17" customFormat="1" ht="27.75" customHeight="1" x14ac:dyDescent="0.2">
      <c r="A36" s="58"/>
      <c r="B36" s="58"/>
      <c r="C36" s="59"/>
      <c r="D36" s="59"/>
      <c r="E36" s="60"/>
      <c r="F36" s="60"/>
      <c r="G36" s="61"/>
      <c r="H36" s="61"/>
      <c r="I36" s="63"/>
      <c r="J36" s="63"/>
      <c r="K36" s="64"/>
      <c r="L36" s="65"/>
      <c r="M36" s="64"/>
      <c r="N36" s="63"/>
      <c r="O36" s="65"/>
      <c r="P36" s="63"/>
      <c r="Q36" s="65"/>
      <c r="R36" s="65"/>
      <c r="S36" s="99"/>
      <c r="T36" s="66"/>
      <c r="W36" s="18"/>
    </row>
    <row r="37" spans="1:23" s="17" customFormat="1" ht="27.75" customHeight="1" x14ac:dyDescent="0.2">
      <c r="A37" s="58"/>
      <c r="B37" s="58"/>
      <c r="C37" s="59"/>
      <c r="D37" s="59"/>
      <c r="E37" s="65"/>
      <c r="F37" s="99"/>
      <c r="G37" s="66"/>
      <c r="J37" s="18"/>
    </row>
    <row r="38" spans="1:23" s="17" customFormat="1" ht="27.75" customHeight="1" x14ac:dyDescent="0.2">
      <c r="A38" s="58"/>
      <c r="B38" s="58"/>
      <c r="C38" s="59"/>
      <c r="D38" s="59"/>
      <c r="E38" s="65"/>
      <c r="F38" s="99"/>
      <c r="G38" s="66"/>
      <c r="J38" s="18"/>
    </row>
    <row r="39" spans="1:23" s="17" customFormat="1" ht="27.75" customHeight="1" x14ac:dyDescent="0.2">
      <c r="A39" s="58"/>
      <c r="B39" s="58"/>
      <c r="C39" s="59"/>
      <c r="D39" s="59"/>
      <c r="E39" s="65"/>
      <c r="F39" s="99"/>
      <c r="G39" s="66"/>
      <c r="J39" s="18"/>
    </row>
    <row r="40" spans="1:23" s="17" customFormat="1" ht="27.75" customHeight="1" x14ac:dyDescent="0.2">
      <c r="A40" s="58"/>
      <c r="B40" s="58"/>
      <c r="C40" s="59"/>
      <c r="D40" s="59"/>
      <c r="E40" s="65"/>
      <c r="F40" s="99"/>
      <c r="G40" s="66"/>
      <c r="J40" s="18"/>
    </row>
    <row r="41" spans="1:23" s="17" customFormat="1" ht="27.75" customHeight="1" x14ac:dyDescent="0.2">
      <c r="A41" s="58"/>
      <c r="B41" s="58"/>
      <c r="C41" s="59"/>
      <c r="D41" s="59"/>
      <c r="E41" s="60"/>
      <c r="F41" s="60"/>
      <c r="G41" s="61"/>
      <c r="H41" s="61"/>
      <c r="I41" s="63"/>
      <c r="J41" s="63"/>
      <c r="K41" s="64"/>
      <c r="L41" s="65"/>
      <c r="M41" s="64"/>
      <c r="N41" s="63"/>
      <c r="O41" s="65"/>
      <c r="P41" s="63"/>
      <c r="Q41" s="65"/>
      <c r="R41" s="65"/>
      <c r="S41" s="99"/>
      <c r="T41" s="66"/>
      <c r="W41" s="18"/>
    </row>
    <row r="42" spans="1:23" s="17" customFormat="1" ht="27.75" customHeight="1" x14ac:dyDescent="0.2">
      <c r="A42" s="58"/>
      <c r="B42" s="58"/>
      <c r="C42" s="59"/>
      <c r="D42" s="59"/>
      <c r="E42" s="60"/>
      <c r="F42" s="60"/>
      <c r="G42" s="61"/>
      <c r="H42" s="61"/>
      <c r="I42" s="63"/>
      <c r="J42" s="63"/>
      <c r="K42" s="64"/>
      <c r="L42" s="65"/>
      <c r="M42" s="64"/>
      <c r="N42" s="63"/>
      <c r="O42" s="65"/>
      <c r="P42" s="63"/>
      <c r="Q42" s="65"/>
      <c r="R42" s="65"/>
      <c r="S42" s="99"/>
      <c r="T42" s="66"/>
      <c r="W42" s="18"/>
    </row>
    <row r="43" spans="1:23" s="17" customFormat="1" ht="30" customHeight="1" x14ac:dyDescent="0.2">
      <c r="A43" s="58"/>
      <c r="B43" s="58"/>
      <c r="C43" s="59"/>
      <c r="D43" s="59"/>
      <c r="E43" s="60"/>
      <c r="F43" s="60"/>
      <c r="G43" s="61"/>
      <c r="H43" s="61"/>
      <c r="I43" s="63"/>
      <c r="J43" s="63"/>
      <c r="K43" s="64"/>
      <c r="L43" s="65"/>
      <c r="M43" s="64"/>
      <c r="N43" s="63"/>
      <c r="O43" s="65"/>
      <c r="P43" s="63"/>
      <c r="Q43" s="65"/>
      <c r="R43" s="65"/>
      <c r="S43" s="99"/>
      <c r="T43" s="66"/>
      <c r="W43" s="18"/>
    </row>
    <row r="44" spans="1:23" s="17" customFormat="1" ht="39.950000000000003" customHeight="1" x14ac:dyDescent="0.2">
      <c r="A44" s="58"/>
      <c r="B44" s="58"/>
      <c r="C44" s="59"/>
      <c r="D44" s="59"/>
      <c r="E44" s="60"/>
      <c r="F44" s="60"/>
      <c r="G44" s="61"/>
      <c r="H44" s="61"/>
      <c r="I44" s="63"/>
      <c r="J44" s="63"/>
      <c r="K44" s="64"/>
      <c r="L44" s="65"/>
      <c r="M44" s="64"/>
      <c r="N44" s="63"/>
      <c r="O44" s="65"/>
      <c r="P44" s="63"/>
      <c r="Q44" s="65"/>
      <c r="R44" s="65"/>
      <c r="S44" s="99"/>
      <c r="T44" s="66"/>
      <c r="W44" s="18"/>
    </row>
    <row r="45" spans="1:23" ht="39.950000000000003" customHeight="1" x14ac:dyDescent="0.25">
      <c r="A45" s="104"/>
      <c r="B45" s="104"/>
      <c r="C45" s="105"/>
      <c r="D45" s="105"/>
      <c r="E45" s="106"/>
      <c r="F45" s="104"/>
      <c r="G45" s="107"/>
      <c r="H45" s="107"/>
      <c r="I45" s="108"/>
      <c r="J45" s="108"/>
      <c r="K45" s="108"/>
      <c r="L45" s="107"/>
      <c r="M45" s="109"/>
      <c r="N45" s="110"/>
      <c r="O45" s="110"/>
      <c r="P45" s="110"/>
      <c r="Q45" s="110"/>
      <c r="R45" s="107"/>
      <c r="S45" s="107"/>
      <c r="T45" s="106"/>
    </row>
    <row r="46" spans="1:23" ht="39.950000000000003" customHeight="1" x14ac:dyDescent="0.2">
      <c r="A46" s="78"/>
      <c r="B46" s="78"/>
      <c r="C46" s="111"/>
      <c r="D46" s="111"/>
      <c r="E46" s="86"/>
      <c r="F46" s="78"/>
      <c r="G46" s="85"/>
      <c r="H46" s="85"/>
      <c r="I46" s="80"/>
      <c r="J46" s="80"/>
      <c r="K46" s="80"/>
      <c r="L46" s="85"/>
      <c r="M46" s="112"/>
      <c r="N46" s="101"/>
      <c r="O46" s="101"/>
      <c r="P46" s="101"/>
      <c r="Q46" s="101"/>
      <c r="R46" s="85"/>
      <c r="S46" s="85"/>
    </row>
  </sheetData>
  <mergeCells count="39">
    <mergeCell ref="M35:N35"/>
    <mergeCell ref="P35:Q35"/>
    <mergeCell ref="R27:S27"/>
    <mergeCell ref="E28:I28"/>
    <mergeCell ref="P28:Q28"/>
    <mergeCell ref="M29:N29"/>
    <mergeCell ref="P29:Q29"/>
    <mergeCell ref="E34:I34"/>
    <mergeCell ref="P34:Q34"/>
    <mergeCell ref="T15:T18"/>
    <mergeCell ref="N16:O17"/>
    <mergeCell ref="P16:Q17"/>
    <mergeCell ref="I17:J17"/>
    <mergeCell ref="K17:M17"/>
    <mergeCell ref="A12:N12"/>
    <mergeCell ref="O12:P12"/>
    <mergeCell ref="R12:S12"/>
    <mergeCell ref="A15:A18"/>
    <mergeCell ref="B15:B18"/>
    <mergeCell ref="C15:C18"/>
    <mergeCell ref="D15:D18"/>
    <mergeCell ref="E15:E18"/>
    <mergeCell ref="F15:F18"/>
    <mergeCell ref="G15:H17"/>
    <mergeCell ref="I15:M16"/>
    <mergeCell ref="N15:Q15"/>
    <mergeCell ref="R15:S17"/>
    <mergeCell ref="A10:N10"/>
    <mergeCell ref="O10:P11"/>
    <mergeCell ref="Q10:Q11"/>
    <mergeCell ref="R10:T10"/>
    <mergeCell ref="A11:N11"/>
    <mergeCell ref="R11:S11"/>
    <mergeCell ref="G7:Q7"/>
    <mergeCell ref="G2:Q2"/>
    <mergeCell ref="G3:Q3"/>
    <mergeCell ref="G4:Q4"/>
    <mergeCell ref="G5:Q5"/>
    <mergeCell ref="G6:Q6"/>
  </mergeCells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46"/>
  <sheetViews>
    <sheetView zoomScale="70" zoomScaleNormal="70" zoomScaleSheetLayoutView="70" workbookViewId="0">
      <selection activeCell="L23" sqref="L23"/>
    </sheetView>
  </sheetViews>
  <sheetFormatPr defaultColWidth="8.85546875" defaultRowHeight="15" x14ac:dyDescent="0.2"/>
  <cols>
    <col min="1" max="1" width="4.7109375" style="77" customWidth="1"/>
    <col min="2" max="2" width="6.5703125" style="77" customWidth="1"/>
    <col min="3" max="4" width="33.42578125" style="72" customWidth="1"/>
    <col min="5" max="5" width="18.7109375" style="7" customWidth="1"/>
    <col min="6" max="6" width="8" style="77" customWidth="1"/>
    <col min="7" max="7" width="10.28515625" style="81" customWidth="1"/>
    <col min="8" max="8" width="16.140625" style="81" customWidth="1"/>
    <col min="9" max="9" width="10.140625" style="83" customWidth="1"/>
    <col min="10" max="10" width="16.7109375" style="83" customWidth="1"/>
    <col min="11" max="11" width="10.42578125" style="83" customWidth="1"/>
    <col min="12" max="12" width="16.140625" style="81" customWidth="1"/>
    <col min="13" max="13" width="26.140625" style="82" customWidth="1"/>
    <col min="14" max="14" width="10.5703125" style="91" customWidth="1"/>
    <col min="15" max="15" width="16" style="91" customWidth="1"/>
    <col min="16" max="16" width="12" style="91" customWidth="1"/>
    <col min="17" max="17" width="16" style="91" customWidth="1"/>
    <col min="18" max="18" width="11.28515625" style="81" customWidth="1"/>
    <col min="19" max="19" width="15.5703125" style="81" customWidth="1"/>
    <col min="20" max="20" width="26.85546875" style="7" customWidth="1"/>
    <col min="21" max="21" width="19.42578125" style="7" customWidth="1"/>
    <col min="22" max="22" width="18.85546875" style="7" customWidth="1"/>
    <col min="23" max="23" width="28.85546875" style="8" customWidth="1"/>
    <col min="24" max="16384" width="8.85546875" style="7"/>
  </cols>
  <sheetData>
    <row r="2" spans="1:23" ht="20.100000000000001" customHeight="1" x14ac:dyDescent="0.25">
      <c r="A2" s="1"/>
      <c r="B2" s="1"/>
      <c r="C2" s="2" t="s">
        <v>0</v>
      </c>
      <c r="D2" s="2"/>
      <c r="E2" s="3"/>
      <c r="F2" s="4"/>
      <c r="G2" s="114" t="s">
        <v>1</v>
      </c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5"/>
      <c r="S2" s="5"/>
      <c r="T2" s="6"/>
    </row>
    <row r="3" spans="1:23" ht="20.100000000000001" customHeight="1" x14ac:dyDescent="0.25">
      <c r="A3" s="1"/>
      <c r="B3" s="1"/>
      <c r="C3" s="2" t="s">
        <v>2</v>
      </c>
      <c r="D3" s="2"/>
      <c r="E3" s="3"/>
      <c r="F3" s="4"/>
      <c r="G3" s="114" t="s">
        <v>3</v>
      </c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5"/>
      <c r="S3" s="5"/>
      <c r="T3" s="6"/>
    </row>
    <row r="4" spans="1:23" ht="20.100000000000001" customHeight="1" x14ac:dyDescent="0.25">
      <c r="A4" s="1"/>
      <c r="B4" s="1"/>
      <c r="C4" s="2" t="s">
        <v>4</v>
      </c>
      <c r="D4" s="2"/>
      <c r="E4" s="3"/>
      <c r="F4" s="4"/>
      <c r="G4" s="114" t="s">
        <v>5</v>
      </c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5"/>
      <c r="S4" s="5"/>
      <c r="T4" s="6"/>
    </row>
    <row r="5" spans="1:23" ht="20.100000000000001" customHeight="1" x14ac:dyDescent="0.25">
      <c r="A5" s="1"/>
      <c r="B5" s="1"/>
      <c r="C5" s="2" t="s">
        <v>6</v>
      </c>
      <c r="D5" s="2"/>
      <c r="E5" s="3"/>
      <c r="F5" s="4"/>
      <c r="G5" s="114" t="s">
        <v>7</v>
      </c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5"/>
      <c r="S5" s="5"/>
      <c r="T5" s="6"/>
    </row>
    <row r="6" spans="1:23" ht="20.100000000000001" customHeight="1" x14ac:dyDescent="0.25">
      <c r="A6" s="1"/>
      <c r="B6" s="1"/>
      <c r="C6" s="2" t="s">
        <v>8</v>
      </c>
      <c r="D6" s="2"/>
      <c r="E6" s="3"/>
      <c r="F6" s="4"/>
      <c r="G6" s="115" t="s">
        <v>9</v>
      </c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5"/>
      <c r="S6" s="5"/>
      <c r="T6" s="6"/>
    </row>
    <row r="7" spans="1:23" ht="20.100000000000001" customHeight="1" x14ac:dyDescent="0.25">
      <c r="A7" s="1"/>
      <c r="B7" s="1"/>
      <c r="C7" s="9" t="s">
        <v>10</v>
      </c>
      <c r="D7" s="9"/>
      <c r="E7" s="10"/>
      <c r="F7" s="1"/>
      <c r="G7" s="114" t="s">
        <v>11</v>
      </c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5"/>
      <c r="S7" s="5"/>
      <c r="T7" s="6"/>
    </row>
    <row r="8" spans="1:23" x14ac:dyDescent="0.2">
      <c r="A8" s="1"/>
      <c r="B8" s="1"/>
      <c r="C8" s="9"/>
      <c r="D8" s="9"/>
      <c r="E8" s="6"/>
      <c r="F8" s="1"/>
      <c r="G8" s="5"/>
      <c r="H8" s="5"/>
      <c r="I8" s="11"/>
      <c r="J8" s="11"/>
      <c r="K8" s="11"/>
      <c r="L8" s="5"/>
      <c r="M8" s="12"/>
      <c r="N8" s="13"/>
      <c r="O8" s="13"/>
      <c r="P8" s="13"/>
      <c r="Q8" s="13"/>
      <c r="R8" s="5"/>
      <c r="S8" s="5"/>
      <c r="T8" s="6"/>
    </row>
    <row r="9" spans="1:23" ht="16.5" thickBot="1" x14ac:dyDescent="0.3">
      <c r="A9" s="1"/>
      <c r="B9" s="1"/>
      <c r="C9" s="9"/>
      <c r="D9" s="9"/>
      <c r="E9" s="6"/>
      <c r="F9" s="1"/>
      <c r="G9" s="5"/>
      <c r="H9" s="5"/>
      <c r="I9" s="11"/>
      <c r="J9" s="11"/>
      <c r="K9" s="11"/>
      <c r="L9" s="5"/>
      <c r="M9" s="12"/>
      <c r="N9" s="13"/>
      <c r="O9" s="13"/>
      <c r="P9" s="13"/>
      <c r="Q9" s="14"/>
      <c r="R9" s="15"/>
      <c r="S9" s="15"/>
      <c r="T9" s="16"/>
    </row>
    <row r="10" spans="1:23" s="17" customFormat="1" ht="15.75" x14ac:dyDescent="0.25">
      <c r="A10" s="116" t="s">
        <v>12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7"/>
      <c r="O10" s="118" t="s">
        <v>13</v>
      </c>
      <c r="P10" s="119"/>
      <c r="Q10" s="122" t="s">
        <v>14</v>
      </c>
      <c r="R10" s="124" t="s">
        <v>15</v>
      </c>
      <c r="S10" s="125"/>
      <c r="T10" s="126"/>
      <c r="W10" s="18"/>
    </row>
    <row r="11" spans="1:23" s="17" customFormat="1" ht="16.5" thickBot="1" x14ac:dyDescent="0.3">
      <c r="A11" s="116" t="s">
        <v>16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7"/>
      <c r="O11" s="120"/>
      <c r="P11" s="121"/>
      <c r="Q11" s="123"/>
      <c r="R11" s="127" t="s">
        <v>17</v>
      </c>
      <c r="S11" s="128"/>
      <c r="T11" s="19" t="s">
        <v>18</v>
      </c>
      <c r="W11" s="18"/>
    </row>
    <row r="12" spans="1:23" s="22" customFormat="1" ht="23.45" customHeight="1" thickBot="1" x14ac:dyDescent="0.3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7"/>
      <c r="O12" s="129">
        <v>1</v>
      </c>
      <c r="P12" s="130"/>
      <c r="Q12" s="20">
        <v>46203</v>
      </c>
      <c r="R12" s="131">
        <v>46174</v>
      </c>
      <c r="S12" s="132"/>
      <c r="T12" s="21" t="s">
        <v>51</v>
      </c>
      <c r="W12" s="23"/>
    </row>
    <row r="13" spans="1:23" ht="15.75" x14ac:dyDescent="0.25">
      <c r="A13" s="24"/>
      <c r="B13" s="24"/>
      <c r="C13" s="25"/>
      <c r="D13" s="25"/>
      <c r="E13" s="26"/>
      <c r="F13" s="24"/>
      <c r="G13" s="27"/>
      <c r="H13" s="27"/>
      <c r="I13" s="28"/>
      <c r="J13" s="28"/>
      <c r="K13" s="28"/>
      <c r="L13" s="27"/>
      <c r="M13" s="29"/>
      <c r="N13" s="30"/>
      <c r="O13" s="30"/>
      <c r="P13" s="30"/>
      <c r="Q13" s="30"/>
      <c r="R13" s="27"/>
      <c r="S13" s="27"/>
      <c r="T13" s="26"/>
    </row>
    <row r="14" spans="1:23" x14ac:dyDescent="0.2">
      <c r="A14" s="1"/>
      <c r="B14" s="1"/>
      <c r="C14" s="9"/>
      <c r="D14" s="9"/>
      <c r="E14" s="6"/>
      <c r="F14" s="1"/>
      <c r="G14" s="5"/>
      <c r="H14" s="5"/>
      <c r="I14" s="11"/>
      <c r="J14" s="11"/>
      <c r="K14" s="11"/>
      <c r="L14" s="5"/>
      <c r="M14" s="12"/>
      <c r="N14" s="13"/>
      <c r="O14" s="13"/>
      <c r="P14" s="13"/>
      <c r="Q14" s="13"/>
      <c r="R14" s="5"/>
      <c r="S14" s="5"/>
      <c r="T14" s="6"/>
    </row>
    <row r="15" spans="1:23" ht="42.75" customHeight="1" x14ac:dyDescent="0.2">
      <c r="A15" s="133" t="s">
        <v>19</v>
      </c>
      <c r="B15" s="134" t="s">
        <v>20</v>
      </c>
      <c r="C15" s="134" t="s">
        <v>21</v>
      </c>
      <c r="D15" s="134" t="s">
        <v>22</v>
      </c>
      <c r="E15" s="133" t="s">
        <v>23</v>
      </c>
      <c r="F15" s="133" t="s">
        <v>24</v>
      </c>
      <c r="G15" s="137" t="s">
        <v>25</v>
      </c>
      <c r="H15" s="138"/>
      <c r="I15" s="143" t="s">
        <v>26</v>
      </c>
      <c r="J15" s="143"/>
      <c r="K15" s="143"/>
      <c r="L15" s="143"/>
      <c r="M15" s="143"/>
      <c r="N15" s="144" t="s">
        <v>27</v>
      </c>
      <c r="O15" s="144"/>
      <c r="P15" s="144"/>
      <c r="Q15" s="144"/>
      <c r="R15" s="137" t="s">
        <v>28</v>
      </c>
      <c r="S15" s="138"/>
      <c r="T15" s="133" t="s">
        <v>29</v>
      </c>
    </row>
    <row r="16" spans="1:23" ht="30" customHeight="1" x14ac:dyDescent="0.2">
      <c r="A16" s="133"/>
      <c r="B16" s="135"/>
      <c r="C16" s="135"/>
      <c r="D16" s="135"/>
      <c r="E16" s="133"/>
      <c r="F16" s="133"/>
      <c r="G16" s="139"/>
      <c r="H16" s="140"/>
      <c r="I16" s="143"/>
      <c r="J16" s="143"/>
      <c r="K16" s="143"/>
      <c r="L16" s="143"/>
      <c r="M16" s="143"/>
      <c r="N16" s="145" t="s">
        <v>30</v>
      </c>
      <c r="O16" s="146"/>
      <c r="P16" s="145" t="s">
        <v>31</v>
      </c>
      <c r="Q16" s="146"/>
      <c r="R16" s="139"/>
      <c r="S16" s="140"/>
      <c r="T16" s="133"/>
    </row>
    <row r="17" spans="1:23" ht="30.75" customHeight="1" x14ac:dyDescent="0.2">
      <c r="A17" s="133"/>
      <c r="B17" s="135"/>
      <c r="C17" s="135"/>
      <c r="D17" s="135"/>
      <c r="E17" s="133"/>
      <c r="F17" s="133"/>
      <c r="G17" s="141"/>
      <c r="H17" s="142"/>
      <c r="I17" s="149" t="s">
        <v>30</v>
      </c>
      <c r="J17" s="150"/>
      <c r="K17" s="149" t="s">
        <v>31</v>
      </c>
      <c r="L17" s="151"/>
      <c r="M17" s="150"/>
      <c r="N17" s="147"/>
      <c r="O17" s="148"/>
      <c r="P17" s="147"/>
      <c r="Q17" s="148"/>
      <c r="R17" s="141"/>
      <c r="S17" s="142"/>
      <c r="T17" s="133"/>
    </row>
    <row r="18" spans="1:23" s="32" customFormat="1" ht="82.5" customHeight="1" x14ac:dyDescent="0.2">
      <c r="A18" s="133"/>
      <c r="B18" s="136"/>
      <c r="C18" s="136"/>
      <c r="D18" s="136"/>
      <c r="E18" s="133"/>
      <c r="F18" s="133"/>
      <c r="G18" s="31" t="s">
        <v>32</v>
      </c>
      <c r="H18" s="31" t="s">
        <v>33</v>
      </c>
      <c r="I18" s="31" t="s">
        <v>32</v>
      </c>
      <c r="J18" s="31" t="s">
        <v>34</v>
      </c>
      <c r="K18" s="31" t="s">
        <v>32</v>
      </c>
      <c r="L18" s="31" t="s">
        <v>33</v>
      </c>
      <c r="M18" s="31" t="s">
        <v>35</v>
      </c>
      <c r="N18" s="31" t="s">
        <v>32</v>
      </c>
      <c r="O18" s="31" t="s">
        <v>33</v>
      </c>
      <c r="P18" s="31" t="s">
        <v>32</v>
      </c>
      <c r="Q18" s="31" t="s">
        <v>33</v>
      </c>
      <c r="R18" s="31" t="s">
        <v>32</v>
      </c>
      <c r="S18" s="31" t="s">
        <v>33</v>
      </c>
      <c r="T18" s="133"/>
      <c r="W18" s="33"/>
    </row>
    <row r="19" spans="1:23" s="17" customFormat="1" ht="15.75" x14ac:dyDescent="0.2">
      <c r="A19" s="34">
        <v>1</v>
      </c>
      <c r="B19" s="34">
        <v>2</v>
      </c>
      <c r="C19" s="34">
        <v>3</v>
      </c>
      <c r="D19" s="34">
        <v>4</v>
      </c>
      <c r="E19" s="34">
        <v>5</v>
      </c>
      <c r="F19" s="34">
        <v>6</v>
      </c>
      <c r="G19" s="34">
        <v>7</v>
      </c>
      <c r="H19" s="34">
        <v>8</v>
      </c>
      <c r="I19" s="34">
        <v>9</v>
      </c>
      <c r="J19" s="34">
        <v>10</v>
      </c>
      <c r="K19" s="34">
        <v>11</v>
      </c>
      <c r="L19" s="34">
        <v>12</v>
      </c>
      <c r="M19" s="34">
        <v>13</v>
      </c>
      <c r="N19" s="34">
        <v>14</v>
      </c>
      <c r="O19" s="34">
        <v>15</v>
      </c>
      <c r="P19" s="34">
        <v>16</v>
      </c>
      <c r="Q19" s="34">
        <v>17</v>
      </c>
      <c r="R19" s="34">
        <v>18</v>
      </c>
      <c r="S19" s="34">
        <v>19</v>
      </c>
      <c r="T19" s="34">
        <v>20</v>
      </c>
      <c r="W19" s="18"/>
    </row>
    <row r="20" spans="1:23" s="17" customFormat="1" ht="59.25" customHeight="1" x14ac:dyDescent="0.2">
      <c r="A20" s="35">
        <v>1</v>
      </c>
      <c r="B20" s="35">
        <v>44</v>
      </c>
      <c r="C20" s="36" t="s">
        <v>36</v>
      </c>
      <c r="D20" s="36" t="s">
        <v>37</v>
      </c>
      <c r="E20" s="35">
        <v>2001103543</v>
      </c>
      <c r="F20" s="37" t="s">
        <v>38</v>
      </c>
      <c r="G20" s="38">
        <v>11</v>
      </c>
      <c r="H20" s="39">
        <f>1802734.88*G20</f>
        <v>19830083.68</v>
      </c>
      <c r="I20" s="38">
        <f>2+9+7</f>
        <v>18</v>
      </c>
      <c r="J20" s="39">
        <f>1802734.88*I20</f>
        <v>32449227.839999996</v>
      </c>
      <c r="K20" s="48">
        <v>7</v>
      </c>
      <c r="L20" s="39">
        <f>1802734.88*K20</f>
        <v>12619144.16</v>
      </c>
      <c r="M20" s="40" t="s">
        <v>54</v>
      </c>
      <c r="N20" s="38">
        <v>5</v>
      </c>
      <c r="O20" s="113">
        <f>J20/I20*N20</f>
        <v>9013674.3999999985</v>
      </c>
      <c r="P20" s="38">
        <v>5</v>
      </c>
      <c r="Q20" s="113">
        <f>J20/I20*P20</f>
        <v>9013674.3999999985</v>
      </c>
      <c r="R20" s="38">
        <f>I20-N20</f>
        <v>13</v>
      </c>
      <c r="S20" s="39">
        <f>J20/I20*R20</f>
        <v>23435553.439999998</v>
      </c>
      <c r="T20" s="35"/>
      <c r="W20" s="18"/>
    </row>
    <row r="21" spans="1:23" s="45" customFormat="1" ht="54.75" customHeight="1" x14ac:dyDescent="0.25">
      <c r="A21" s="35">
        <v>2</v>
      </c>
      <c r="B21" s="35">
        <v>48</v>
      </c>
      <c r="C21" s="36" t="s">
        <v>39</v>
      </c>
      <c r="D21" s="36" t="s">
        <v>40</v>
      </c>
      <c r="E21" s="37">
        <v>2001033694</v>
      </c>
      <c r="F21" s="37" t="s">
        <v>38</v>
      </c>
      <c r="G21" s="38">
        <v>35</v>
      </c>
      <c r="H21" s="39">
        <f>334628.2*G21</f>
        <v>11711987</v>
      </c>
      <c r="I21" s="38">
        <f>72+40+32</f>
        <v>144</v>
      </c>
      <c r="J21" s="39">
        <f>334628.2*I21</f>
        <v>48186460.800000004</v>
      </c>
      <c r="K21" s="48">
        <v>32</v>
      </c>
      <c r="L21" s="39">
        <f>334628.2*K21</f>
        <v>10708102.4</v>
      </c>
      <c r="M21" s="40" t="s">
        <v>55</v>
      </c>
      <c r="N21" s="38">
        <v>144</v>
      </c>
      <c r="O21" s="39">
        <f>J21/I21*N21</f>
        <v>48186460.800000004</v>
      </c>
      <c r="P21" s="38">
        <v>67</v>
      </c>
      <c r="Q21" s="41">
        <f>J21/I21*P21</f>
        <v>22420089.400000002</v>
      </c>
      <c r="R21" s="38">
        <f>I21-N21</f>
        <v>0</v>
      </c>
      <c r="S21" s="39">
        <f>J21/I21*R21</f>
        <v>0</v>
      </c>
      <c r="T21" s="42"/>
      <c r="U21" s="43"/>
      <c r="V21" s="43"/>
      <c r="W21" s="44"/>
    </row>
    <row r="22" spans="1:23" s="45" customFormat="1" ht="50.1" customHeight="1" x14ac:dyDescent="0.25">
      <c r="A22" s="35">
        <v>3</v>
      </c>
      <c r="B22" s="46"/>
      <c r="C22" s="47"/>
      <c r="D22" s="47"/>
      <c r="E22" s="37"/>
      <c r="F22" s="37"/>
      <c r="G22" s="48"/>
      <c r="H22" s="49"/>
      <c r="I22" s="48"/>
      <c r="J22" s="39"/>
      <c r="K22" s="48"/>
      <c r="L22" s="39"/>
      <c r="M22" s="40"/>
      <c r="N22" s="48"/>
      <c r="O22" s="39"/>
      <c r="P22" s="48"/>
      <c r="Q22" s="41"/>
      <c r="R22" s="48"/>
      <c r="S22" s="39"/>
      <c r="T22" s="42"/>
      <c r="U22" s="43"/>
      <c r="V22" s="43"/>
      <c r="W22" s="44"/>
    </row>
    <row r="23" spans="1:23" s="45" customFormat="1" ht="50.1" customHeight="1" x14ac:dyDescent="0.25">
      <c r="A23" s="35">
        <v>4</v>
      </c>
      <c r="B23" s="46"/>
      <c r="C23" s="47"/>
      <c r="D23" s="47"/>
      <c r="E23" s="37"/>
      <c r="F23" s="37"/>
      <c r="G23" s="48"/>
      <c r="H23" s="49"/>
      <c r="I23" s="48"/>
      <c r="J23" s="39"/>
      <c r="K23" s="48"/>
      <c r="L23" s="39"/>
      <c r="M23" s="40"/>
      <c r="N23" s="48"/>
      <c r="O23" s="39"/>
      <c r="P23" s="48"/>
      <c r="Q23" s="41"/>
      <c r="R23" s="48"/>
      <c r="S23" s="39"/>
      <c r="T23" s="42"/>
      <c r="U23" s="43"/>
      <c r="V23" s="43"/>
      <c r="W23" s="44"/>
    </row>
    <row r="24" spans="1:23" s="45" customFormat="1" ht="50.1" customHeight="1" x14ac:dyDescent="0.25">
      <c r="A24" s="35">
        <v>5</v>
      </c>
      <c r="B24" s="35"/>
      <c r="C24" s="36"/>
      <c r="D24" s="36"/>
      <c r="E24" s="37"/>
      <c r="F24" s="37"/>
      <c r="G24" s="48"/>
      <c r="H24" s="49"/>
      <c r="I24" s="48"/>
      <c r="J24" s="39"/>
      <c r="K24" s="48"/>
      <c r="L24" s="39"/>
      <c r="M24" s="40"/>
      <c r="N24" s="41"/>
      <c r="O24" s="39"/>
      <c r="P24" s="41"/>
      <c r="Q24" s="41"/>
      <c r="R24" s="48"/>
      <c r="S24" s="39"/>
      <c r="T24" s="42"/>
      <c r="U24" s="43"/>
      <c r="V24" s="43"/>
      <c r="W24" s="44"/>
    </row>
    <row r="25" spans="1:23" s="45" customFormat="1" ht="50.1" customHeight="1" x14ac:dyDescent="0.25">
      <c r="A25" s="35">
        <v>6</v>
      </c>
      <c r="B25" s="35"/>
      <c r="C25" s="36"/>
      <c r="D25" s="36"/>
      <c r="E25" s="37"/>
      <c r="F25" s="37"/>
      <c r="G25" s="48"/>
      <c r="H25" s="49"/>
      <c r="I25" s="48"/>
      <c r="J25" s="39"/>
      <c r="K25" s="48"/>
      <c r="L25" s="39"/>
      <c r="M25" s="40"/>
      <c r="N25" s="41"/>
      <c r="O25" s="39"/>
      <c r="P25" s="41"/>
      <c r="Q25" s="41"/>
      <c r="R25" s="48"/>
      <c r="S25" s="39"/>
      <c r="T25" s="42"/>
      <c r="U25" s="43"/>
      <c r="V25" s="43"/>
      <c r="W25" s="44"/>
    </row>
    <row r="26" spans="1:23" s="56" customFormat="1" ht="50.1" customHeight="1" x14ac:dyDescent="0.25">
      <c r="A26" s="50"/>
      <c r="B26" s="51"/>
      <c r="C26" s="52" t="s">
        <v>42</v>
      </c>
      <c r="D26" s="52"/>
      <c r="E26" s="53"/>
      <c r="F26" s="53"/>
      <c r="G26" s="48"/>
      <c r="H26" s="54">
        <f>SUM(H20:H25)</f>
        <v>31542070.68</v>
      </c>
      <c r="I26" s="54"/>
      <c r="J26" s="54">
        <f>SUM(J20:J25)</f>
        <v>80635688.640000001</v>
      </c>
      <c r="K26" s="54"/>
      <c r="L26" s="54">
        <f>SUM(L20:L25)</f>
        <v>23327246.560000002</v>
      </c>
      <c r="M26" s="54"/>
      <c r="N26" s="54"/>
      <c r="O26" s="54">
        <f>SUM(O20:O25)</f>
        <v>57200135.200000003</v>
      </c>
      <c r="P26" s="54"/>
      <c r="Q26" s="54">
        <f>SUM(Q20:Q25)</f>
        <v>31433763.800000001</v>
      </c>
      <c r="R26" s="54"/>
      <c r="S26" s="54">
        <f>SUM(S20:S25)</f>
        <v>23435553.439999998</v>
      </c>
      <c r="T26" s="55"/>
      <c r="W26" s="57"/>
    </row>
    <row r="27" spans="1:23" s="17" customFormat="1" ht="27.75" customHeight="1" x14ac:dyDescent="0.2">
      <c r="A27" s="58"/>
      <c r="B27" s="58"/>
      <c r="C27" s="59"/>
      <c r="D27" s="59"/>
      <c r="E27" s="60"/>
      <c r="F27" s="60"/>
      <c r="G27" s="61"/>
      <c r="H27" s="62"/>
      <c r="I27" s="63"/>
      <c r="J27" s="63"/>
      <c r="K27" s="64"/>
      <c r="L27" s="65"/>
      <c r="M27" s="64"/>
      <c r="N27" s="63"/>
      <c r="O27" s="65"/>
      <c r="P27" s="63"/>
      <c r="Q27" s="65"/>
      <c r="R27" s="154"/>
      <c r="S27" s="154"/>
      <c r="T27" s="66"/>
      <c r="W27" s="18"/>
    </row>
    <row r="28" spans="1:23" s="17" customFormat="1" ht="33.75" customHeight="1" x14ac:dyDescent="0.25">
      <c r="A28" s="45"/>
      <c r="B28" s="45"/>
      <c r="C28" s="67" t="s">
        <v>43</v>
      </c>
      <c r="D28" s="67"/>
      <c r="E28" s="155" t="s">
        <v>44</v>
      </c>
      <c r="F28" s="155"/>
      <c r="G28" s="155"/>
      <c r="H28" s="155"/>
      <c r="I28" s="155"/>
      <c r="J28" s="68"/>
      <c r="M28" s="69"/>
      <c r="N28" s="69"/>
      <c r="P28" s="156" t="s">
        <v>45</v>
      </c>
      <c r="Q28" s="156"/>
      <c r="S28" s="70"/>
      <c r="W28" s="18"/>
    </row>
    <row r="29" spans="1:23" s="73" customFormat="1" ht="15" customHeight="1" x14ac:dyDescent="0.2">
      <c r="A29" s="71"/>
      <c r="B29" s="71"/>
      <c r="C29" s="72" t="s">
        <v>46</v>
      </c>
      <c r="D29" s="72"/>
      <c r="M29" s="157" t="s">
        <v>47</v>
      </c>
      <c r="N29" s="157"/>
      <c r="P29" s="153" t="s">
        <v>48</v>
      </c>
      <c r="Q29" s="153"/>
      <c r="S29" s="74"/>
      <c r="W29" s="75"/>
    </row>
    <row r="30" spans="1:23" s="73" customFormat="1" ht="15" customHeight="1" x14ac:dyDescent="0.2">
      <c r="A30" s="71"/>
      <c r="B30" s="71"/>
      <c r="C30" s="72"/>
      <c r="D30" s="72"/>
      <c r="S30" s="74"/>
      <c r="W30" s="75"/>
    </row>
    <row r="31" spans="1:23" s="73" customFormat="1" ht="15" customHeight="1" x14ac:dyDescent="0.2">
      <c r="A31" s="71"/>
      <c r="B31" s="71"/>
      <c r="C31" s="72"/>
      <c r="D31" s="72"/>
      <c r="O31" s="76"/>
      <c r="W31" s="75"/>
    </row>
    <row r="32" spans="1:23" x14ac:dyDescent="0.2">
      <c r="F32" s="78"/>
      <c r="G32" s="79"/>
      <c r="H32" s="79"/>
      <c r="I32" s="80"/>
      <c r="J32" s="80"/>
      <c r="K32" s="80"/>
      <c r="N32" s="83"/>
      <c r="O32" s="84"/>
      <c r="P32" s="83"/>
      <c r="Q32" s="83"/>
    </row>
    <row r="33" spans="1:23" x14ac:dyDescent="0.2">
      <c r="G33" s="79"/>
      <c r="H33" s="79"/>
      <c r="N33" s="83"/>
      <c r="O33" s="83"/>
      <c r="P33" s="83"/>
      <c r="Q33" s="83"/>
      <c r="R33" s="85"/>
      <c r="S33" s="85"/>
      <c r="T33" s="86"/>
    </row>
    <row r="34" spans="1:23" ht="30.6" customHeight="1" x14ac:dyDescent="0.25">
      <c r="C34" s="67" t="s">
        <v>49</v>
      </c>
      <c r="D34" s="67"/>
      <c r="E34" s="158" t="s">
        <v>50</v>
      </c>
      <c r="F34" s="159"/>
      <c r="G34" s="159"/>
      <c r="H34" s="159"/>
      <c r="I34" s="159"/>
      <c r="J34" s="87"/>
      <c r="K34" s="87"/>
      <c r="L34" s="88"/>
      <c r="M34" s="89"/>
      <c r="N34" s="90"/>
      <c r="P34" s="160"/>
      <c r="Q34" s="160"/>
      <c r="R34" s="92"/>
      <c r="S34" s="92"/>
      <c r="T34" s="93"/>
    </row>
    <row r="35" spans="1:23" s="17" customFormat="1" ht="19.5" customHeight="1" x14ac:dyDescent="0.2">
      <c r="A35" s="45"/>
      <c r="B35" s="45"/>
      <c r="C35" s="17" t="s">
        <v>46</v>
      </c>
      <c r="E35" s="94"/>
      <c r="F35" s="71"/>
      <c r="G35" s="95"/>
      <c r="H35" s="95"/>
      <c r="I35" s="96"/>
      <c r="J35" s="96"/>
      <c r="K35" s="96"/>
      <c r="L35" s="97"/>
      <c r="M35" s="152" t="s">
        <v>47</v>
      </c>
      <c r="N35" s="152"/>
      <c r="O35" s="96"/>
      <c r="P35" s="153" t="s">
        <v>48</v>
      </c>
      <c r="Q35" s="153"/>
      <c r="R35" s="98"/>
      <c r="S35" s="98"/>
      <c r="T35" s="98"/>
      <c r="W35" s="18"/>
    </row>
    <row r="36" spans="1:23" s="17" customFormat="1" ht="27.75" customHeight="1" x14ac:dyDescent="0.2">
      <c r="A36" s="58"/>
      <c r="B36" s="58"/>
      <c r="C36" s="59"/>
      <c r="D36" s="59"/>
      <c r="E36" s="60"/>
      <c r="F36" s="60"/>
      <c r="G36" s="61"/>
      <c r="H36" s="61"/>
      <c r="I36" s="63"/>
      <c r="J36" s="63"/>
      <c r="K36" s="64"/>
      <c r="L36" s="65"/>
      <c r="M36" s="64"/>
      <c r="N36" s="63"/>
      <c r="O36" s="65"/>
      <c r="P36" s="63"/>
      <c r="Q36" s="65"/>
      <c r="R36" s="65"/>
      <c r="S36" s="99"/>
      <c r="T36" s="66"/>
      <c r="W36" s="18"/>
    </row>
    <row r="37" spans="1:23" s="17" customFormat="1" ht="27.75" customHeight="1" x14ac:dyDescent="0.25">
      <c r="A37" s="58"/>
      <c r="B37" s="58"/>
      <c r="C37" s="59"/>
      <c r="D37" s="59"/>
      <c r="E37" s="161"/>
      <c r="F37" s="161"/>
      <c r="G37" s="161"/>
      <c r="H37" s="161"/>
      <c r="I37" s="161"/>
      <c r="J37" s="63"/>
      <c r="K37" s="64"/>
      <c r="L37" s="65"/>
      <c r="M37" s="100"/>
      <c r="N37" s="101"/>
      <c r="O37" s="65"/>
      <c r="P37" s="101"/>
      <c r="Q37" s="102"/>
      <c r="R37" s="65"/>
      <c r="S37" s="99"/>
      <c r="T37" s="66"/>
      <c r="W37" s="18"/>
    </row>
    <row r="38" spans="1:23" s="17" customFormat="1" ht="27.75" customHeight="1" x14ac:dyDescent="0.2">
      <c r="A38" s="58"/>
      <c r="B38" s="58"/>
      <c r="C38" s="59"/>
      <c r="D38" s="59"/>
      <c r="E38" s="162"/>
      <c r="F38" s="162"/>
      <c r="G38" s="162"/>
      <c r="H38" s="162"/>
      <c r="I38" s="162"/>
      <c r="J38" s="63"/>
      <c r="K38" s="64"/>
      <c r="L38" s="65"/>
      <c r="M38" s="64"/>
      <c r="N38" s="63"/>
      <c r="O38" s="65"/>
      <c r="P38" s="63"/>
      <c r="Q38" s="65"/>
      <c r="R38" s="65"/>
      <c r="S38" s="99"/>
      <c r="T38" s="66"/>
      <c r="W38" s="18"/>
    </row>
    <row r="39" spans="1:23" s="17" customFormat="1" ht="27.75" customHeight="1" x14ac:dyDescent="0.2">
      <c r="A39" s="58"/>
      <c r="B39" s="58"/>
      <c r="C39" s="59"/>
      <c r="D39" s="59"/>
      <c r="E39" s="60"/>
      <c r="F39" s="60"/>
      <c r="G39" s="61"/>
      <c r="H39" s="61"/>
      <c r="I39" s="63"/>
      <c r="J39" s="63"/>
      <c r="K39" s="64"/>
      <c r="L39" s="65"/>
      <c r="M39" s="64"/>
      <c r="N39" s="63"/>
      <c r="O39" s="65"/>
      <c r="P39" s="63"/>
      <c r="Q39" s="65"/>
      <c r="R39" s="65"/>
      <c r="S39" s="99"/>
      <c r="T39" s="66"/>
      <c r="W39" s="18"/>
    </row>
    <row r="40" spans="1:23" s="17" customFormat="1" ht="27.75" customHeight="1" x14ac:dyDescent="0.25">
      <c r="A40" s="58"/>
      <c r="B40" s="58"/>
      <c r="C40" s="59"/>
      <c r="D40" s="59"/>
      <c r="E40" s="156"/>
      <c r="F40" s="156"/>
      <c r="G40" s="156"/>
      <c r="H40" s="156"/>
      <c r="I40" s="156"/>
      <c r="J40" s="63"/>
      <c r="K40" s="64"/>
      <c r="L40" s="65"/>
      <c r="M40" s="89"/>
      <c r="N40" s="90"/>
      <c r="O40" s="65"/>
      <c r="P40" s="90"/>
      <c r="Q40" s="103"/>
      <c r="R40" s="65"/>
      <c r="S40" s="99"/>
      <c r="T40" s="66"/>
      <c r="W40" s="18"/>
    </row>
    <row r="41" spans="1:23" s="17" customFormat="1" ht="27.75" customHeight="1" x14ac:dyDescent="0.2">
      <c r="A41" s="58"/>
      <c r="B41" s="58"/>
      <c r="C41" s="59"/>
      <c r="D41" s="59"/>
      <c r="E41" s="60"/>
      <c r="F41" s="60"/>
      <c r="G41" s="61"/>
      <c r="H41" s="61"/>
      <c r="I41" s="63"/>
      <c r="J41" s="63"/>
      <c r="K41" s="64"/>
      <c r="L41" s="65"/>
      <c r="M41" s="64"/>
      <c r="N41" s="63"/>
      <c r="O41" s="65"/>
      <c r="P41" s="63"/>
      <c r="Q41" s="65"/>
      <c r="R41" s="65"/>
      <c r="S41" s="99"/>
      <c r="T41" s="66"/>
      <c r="W41" s="18"/>
    </row>
    <row r="42" spans="1:23" s="17" customFormat="1" ht="27.75" customHeight="1" x14ac:dyDescent="0.2">
      <c r="A42" s="58"/>
      <c r="B42" s="58"/>
      <c r="C42" s="59"/>
      <c r="D42" s="59"/>
      <c r="E42" s="60"/>
      <c r="F42" s="60"/>
      <c r="G42" s="61"/>
      <c r="H42" s="61"/>
      <c r="I42" s="63"/>
      <c r="J42" s="63"/>
      <c r="K42" s="64"/>
      <c r="L42" s="65"/>
      <c r="M42" s="64"/>
      <c r="N42" s="63"/>
      <c r="O42" s="65"/>
      <c r="P42" s="63"/>
      <c r="Q42" s="65"/>
      <c r="R42" s="65"/>
      <c r="S42" s="99"/>
      <c r="T42" s="66"/>
      <c r="W42" s="18"/>
    </row>
    <row r="43" spans="1:23" s="17" customFormat="1" ht="30" customHeight="1" x14ac:dyDescent="0.2">
      <c r="A43" s="58"/>
      <c r="B43" s="58"/>
      <c r="C43" s="59"/>
      <c r="D43" s="59"/>
      <c r="E43" s="60"/>
      <c r="F43" s="60"/>
      <c r="G43" s="61"/>
      <c r="H43" s="61"/>
      <c r="I43" s="63"/>
      <c r="J43" s="63"/>
      <c r="K43" s="64"/>
      <c r="L43" s="65"/>
      <c r="M43" s="64"/>
      <c r="N43" s="63"/>
      <c r="O43" s="65"/>
      <c r="P43" s="63"/>
      <c r="Q43" s="65"/>
      <c r="R43" s="65"/>
      <c r="S43" s="99"/>
      <c r="T43" s="66"/>
      <c r="W43" s="18"/>
    </row>
    <row r="44" spans="1:23" s="17" customFormat="1" ht="39.950000000000003" customHeight="1" x14ac:dyDescent="0.2">
      <c r="A44" s="58"/>
      <c r="B44" s="58"/>
      <c r="C44" s="59"/>
      <c r="D44" s="59"/>
      <c r="E44" s="60"/>
      <c r="F44" s="60"/>
      <c r="G44" s="61"/>
      <c r="H44" s="61"/>
      <c r="I44" s="63"/>
      <c r="J44" s="63"/>
      <c r="K44" s="64"/>
      <c r="L44" s="65"/>
      <c r="M44" s="64"/>
      <c r="N44" s="63"/>
      <c r="O44" s="65"/>
      <c r="P44" s="63"/>
      <c r="Q44" s="65"/>
      <c r="R44" s="65"/>
      <c r="S44" s="99"/>
      <c r="T44" s="66"/>
      <c r="W44" s="18"/>
    </row>
    <row r="45" spans="1:23" ht="39.950000000000003" customHeight="1" x14ac:dyDescent="0.25">
      <c r="A45" s="104"/>
      <c r="B45" s="104"/>
      <c r="C45" s="105"/>
      <c r="D45" s="105"/>
      <c r="E45" s="106"/>
      <c r="F45" s="104"/>
      <c r="G45" s="107"/>
      <c r="H45" s="107"/>
      <c r="I45" s="108"/>
      <c r="J45" s="108"/>
      <c r="K45" s="108"/>
      <c r="L45" s="107"/>
      <c r="M45" s="109"/>
      <c r="N45" s="110"/>
      <c r="O45" s="110"/>
      <c r="P45" s="110"/>
      <c r="Q45" s="110"/>
      <c r="R45" s="107"/>
      <c r="S45" s="107"/>
      <c r="T45" s="106"/>
    </row>
    <row r="46" spans="1:23" ht="39.950000000000003" customHeight="1" x14ac:dyDescent="0.2">
      <c r="A46" s="78"/>
      <c r="B46" s="78"/>
      <c r="C46" s="111"/>
      <c r="D46" s="111"/>
      <c r="E46" s="86"/>
      <c r="F46" s="78"/>
      <c r="G46" s="85"/>
      <c r="H46" s="85"/>
      <c r="I46" s="80"/>
      <c r="J46" s="80"/>
      <c r="K46" s="80"/>
      <c r="L46" s="85"/>
      <c r="M46" s="112"/>
      <c r="N46" s="101"/>
      <c r="O46" s="101"/>
      <c r="P46" s="101"/>
      <c r="Q46" s="101"/>
      <c r="R46" s="85"/>
      <c r="S46" s="85"/>
    </row>
  </sheetData>
  <mergeCells count="42">
    <mergeCell ref="M35:N35"/>
    <mergeCell ref="P35:Q35"/>
    <mergeCell ref="E37:I37"/>
    <mergeCell ref="E38:I38"/>
    <mergeCell ref="E40:I40"/>
    <mergeCell ref="E34:I34"/>
    <mergeCell ref="P34:Q34"/>
    <mergeCell ref="I15:M16"/>
    <mergeCell ref="N15:Q15"/>
    <mergeCell ref="R15:S17"/>
    <mergeCell ref="R27:S27"/>
    <mergeCell ref="E28:I28"/>
    <mergeCell ref="P28:Q28"/>
    <mergeCell ref="M29:N29"/>
    <mergeCell ref="P29:Q29"/>
    <mergeCell ref="T15:T18"/>
    <mergeCell ref="N16:O17"/>
    <mergeCell ref="P16:Q17"/>
    <mergeCell ref="I17:J17"/>
    <mergeCell ref="K17:M17"/>
    <mergeCell ref="A12:N12"/>
    <mergeCell ref="O12:P12"/>
    <mergeCell ref="R12:S12"/>
    <mergeCell ref="A15:A18"/>
    <mergeCell ref="B15:B18"/>
    <mergeCell ref="C15:C18"/>
    <mergeCell ref="D15:D18"/>
    <mergeCell ref="E15:E18"/>
    <mergeCell ref="F15:F18"/>
    <mergeCell ref="G15:H17"/>
    <mergeCell ref="A10:N10"/>
    <mergeCell ref="O10:P11"/>
    <mergeCell ref="Q10:Q11"/>
    <mergeCell ref="R10:T10"/>
    <mergeCell ref="A11:N11"/>
    <mergeCell ref="R11:S11"/>
    <mergeCell ref="G7:Q7"/>
    <mergeCell ref="G2:Q2"/>
    <mergeCell ref="G3:Q3"/>
    <mergeCell ref="G4:Q4"/>
    <mergeCell ref="G5:Q5"/>
    <mergeCell ref="G6:Q6"/>
  </mergeCells>
  <pageMargins left="0.25" right="0.25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май </vt:lpstr>
      <vt:lpstr>июнь (пример)</vt:lpstr>
      <vt:lpstr>'июнь (пример)'!Область_печати</vt:lpstr>
      <vt:lpstr>'май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2026-05-18T05:46:57Z</dcterms:modified>
</cp:coreProperties>
</file>