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B7580650-8A3C-42F0-B89D-22E84FC71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 №5" sheetId="3" r:id="rId1"/>
    <sheet name="кс-2 №5" sheetId="13" r:id="rId2"/>
    <sheet name="р3" sheetId="2" state="hidden" r:id="rId3"/>
    <sheet name="кс-2 №5 апрель" sheetId="10" state="hidden" r:id="rId4"/>
  </sheets>
  <externalReferences>
    <externalReference r:id="rId5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'кс-2 №5'!$34:$34</definedName>
    <definedName name="_xlnm.Print_Titles" localSheetId="3">'кс-2 №5 апрель'!#REF!</definedName>
    <definedName name="_xlnm.Print_Area" localSheetId="1">'кс-2 №5'!$A:$O</definedName>
    <definedName name="_xlnm.Print_Area" localSheetId="3">'кс-2 №5 апрель'!$A:$O</definedName>
    <definedName name="_xlnm.Print_Area" localSheetId="0">'кс-3 №5'!$A$1:$H$65</definedName>
    <definedName name="_xlnm.Print_Area" localSheetId="2">р3!$A$1:$H$17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6" i="3" l="1"/>
  <c r="K46" i="3"/>
  <c r="O27" i="13"/>
  <c r="H39" i="3" l="1"/>
  <c r="H40" i="3" s="1"/>
  <c r="G39" i="3"/>
  <c r="P113" i="10"/>
  <c r="P108" i="10"/>
  <c r="P103" i="10"/>
  <c r="P84" i="10"/>
  <c r="P79" i="10"/>
  <c r="P63" i="10"/>
  <c r="O27" i="10"/>
  <c r="H30" i="3"/>
  <c r="F39" i="3" l="1"/>
  <c r="L46" i="3"/>
  <c r="P46" i="3" s="1"/>
  <c r="J11" i="2"/>
  <c r="E11" i="2"/>
  <c r="D11" i="2"/>
  <c r="F11" i="2" s="1"/>
  <c r="F40" i="3" l="1"/>
  <c r="G11" i="2"/>
  <c r="L35" i="3"/>
  <c r="G40" i="3" l="1"/>
  <c r="H45" i="3"/>
  <c r="G45" i="3" s="1"/>
  <c r="F45" i="3" s="1"/>
  <c r="H42" i="3"/>
  <c r="G42" i="3" s="1"/>
  <c r="F42" i="3" s="1"/>
  <c r="H41" i="3"/>
  <c r="G41" i="3" s="1"/>
  <c r="F41" i="3" s="1"/>
  <c r="K51" i="3"/>
  <c r="F17" i="2"/>
  <c r="E17" i="2"/>
  <c r="D17" i="2"/>
  <c r="H46" i="3" l="1"/>
  <c r="H47" i="3" s="1"/>
  <c r="H48" i="3" s="1"/>
  <c r="H11" i="2"/>
  <c r="L51" i="3" l="1"/>
  <c r="L53" i="3" s="1"/>
  <c r="H17" i="2"/>
  <c r="K11" i="2"/>
</calcChain>
</file>

<file path=xl/sharedStrings.xml><?xml version="1.0" encoding="utf-8"?>
<sst xmlns="http://schemas.openxmlformats.org/spreadsheetml/2006/main" count="1916" uniqueCount="501">
  <si>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</si>
  <si>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</si>
  <si>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</si>
  <si>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</si>
  <si>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</si>
  <si>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</si>
  <si>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</si>
  <si>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</si>
  <si>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</si>
  <si>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</si>
  <si>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</si>
  <si>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</si>
  <si>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</si>
  <si>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</si>
  <si>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</si>
  <si>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</si>
  <si>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</si>
  <si>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</si>
  <si>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</si>
  <si>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</si>
  <si>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</si>
  <si>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</si>
  <si>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</si>
  <si>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</si>
  <si>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</si>
  <si>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2</t>
  </si>
  <si>
    <t>3</t>
  </si>
  <si>
    <t>4</t>
  </si>
  <si>
    <t>5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</si>
  <si>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</si>
  <si>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</si>
  <si>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</si>
  <si>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</si>
  <si>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</si>
  <si>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</si>
  <si>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</si>
  <si>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</si>
  <si>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</si>
  <si>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</si>
  <si>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</si>
  <si>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</si>
  <si>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</si>
  <si>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</si>
  <si>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</si>
  <si>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</si>
  <si>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</si>
  <si>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</si>
  <si>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</si>
  <si>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</si>
  <si>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</si>
  <si>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</si>
  <si>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</si>
  <si>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</si>
  <si>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</si>
  <si>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</si>
  <si>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</si>
  <si>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</si>
  <si>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</si>
  <si>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</si>
  <si>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</si>
  <si>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</si>
  <si>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</si>
  <si>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</si>
  <si>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</si>
  <si>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</si>
  <si>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</si>
  <si>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</si>
  <si>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</si>
  <si>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</si>
  <si>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</si>
  <si>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</si>
  <si>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</si>
  <si>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</si>
  <si>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</si>
  <si>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</si>
  <si>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</si>
  <si>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</si>
  <si>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</si>
  <si>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</si>
  <si>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</si>
  <si>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</si>
  <si>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</si>
  <si>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</si>
  <si>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</si>
  <si>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</si>
  <si>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</si>
  <si>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</si>
  <si>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</si>
  <si>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</si>
  <si>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</si>
  <si>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</si>
  <si>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</si>
  <si>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</si>
  <si>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</si>
  <si>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</si>
  <si>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</si>
  <si>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</si>
  <si>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</si>
  <si>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</si>
  <si>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</si>
  <si>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</si>
  <si>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</si>
  <si>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</si>
  <si>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</si>
  <si>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</si>
  <si>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</si>
  <si>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</si>
  <si>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</si>
  <si>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</si>
  <si>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</si>
  <si>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</si>
  <si>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</si>
  <si>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</si>
  <si>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</si>
  <si>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</si>
  <si>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</si>
  <si>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</si>
  <si>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</si>
  <si>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</si>
  <si>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</si>
  <si>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</si>
  <si>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</si>
  <si>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</si>
  <si>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</si>
  <si>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</si>
  <si>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</si>
  <si>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</si>
  <si>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</si>
  <si>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</si>
  <si>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</si>
  <si>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</si>
  <si>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</si>
  <si>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</si>
  <si>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кс-2№3</t>
  </si>
  <si>
    <t>итого без НДС 22%</t>
  </si>
  <si>
    <t>08.09.2025г.</t>
  </si>
  <si>
    <t>18.11.2025г.</t>
  </si>
  <si>
    <t>23.12.2025г.</t>
  </si>
  <si>
    <t>срок Договора</t>
  </si>
  <si>
    <t>УПД</t>
  </si>
  <si>
    <t>Реестр актов выполненных работ к КС-3 №3 от 02.03.2026 г. (Договор  № 5-КЗ-КИКГС от 08 сентября 2025г)</t>
  </si>
  <si>
    <t>февр/март 26г.</t>
  </si>
  <si>
    <t>10.02.2026г</t>
  </si>
  <si>
    <t>10.02.2026</t>
  </si>
  <si>
    <t>За апрель 2026 г.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</si>
  <si>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</si>
  <si>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</si>
  <si>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</si>
  <si>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</si>
  <si>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</si>
  <si>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</si>
  <si>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</si>
  <si>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</si>
  <si>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</si>
  <si>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</si>
  <si>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</si>
  <si>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</si>
  <si>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</si>
  <si>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</si>
  <si>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ФЕР28-01-006-01</t>
  </si>
  <si>
    <t>Разборка пути звеньями рельсошпальной решетки, шпалы: деревянные</t>
  </si>
  <si>
    <t>км пути</t>
  </si>
  <si>
    <t>0,05088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</si>
  <si>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</si>
  <si>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</si>
  <si>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</si>
  <si>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</si>
  <si>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</si>
  <si>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</si>
  <si>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</si>
  <si>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</si>
  <si>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</si>
  <si>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</si>
  <si>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</si>
  <si>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</si>
  <si>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</si>
  <si>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</si>
  <si>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</si>
  <si>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</si>
  <si>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</si>
  <si>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0,3485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</si>
  <si>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</si>
  <si>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</si>
  <si>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</si>
  <si>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</si>
  <si>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</si>
  <si>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</si>
  <si>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0,1638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</si>
  <si>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</si>
  <si>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</si>
  <si>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</si>
  <si>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</si>
  <si>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</si>
  <si>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</si>
  <si>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</si>
  <si>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</si>
  <si>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</si>
  <si>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</si>
  <si>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</si>
  <si>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</si>
  <si>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УПД №3 от 06.03.2026г. ООО "Шеллрокк"</t>
  </si>
  <si>
    <t>Щебень гранитный 20/40 (РЖД)</t>
  </si>
  <si>
    <t>м3</t>
  </si>
  <si>
    <t>20,6388</t>
  </si>
  <si>
    <t>646,32</t>
  </si>
  <si>
    <t>1,012</t>
  </si>
  <si>
    <t>13 499,34</t>
  </si>
  <si>
    <t>9,5</t>
  </si>
  <si>
    <t>128 243,73</t>
  </si>
  <si>
    <t>Объем=16,38*1,26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</si>
  <si>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</si>
  <si>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</si>
  <si>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</si>
  <si>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</si>
  <si>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</si>
  <si>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</si>
  <si>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</si>
  <si>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</si>
  <si>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</si>
  <si>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-93,6192</t>
  </si>
  <si>
    <t>188,10</t>
  </si>
  <si>
    <t>-17 609,77</t>
  </si>
  <si>
    <t>-167 292,82</t>
  </si>
  <si>
    <t>9</t>
  </si>
  <si>
    <t>ФССЦ-25.1.05.02-0006</t>
  </si>
  <si>
    <t>Подкладка раздельного скрепления железнодорожного пути КБ-65</t>
  </si>
  <si>
    <t>-187,2384</t>
  </si>
  <si>
    <t>43,61</t>
  </si>
  <si>
    <t>-8 165,47</t>
  </si>
  <si>
    <t>-77 571,97</t>
  </si>
  <si>
    <t>10</t>
  </si>
  <si>
    <t>УПД №4 от 06.03.2026г. ООО "Шеллрокк"</t>
  </si>
  <si>
    <t>Шпала железобетонная, Ш1 1-й сорт, в комплекте со скреплением КБ-65</t>
  </si>
  <si>
    <t>67</t>
  </si>
  <si>
    <t>1 379,82</t>
  </si>
  <si>
    <t>1,04236</t>
  </si>
  <si>
    <t>96 364,03</t>
  </si>
  <si>
    <t>915 458,29</t>
  </si>
  <si>
    <t>Цена=15730,00/9,5/1,2</t>
  </si>
  <si>
    <t>ТР МАТ=1,03 к расх.</t>
  </si>
  <si>
    <t>13</t>
  </si>
  <si>
    <t>ФССЦ-25.1.05.01-0002</t>
  </si>
  <si>
    <t>Накладка рельсовая двухголовая 2Р65</t>
  </si>
  <si>
    <t>-16,2816</t>
  </si>
  <si>
    <t>145,30</t>
  </si>
  <si>
    <t>-2 365,72</t>
  </si>
  <si>
    <t>-22 474,34</t>
  </si>
  <si>
    <t>11</t>
  </si>
  <si>
    <t>14</t>
  </si>
  <si>
    <t>Накладка 1Р-65 (106 шт.)</t>
  </si>
  <si>
    <t>тн</t>
  </si>
  <si>
    <t>0,36</t>
  </si>
  <si>
    <t>37 646,32</t>
  </si>
  <si>
    <t>14 126,77</t>
  </si>
  <si>
    <t>134 204,32</t>
  </si>
  <si>
    <t>Цена=429168/9,5/1,2</t>
  </si>
  <si>
    <t>12</t>
  </si>
  <si>
    <t>15</t>
  </si>
  <si>
    <t>ФССЦ-25.1.05.05-0043</t>
  </si>
  <si>
    <t>Рельсы железнодорожные Р-65 категория Т1</t>
  </si>
  <si>
    <t>м</t>
  </si>
  <si>
    <t>101,76</t>
  </si>
  <si>
    <t>351,20</t>
  </si>
  <si>
    <t>35 738,11</t>
  </si>
  <si>
    <t>339 512,05</t>
  </si>
  <si>
    <t>16</t>
  </si>
  <si>
    <t>Рельсы РП65 ДТ350, L=12.5 м (75 шт.)</t>
  </si>
  <si>
    <t>6,6</t>
  </si>
  <si>
    <t>17 543,86</t>
  </si>
  <si>
    <t>120 694,32</t>
  </si>
  <si>
    <t>1 146 596,04</t>
  </si>
  <si>
    <t>Цена=200000/9,5/1,2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</si>
  <si>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</si>
  <si>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</si>
  <si>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</si>
  <si>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</si>
  <si>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</si>
  <si>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60,99</t>
  </si>
  <si>
    <t>3,28</t>
  </si>
  <si>
    <t>200,05</t>
  </si>
  <si>
    <t>15,71</t>
  </si>
  <si>
    <t>3 142,79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</si>
  <si>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</si>
  <si>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</si>
  <si>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</si>
  <si>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60,988</t>
  </si>
  <si>
    <t>3,86</t>
  </si>
  <si>
    <t>235,41</t>
  </si>
  <si>
    <t>16,22</t>
  </si>
  <si>
    <t>3 818,35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</si>
  <si>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</si>
  <si>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</si>
  <si>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</si>
  <si>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</si>
  <si>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</si>
  <si>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</si>
  <si>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</si>
  <si>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</si>
  <si>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</si>
  <si>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</si>
  <si>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</si>
  <si>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</si>
  <si>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>Раздел 10. Замена СП11 1/7,  левая</t>
  </si>
  <si>
    <t>146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</si>
  <si>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</si>
  <si>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</si>
  <si>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</si>
  <si>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17</t>
  </si>
  <si>
    <t>147</t>
  </si>
  <si>
    <t>0,1807</t>
  </si>
  <si>
    <t>18</t>
  </si>
  <si>
    <t>148</t>
  </si>
  <si>
    <t>0,0986</t>
  </si>
  <si>
    <t>19</t>
  </si>
  <si>
    <t>149</t>
  </si>
  <si>
    <t>150</t>
  </si>
  <si>
    <t>ТЦ_25.1.00.00_50_5047268891_30.07.2025_02</t>
  </si>
  <si>
    <t>12,4236</t>
  </si>
  <si>
    <t>8 125,98</t>
  </si>
  <si>
    <t>77 196,81</t>
  </si>
  <si>
    <t>Объем=9,86*1,26</t>
  </si>
  <si>
    <t>21</t>
  </si>
  <si>
    <t>151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</si>
  <si>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</si>
  <si>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</si>
  <si>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22</t>
  </si>
  <si>
    <t>152</t>
  </si>
  <si>
    <t>ТЦ_25.1.01.02_77_7729790078_30.07.2025_02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</si>
  <si>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</si>
  <si>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</si>
  <si>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</si>
  <si>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</si>
  <si>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</si>
  <si>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</si>
  <si>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153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</si>
  <si>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</si>
  <si>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</si>
  <si>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</si>
  <si>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</si>
  <si>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</si>
  <si>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</si>
  <si>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24</t>
  </si>
  <si>
    <t>154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</si>
  <si>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</si>
  <si>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</si>
  <si>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</si>
  <si>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</si>
  <si>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</si>
  <si>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</si>
  <si>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25</t>
  </si>
  <si>
    <t>155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</si>
  <si>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</si>
  <si>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</si>
  <si>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</si>
  <si>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</si>
  <si>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</si>
  <si>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</si>
  <si>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26</t>
  </si>
  <si>
    <t>156</t>
  </si>
  <si>
    <t>ТЦ_25.1.01.02_77_7729790078_30.07.2025_03</t>
  </si>
  <si>
    <t>Брусья полимерные композитные 4.5 м</t>
  </si>
  <si>
    <t>4 429,58</t>
  </si>
  <si>
    <t>9 234,43</t>
  </si>
  <si>
    <t>87 727,09</t>
  </si>
  <si>
    <t>Цена=42081,00/9,5</t>
  </si>
  <si>
    <t>27</t>
  </si>
  <si>
    <t>157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</si>
  <si>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</si>
  <si>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</si>
  <si>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</si>
  <si>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</si>
  <si>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</si>
  <si>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</si>
  <si>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28</t>
  </si>
  <si>
    <t>158</t>
  </si>
  <si>
    <t>ТЦ_25.1.05.05_77_7801649287_02.09.2025_02</t>
  </si>
  <si>
    <t>Закладка запорная в сборе</t>
  </si>
  <si>
    <t>421,93</t>
  </si>
  <si>
    <t>439,80</t>
  </si>
  <si>
    <t>4 178,10</t>
  </si>
  <si>
    <t>Цена=4810/1,2/9,5</t>
  </si>
  <si>
    <t>29</t>
  </si>
  <si>
    <t>163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</si>
  <si>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</si>
  <si>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</si>
  <si>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</si>
  <si>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0,01315</t>
  </si>
  <si>
    <t>30</t>
  </si>
  <si>
    <t>164</t>
  </si>
  <si>
    <t>31,6225</t>
  </si>
  <si>
    <t>103,72</t>
  </si>
  <si>
    <t>1 629,44</t>
  </si>
  <si>
    <t>31</t>
  </si>
  <si>
    <t>165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</si>
  <si>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</si>
  <si>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</si>
  <si>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</si>
  <si>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</si>
  <si>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</si>
  <si>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</si>
  <si>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32</t>
  </si>
  <si>
    <t>166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</si>
  <si>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</si>
  <si>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</si>
  <si>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10,88</t>
  </si>
  <si>
    <t>54,40</t>
  </si>
  <si>
    <t>854,62</t>
  </si>
  <si>
    <t>33</t>
  </si>
  <si>
    <t>167</t>
  </si>
  <si>
    <t>45,67</t>
  </si>
  <si>
    <t>176,29</t>
  </si>
  <si>
    <t>2 859,42</t>
  </si>
  <si>
    <t>Итоги по разделу 10 Замена СП11 1/7,  левая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</si>
  <si>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</si>
  <si>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</si>
  <si>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</si>
  <si>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Итого по разделу 10 Замена СП11 1/7,  левая</t>
  </si>
  <si>
    <t>Раздел 11. Замена СП13 1/7,  левая</t>
  </si>
  <si>
    <t>34</t>
  </si>
  <si>
    <t>168</t>
  </si>
  <si>
    <t>35</t>
  </si>
  <si>
    <t>169</t>
  </si>
  <si>
    <t>0,1833</t>
  </si>
  <si>
    <t>36</t>
  </si>
  <si>
    <t>170</t>
  </si>
  <si>
    <t>0,0944</t>
  </si>
  <si>
    <t>37</t>
  </si>
  <si>
    <t>171</t>
  </si>
  <si>
    <t>38</t>
  </si>
  <si>
    <t>172</t>
  </si>
  <si>
    <t>11,8944</t>
  </si>
  <si>
    <t>7 779,84</t>
  </si>
  <si>
    <t>73 908,48</t>
  </si>
  <si>
    <t>Объем=9,44*1,26</t>
  </si>
  <si>
    <t>39</t>
  </si>
  <si>
    <t>173</t>
  </si>
  <si>
    <t>40</t>
  </si>
  <si>
    <t>174</t>
  </si>
  <si>
    <t>41</t>
  </si>
  <si>
    <t>175</t>
  </si>
  <si>
    <t>Перевод стрелочный типа Р65 марки 1/7 проект ЛПTП.665121.103M, правый</t>
  </si>
  <si>
    <t>42</t>
  </si>
  <si>
    <t>185</t>
  </si>
  <si>
    <t>0,01223</t>
  </si>
  <si>
    <t>43</t>
  </si>
  <si>
    <t>186</t>
  </si>
  <si>
    <t>32,0775</t>
  </si>
  <si>
    <t>105,21</t>
  </si>
  <si>
    <t>1 652,85</t>
  </si>
  <si>
    <t>44</t>
  </si>
  <si>
    <t>187</t>
  </si>
  <si>
    <t>45</t>
  </si>
  <si>
    <t>188</t>
  </si>
  <si>
    <t>4,16</t>
  </si>
  <si>
    <t>45,26</t>
  </si>
  <si>
    <t>711,03</t>
  </si>
  <si>
    <t>46</t>
  </si>
  <si>
    <t>189</t>
  </si>
  <si>
    <t>45,09</t>
  </si>
  <si>
    <t>174,05</t>
  </si>
  <si>
    <t>2 823,09</t>
  </si>
  <si>
    <t>Итоги по разделу 11 Замена СП13 1/7,  левая :</t>
  </si>
  <si>
    <t xml:space="preserve">  Итого по разделу 11 Замена СП13 1/7,  левая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</si>
  <si>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</si>
  <si>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</si>
  <si>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</si>
  <si>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</si>
  <si>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акту</t>
  </si>
  <si>
    <t>176</t>
  </si>
  <si>
    <t>177</t>
  </si>
  <si>
    <t>178</t>
  </si>
  <si>
    <t>179</t>
  </si>
  <si>
    <t>180</t>
  </si>
  <si>
    <t>47</t>
  </si>
  <si>
    <t>48</t>
  </si>
  <si>
    <t>49</t>
  </si>
  <si>
    <t>50</t>
  </si>
  <si>
    <t>51</t>
  </si>
  <si>
    <t>ФЕР28-01-027-04</t>
  </si>
  <si>
    <t>Балластировка пути и стрелочных переводов на железобетонных шпалах, балласт: щебеночный</t>
  </si>
  <si>
    <t>0,01973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</si>
  <si>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</si>
  <si>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</si>
  <si>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</si>
  <si>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</si>
  <si>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</si>
  <si>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</si>
  <si>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</si>
  <si>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</si>
  <si>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</si>
  <si>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</si>
  <si>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</si>
  <si>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</si>
  <si>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</si>
  <si>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</si>
  <si>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</si>
  <si>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</si>
  <si>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</si>
  <si>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</si>
  <si>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52</t>
  </si>
  <si>
    <t xml:space="preserve">     Производство работ в зимнее время - 2,4%*0,8=1,92% (№ 325/пр от 25.05.2021г.,прил.1 п.8)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</si>
</sst>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_-* #,##0_р_._-;\-* #,##0_р_._-;_-* &quot;-&quot;??_р_._-;_-@_-"/>
    <numFmt numFmtId="173" formatCode="0.0"/>
    <numFmt numFmtId="174" formatCode="0.000000"/>
    <numFmt numFmtId="175" formatCode="0.0000000"/>
    <numFmt numFmtId="176" formatCode="0.00000"/>
    <numFmt numFmtId="177" formatCode="0.000"/>
  </numFmts>
  <fonts count="4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charset val="204"/>
    </font>
    <font>
      <i/>
      <sz val="7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000000"/>
      <name val="Arial"/>
      <charset val="204"/>
    </font>
    <font>
      <i/>
      <sz val="7"/>
      <name val="Arial"/>
      <family val="2"/>
      <charset val="204"/>
    </font>
    <font>
      <b/>
      <sz val="11"/>
      <name val="Calibri"/>
      <family val="2"/>
      <charset val="204"/>
    </font>
    <font>
      <i/>
      <sz val="8"/>
      <color rgb="FF0070C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43" fontId="6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0" fontId="15" fillId="0" borderId="0"/>
    <xf numFmtId="0" fontId="15" fillId="0" borderId="0"/>
    <xf numFmtId="9" fontId="7" fillId="0" borderId="0" applyFont="0" applyFill="0" applyBorder="0" applyAlignment="0" applyProtection="0"/>
    <xf numFmtId="0" fontId="20" fillId="0" borderId="0"/>
    <xf numFmtId="0" fontId="14" fillId="0" borderId="0"/>
    <xf numFmtId="0" fontId="23" fillId="0" borderId="0"/>
    <xf numFmtId="0" fontId="20" fillId="0" borderId="0"/>
  </cellStyleXfs>
  <cellXfs count="403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0" fontId="6" fillId="0" borderId="0" xfId="0" applyFont="1"/>
    <xf numFmtId="4" fontId="6" fillId="0" borderId="0" xfId="0" applyNumberFormat="1" applyFont="1"/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9" fillId="0" borderId="0" xfId="2" applyFont="1"/>
    <xf numFmtId="0" fontId="6" fillId="0" borderId="0" xfId="3"/>
    <xf numFmtId="0" fontId="11" fillId="0" borderId="0" xfId="4" applyFont="1" applyAlignment="1">
      <alignment vertical="center"/>
    </xf>
    <xf numFmtId="0" fontId="12" fillId="0" borderId="0" xfId="4" applyFont="1" applyAlignment="1">
      <alignment vertical="top"/>
    </xf>
    <xf numFmtId="0" fontId="11" fillId="0" borderId="0" xfId="4" applyFont="1" applyAlignment="1">
      <alignment vertical="center" wrapText="1"/>
    </xf>
    <xf numFmtId="0" fontId="9" fillId="0" borderId="0" xfId="5" applyFont="1"/>
    <xf numFmtId="0" fontId="9" fillId="0" borderId="0" xfId="5" applyFont="1" applyAlignment="1">
      <alignment horizontal="center"/>
    </xf>
    <xf numFmtId="0" fontId="9" fillId="0" borderId="9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49" fontId="12" fillId="0" borderId="9" xfId="2" applyNumberFormat="1" applyFont="1" applyBorder="1" applyAlignment="1">
      <alignment horizontal="center" vertical="center"/>
    </xf>
    <xf numFmtId="0" fontId="12" fillId="0" borderId="9" xfId="2" applyFont="1" applyBorder="1" applyAlignment="1">
      <alignment horizontal="left" vertical="center" wrapText="1"/>
    </xf>
    <xf numFmtId="43" fontId="12" fillId="0" borderId="9" xfId="6" applyFont="1" applyFill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11" fillId="0" borderId="9" xfId="2" applyNumberFormat="1" applyFont="1" applyBorder="1" applyAlignment="1">
      <alignment horizontal="center" vertical="center"/>
    </xf>
    <xf numFmtId="4" fontId="6" fillId="0" borderId="0" xfId="3" applyNumberFormat="1"/>
    <xf numFmtId="164" fontId="6" fillId="0" borderId="0" xfId="3" applyNumberFormat="1"/>
    <xf numFmtId="165" fontId="12" fillId="0" borderId="9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49" fontId="12" fillId="0" borderId="12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left" vertical="center" wrapText="1"/>
    </xf>
    <xf numFmtId="43" fontId="12" fillId="0" borderId="12" xfId="6" applyFont="1" applyFill="1" applyBorder="1" applyAlignment="1">
      <alignment horizontal="center" vertical="center"/>
    </xf>
    <xf numFmtId="165" fontId="12" fillId="0" borderId="12" xfId="2" applyNumberFormat="1" applyFont="1" applyBorder="1" applyAlignment="1">
      <alignment horizontal="center" vertical="center"/>
    </xf>
    <xf numFmtId="4" fontId="11" fillId="0" borderId="12" xfId="2" applyNumberFormat="1" applyFont="1" applyBorder="1" applyAlignment="1">
      <alignment horizontal="center" vertical="center"/>
    </xf>
    <xf numFmtId="0" fontId="9" fillId="0" borderId="13" xfId="2" applyFont="1" applyBorder="1"/>
    <xf numFmtId="0" fontId="13" fillId="0" borderId="13" xfId="2" applyFont="1" applyBorder="1" applyAlignment="1">
      <alignment horizontal="center" vertical="center"/>
    </xf>
    <xf numFmtId="4" fontId="13" fillId="0" borderId="13" xfId="2" applyNumberFormat="1" applyFont="1" applyBorder="1" applyAlignment="1">
      <alignment horizontal="center" vertical="center"/>
    </xf>
    <xf numFmtId="0" fontId="15" fillId="0" borderId="0" xfId="7" applyFont="1"/>
    <xf numFmtId="0" fontId="16" fillId="0" borderId="0" xfId="7" applyFont="1"/>
    <xf numFmtId="0" fontId="16" fillId="0" borderId="0" xfId="7" applyFont="1" applyAlignment="1">
      <alignment horizontal="right"/>
    </xf>
    <xf numFmtId="166" fontId="15" fillId="0" borderId="0" xfId="8" applyFont="1"/>
    <xf numFmtId="0" fontId="5" fillId="0" borderId="0" xfId="7" applyFont="1" applyAlignment="1">
      <alignment horizontal="center"/>
    </xf>
    <xf numFmtId="0" fontId="15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5" fillId="0" borderId="9" xfId="7" applyNumberFormat="1" applyFont="1" applyBorder="1" applyAlignment="1">
      <alignment horizontal="center"/>
    </xf>
    <xf numFmtId="0" fontId="15" fillId="0" borderId="9" xfId="7" applyFont="1" applyBorder="1"/>
    <xf numFmtId="0" fontId="17" fillId="0" borderId="0" xfId="7" applyFont="1"/>
    <xf numFmtId="166" fontId="16" fillId="0" borderId="0" xfId="8" applyFont="1"/>
    <xf numFmtId="0" fontId="15" fillId="0" borderId="0" xfId="7" applyFont="1" applyAlignment="1">
      <alignment vertical="top"/>
    </xf>
    <xf numFmtId="49" fontId="15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5" fillId="0" borderId="9" xfId="9" applyBorder="1" applyAlignment="1">
      <alignment horizontal="center"/>
    </xf>
    <xf numFmtId="166" fontId="16" fillId="0" borderId="0" xfId="8" applyFont="1" applyBorder="1"/>
    <xf numFmtId="0" fontId="15" fillId="0" borderId="0" xfId="7" applyFont="1" applyAlignment="1">
      <alignment vertical="center" wrapText="1"/>
    </xf>
    <xf numFmtId="167" fontId="15" fillId="0" borderId="0" xfId="7" applyNumberFormat="1" applyFont="1"/>
    <xf numFmtId="0" fontId="17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0" fontId="18" fillId="0" borderId="0" xfId="10" applyFont="1"/>
    <xf numFmtId="168" fontId="18" fillId="0" borderId="0" xfId="8" applyNumberFormat="1" applyFont="1" applyBorder="1" applyAlignment="1">
      <alignment horizontal="center" wrapText="1"/>
    </xf>
    <xf numFmtId="10" fontId="18" fillId="0" borderId="0" xfId="10" applyNumberFormat="1" applyFont="1" applyAlignment="1">
      <alignment horizontal="center"/>
    </xf>
    <xf numFmtId="169" fontId="18" fillId="0" borderId="0" xfId="10" applyNumberFormat="1" applyFont="1" applyAlignment="1">
      <alignment horizontal="center"/>
    </xf>
    <xf numFmtId="0" fontId="18" fillId="0" borderId="0" xfId="7" applyFont="1"/>
    <xf numFmtId="169" fontId="18" fillId="0" borderId="0" xfId="7" applyNumberFormat="1" applyFont="1" applyAlignment="1">
      <alignment horizontal="center"/>
    </xf>
    <xf numFmtId="14" fontId="16" fillId="0" borderId="0" xfId="7" applyNumberFormat="1" applyFont="1" applyAlignment="1">
      <alignment horizontal="center"/>
    </xf>
    <xf numFmtId="0" fontId="16" fillId="0" borderId="15" xfId="7" applyFont="1" applyBorder="1" applyAlignment="1">
      <alignment horizontal="center"/>
    </xf>
    <xf numFmtId="0" fontId="16" fillId="0" borderId="17" xfId="7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6" fillId="0" borderId="16" xfId="7" applyFont="1" applyBorder="1" applyAlignment="1">
      <alignment horizontal="right"/>
    </xf>
    <xf numFmtId="0" fontId="15" fillId="0" borderId="7" xfId="7" applyFont="1" applyBorder="1"/>
    <xf numFmtId="0" fontId="16" fillId="0" borderId="14" xfId="7" applyFont="1" applyBorder="1" applyAlignment="1">
      <alignment horizontal="center"/>
    </xf>
    <xf numFmtId="0" fontId="15" fillId="0" borderId="18" xfId="7" applyFont="1" applyBorder="1" applyAlignment="1">
      <alignment horizontal="center"/>
    </xf>
    <xf numFmtId="14" fontId="15" fillId="2" borderId="14" xfId="7" applyNumberFormat="1" applyFont="1" applyFill="1" applyBorder="1" applyAlignment="1">
      <alignment horizontal="center"/>
    </xf>
    <xf numFmtId="14" fontId="15" fillId="0" borderId="20" xfId="7" applyNumberFormat="1" applyFont="1" applyBorder="1" applyAlignment="1">
      <alignment horizontal="center"/>
    </xf>
    <xf numFmtId="14" fontId="15" fillId="0" borderId="14" xfId="7" applyNumberFormat="1" applyFont="1" applyBorder="1" applyAlignment="1">
      <alignment horizontal="center"/>
    </xf>
    <xf numFmtId="167" fontId="16" fillId="0" borderId="0" xfId="7" applyNumberFormat="1" applyFont="1"/>
    <xf numFmtId="0" fontId="2" fillId="0" borderId="0" xfId="7" applyFont="1"/>
    <xf numFmtId="166" fontId="2" fillId="0" borderId="0" xfId="8" applyFont="1" applyBorder="1"/>
    <xf numFmtId="0" fontId="19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5" fillId="0" borderId="2" xfId="7" applyFont="1" applyBorder="1"/>
    <xf numFmtId="0" fontId="15" fillId="0" borderId="3" xfId="7" applyFont="1" applyBorder="1"/>
    <xf numFmtId="0" fontId="22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5" fillId="0" borderId="8" xfId="7" applyFont="1" applyBorder="1"/>
    <xf numFmtId="0" fontId="2" fillId="0" borderId="8" xfId="7" applyFont="1" applyBorder="1" applyAlignment="1">
      <alignment horizontal="center"/>
    </xf>
    <xf numFmtId="0" fontId="15" fillId="0" borderId="11" xfId="7" applyFont="1" applyBorder="1"/>
    <xf numFmtId="4" fontId="24" fillId="3" borderId="0" xfId="14" applyNumberFormat="1" applyFont="1" applyFill="1" applyAlignment="1">
      <alignment vertical="center"/>
    </xf>
    <xf numFmtId="0" fontId="25" fillId="0" borderId="0" xfId="14" applyFont="1" applyAlignment="1">
      <alignment vertical="center"/>
    </xf>
    <xf numFmtId="0" fontId="14" fillId="0" borderId="0" xfId="13"/>
    <xf numFmtId="4" fontId="22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3" fillId="0" borderId="0" xfId="14"/>
    <xf numFmtId="0" fontId="25" fillId="0" borderId="0" xfId="14" applyFont="1" applyAlignment="1">
      <alignment horizontal="center" vertical="center"/>
    </xf>
    <xf numFmtId="3" fontId="26" fillId="0" borderId="0" xfId="15" applyNumberFormat="1" applyFont="1" applyAlignment="1">
      <alignment horizontal="center" vertical="center" wrapText="1"/>
    </xf>
    <xf numFmtId="0" fontId="15" fillId="0" borderId="13" xfId="7" applyFont="1" applyBorder="1"/>
    <xf numFmtId="0" fontId="15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7" fillId="0" borderId="9" xfId="14" applyFont="1" applyBorder="1" applyAlignment="1">
      <alignment horizontal="center" vertical="center"/>
    </xf>
    <xf numFmtId="0" fontId="28" fillId="0" borderId="9" xfId="13" applyFont="1" applyBorder="1" applyAlignment="1">
      <alignment horizontal="center" vertical="center"/>
    </xf>
    <xf numFmtId="0" fontId="15" fillId="0" borderId="24" xfId="7" applyFont="1" applyBorder="1" applyAlignment="1">
      <alignment horizontal="center"/>
    </xf>
    <xf numFmtId="49" fontId="15" fillId="0" borderId="14" xfId="7" applyNumberFormat="1" applyFont="1" applyBorder="1" applyAlignment="1">
      <alignment horizontal="center"/>
    </xf>
    <xf numFmtId="0" fontId="15" fillId="0" borderId="14" xfId="7" applyFont="1" applyBorder="1" applyAlignment="1">
      <alignment horizontal="center"/>
    </xf>
    <xf numFmtId="170" fontId="15" fillId="0" borderId="14" xfId="7" applyNumberFormat="1" applyFont="1" applyBorder="1" applyAlignment="1">
      <alignment horizontal="center"/>
    </xf>
    <xf numFmtId="166" fontId="29" fillId="0" borderId="9" xfId="8" applyFont="1" applyBorder="1" applyAlignment="1">
      <alignment vertical="center"/>
    </xf>
    <xf numFmtId="164" fontId="15" fillId="0" borderId="0" xfId="7" applyNumberFormat="1" applyFont="1"/>
    <xf numFmtId="49" fontId="15" fillId="0" borderId="13" xfId="7" applyNumberFormat="1" applyFont="1" applyBorder="1" applyAlignment="1">
      <alignment horizontal="center"/>
    </xf>
    <xf numFmtId="170" fontId="14" fillId="0" borderId="9" xfId="7" applyNumberFormat="1" applyBorder="1" applyAlignment="1">
      <alignment horizontal="center"/>
    </xf>
    <xf numFmtId="170" fontId="15" fillId="0" borderId="1" xfId="7" applyNumberFormat="1" applyFont="1" applyBorder="1" applyAlignment="1">
      <alignment horizontal="center"/>
    </xf>
    <xf numFmtId="170" fontId="15" fillId="4" borderId="9" xfId="7" applyNumberFormat="1" applyFont="1" applyFill="1" applyBorder="1" applyAlignment="1">
      <alignment horizontal="center"/>
    </xf>
    <xf numFmtId="166" fontId="29" fillId="0" borderId="9" xfId="8" applyFont="1" applyBorder="1" applyAlignment="1">
      <alignment horizontal="center" vertical="center"/>
    </xf>
    <xf numFmtId="3" fontId="30" fillId="0" borderId="9" xfId="15" applyNumberFormat="1" applyFont="1" applyBorder="1" applyAlignment="1">
      <alignment horizontal="center" vertical="center" wrapText="1"/>
    </xf>
    <xf numFmtId="170" fontId="15" fillId="0" borderId="9" xfId="7" applyNumberFormat="1" applyFont="1" applyBorder="1" applyAlignment="1">
      <alignment horizontal="center"/>
    </xf>
    <xf numFmtId="49" fontId="5" fillId="0" borderId="0" xfId="7" applyNumberFormat="1" applyFont="1" applyAlignment="1">
      <alignment horizontal="center"/>
    </xf>
    <xf numFmtId="166" fontId="5" fillId="0" borderId="9" xfId="8" applyFont="1" applyBorder="1" applyAlignment="1">
      <alignment horizontal="center"/>
    </xf>
    <xf numFmtId="0" fontId="28" fillId="0" borderId="9" xfId="13" applyFont="1" applyBorder="1" applyAlignment="1">
      <alignment vertical="center"/>
    </xf>
    <xf numFmtId="0" fontId="15" fillId="2" borderId="0" xfId="7" applyFont="1" applyFill="1"/>
    <xf numFmtId="0" fontId="2" fillId="2" borderId="0" xfId="7" applyFont="1" applyFill="1"/>
    <xf numFmtId="9" fontId="32" fillId="0" borderId="0" xfId="8" applyNumberFormat="1" applyFont="1" applyAlignment="1">
      <alignment horizontal="center" vertical="center"/>
    </xf>
    <xf numFmtId="166" fontId="29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4" fillId="0" borderId="0" xfId="7" applyFont="1"/>
    <xf numFmtId="0" fontId="27" fillId="0" borderId="13" xfId="14" applyFont="1" applyBorder="1"/>
    <xf numFmtId="4" fontId="27" fillId="0" borderId="13" xfId="14" applyNumberFormat="1" applyFont="1" applyBorder="1"/>
    <xf numFmtId="166" fontId="29" fillId="0" borderId="13" xfId="8" applyFont="1" applyBorder="1" applyAlignment="1">
      <alignment horizontal="center" vertical="center"/>
    </xf>
    <xf numFmtId="166" fontId="29" fillId="0" borderId="13" xfId="7" applyNumberFormat="1" applyFont="1" applyBorder="1" applyAlignment="1">
      <alignment horizontal="center" vertical="center"/>
    </xf>
    <xf numFmtId="171" fontId="15" fillId="0" borderId="0" xfId="7" applyNumberFormat="1" applyFont="1"/>
    <xf numFmtId="166" fontId="35" fillId="0" borderId="0" xfId="8" applyFont="1"/>
    <xf numFmtId="166" fontId="15" fillId="0" borderId="0" xfId="7" applyNumberFormat="1" applyFont="1"/>
    <xf numFmtId="4" fontId="24" fillId="3" borderId="0" xfId="14" applyNumberFormat="1" applyFont="1" applyFill="1"/>
    <xf numFmtId="0" fontId="5" fillId="0" borderId="0" xfId="7" applyFont="1" applyAlignment="1">
      <alignment horizontal="left" vertical="center"/>
    </xf>
    <xf numFmtId="0" fontId="5" fillId="0" borderId="0" xfId="7" applyFont="1" applyAlignment="1">
      <alignment horizontal="left" vertical="top"/>
    </xf>
    <xf numFmtId="0" fontId="5" fillId="0" borderId="0" xfId="7" applyFont="1"/>
    <xf numFmtId="0" fontId="35" fillId="0" borderId="0" xfId="7" applyFont="1"/>
    <xf numFmtId="166" fontId="33" fillId="0" borderId="0" xfId="8" applyFont="1"/>
    <xf numFmtId="166" fontId="5" fillId="0" borderId="0" xfId="8" applyFont="1"/>
    <xf numFmtId="0" fontId="5" fillId="0" borderId="0" xfId="7" applyFont="1" applyAlignment="1">
      <alignment vertical="center"/>
    </xf>
    <xf numFmtId="0" fontId="36" fillId="0" borderId="0" xfId="7" applyFont="1"/>
    <xf numFmtId="0" fontId="37" fillId="0" borderId="0" xfId="7" applyFont="1"/>
    <xf numFmtId="0" fontId="36" fillId="0" borderId="0" xfId="7" applyFont="1" applyAlignment="1">
      <alignment vertical="center"/>
    </xf>
    <xf numFmtId="166" fontId="36" fillId="0" borderId="0" xfId="8" applyFont="1"/>
    <xf numFmtId="0" fontId="5" fillId="0" borderId="0" xfId="9" applyFont="1"/>
    <xf numFmtId="0" fontId="36" fillId="0" borderId="0" xfId="7" applyFont="1" applyAlignment="1">
      <alignment horizontal="right"/>
    </xf>
    <xf numFmtId="0" fontId="36" fillId="0" borderId="0" xfId="7" applyFont="1" applyAlignment="1">
      <alignment horizontal="left"/>
    </xf>
    <xf numFmtId="49" fontId="27" fillId="0" borderId="13" xfId="14" applyNumberFormat="1" applyFont="1" applyBorder="1" applyAlignment="1">
      <alignment vertical="center"/>
    </xf>
    <xf numFmtId="4" fontId="27" fillId="0" borderId="13" xfId="14" applyNumberFormat="1" applyFont="1" applyBorder="1" applyAlignment="1">
      <alignment vertical="center"/>
    </xf>
    <xf numFmtId="170" fontId="27" fillId="0" borderId="13" xfId="14" applyNumberFormat="1" applyFont="1" applyBorder="1" applyAlignment="1">
      <alignment vertical="center"/>
    </xf>
    <xf numFmtId="0" fontId="27" fillId="0" borderId="13" xfId="14" applyFont="1" applyBorder="1" applyAlignment="1">
      <alignment horizontal="center" vertical="center"/>
    </xf>
    <xf numFmtId="0" fontId="28" fillId="0" borderId="13" xfId="13" applyFont="1" applyBorder="1" applyAlignment="1">
      <alignment horizontal="center" vertical="center"/>
    </xf>
    <xf numFmtId="49" fontId="27" fillId="0" borderId="12" xfId="14" applyNumberFormat="1" applyFont="1" applyBorder="1" applyAlignment="1">
      <alignment vertical="center"/>
    </xf>
    <xf numFmtId="170" fontId="27" fillId="0" borderId="12" xfId="14" applyNumberFormat="1" applyFont="1" applyBorder="1" applyAlignment="1">
      <alignment vertical="center"/>
    </xf>
    <xf numFmtId="0" fontId="27" fillId="0" borderId="12" xfId="14" applyFont="1" applyBorder="1" applyAlignment="1">
      <alignment horizontal="center" vertical="center"/>
    </xf>
    <xf numFmtId="0" fontId="28" fillId="0" borderId="12" xfId="13" applyFont="1" applyBorder="1" applyAlignment="1">
      <alignment horizontal="center" vertical="center"/>
    </xf>
    <xf numFmtId="166" fontId="29" fillId="0" borderId="12" xfId="8" applyFont="1" applyBorder="1" applyAlignment="1">
      <alignment horizontal="center" vertical="center"/>
    </xf>
    <xf numFmtId="166" fontId="29" fillId="0" borderId="12" xfId="7" applyNumberFormat="1" applyFont="1" applyBorder="1" applyAlignment="1">
      <alignment horizontal="center" vertical="center"/>
    </xf>
    <xf numFmtId="166" fontId="5" fillId="0" borderId="0" xfId="8" applyFont="1" applyAlignment="1">
      <alignment wrapText="1"/>
    </xf>
    <xf numFmtId="166" fontId="39" fillId="0" borderId="0" xfId="8" applyFont="1" applyAlignment="1">
      <alignment wrapText="1"/>
    </xf>
    <xf numFmtId="49" fontId="40" fillId="0" borderId="0" xfId="0" applyNumberFormat="1" applyFont="1"/>
    <xf numFmtId="0" fontId="40" fillId="0" borderId="0" xfId="0" applyFont="1" applyAlignment="1">
      <alignment horizontal="center" wrapText="1"/>
    </xf>
    <xf numFmtId="49" fontId="40" fillId="0" borderId="5" xfId="0" applyNumberFormat="1" applyFont="1" applyBorder="1"/>
    <xf numFmtId="0" fontId="40" fillId="0" borderId="0" xfId="0" applyFont="1" applyAlignment="1">
      <alignment horizontal="right" vertical="top" wrapText="1"/>
    </xf>
    <xf numFmtId="0" fontId="40" fillId="0" borderId="0" xfId="0" applyFont="1"/>
    <xf numFmtId="0" fontId="40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vertical="top" wrapText="1"/>
    </xf>
    <xf numFmtId="0" fontId="0" fillId="3" borderId="0" xfId="0" applyFill="1"/>
    <xf numFmtId="0" fontId="38" fillId="0" borderId="0" xfId="0" applyFont="1"/>
    <xf numFmtId="4" fontId="0" fillId="3" borderId="0" xfId="0" applyNumberFormat="1" applyFill="1"/>
    <xf numFmtId="4" fontId="0" fillId="0" borderId="0" xfId="0" applyNumberFormat="1"/>
    <xf numFmtId="0" fontId="40" fillId="0" borderId="0" xfId="0" applyFont="1" applyAlignment="1">
      <alignment horizontal="left" vertical="top" wrapText="1"/>
    </xf>
    <xf numFmtId="49" fontId="27" fillId="0" borderId="9" xfId="14" applyNumberFormat="1" applyFont="1" applyBorder="1" applyAlignment="1">
      <alignment vertical="center"/>
    </xf>
    <xf numFmtId="166" fontId="29" fillId="0" borderId="12" xfId="8" applyFont="1" applyBorder="1" applyAlignment="1">
      <alignment vertical="center"/>
    </xf>
    <xf numFmtId="49" fontId="14" fillId="0" borderId="14" xfId="7" applyNumberFormat="1" applyFont="1" applyBorder="1" applyAlignment="1">
      <alignment horizontal="center"/>
    </xf>
    <xf numFmtId="14" fontId="14" fillId="0" borderId="14" xfId="7" applyNumberFormat="1" applyFont="1" applyBorder="1" applyAlignment="1">
      <alignment horizontal="center"/>
    </xf>
    <xf numFmtId="172" fontId="29" fillId="0" borderId="9" xfId="8" applyNumberFormat="1" applyFont="1" applyBorder="1" applyAlignment="1">
      <alignment horizontal="center" vertical="center"/>
    </xf>
    <xf numFmtId="49" fontId="4" fillId="0" borderId="0" xfId="0" applyNumberFormat="1" applyFont="1"/>
    <xf numFmtId="49" fontId="4" fillId="2" borderId="0" xfId="0" applyNumberFormat="1" applyFont="1" applyFill="1"/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4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33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4" fontId="42" fillId="3" borderId="0" xfId="0" applyNumberFormat="1" applyFont="1" applyFill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9" fontId="40" fillId="0" borderId="7" xfId="0" applyNumberFormat="1" applyFont="1" applyBorder="1"/>
    <xf numFmtId="49" fontId="40" fillId="0" borderId="0" xfId="0" applyNumberFormat="1" applyFont="1" applyAlignment="1">
      <alignment horizontal="right" vertical="top" wrapText="1"/>
    </xf>
    <xf numFmtId="49" fontId="40" fillId="0" borderId="0" xfId="0" applyNumberFormat="1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2" fontId="40" fillId="0" borderId="0" xfId="0" applyNumberFormat="1" applyFont="1" applyAlignment="1">
      <alignment horizontal="right" vertical="top" wrapText="1"/>
    </xf>
    <xf numFmtId="2" fontId="40" fillId="0" borderId="0" xfId="0" applyNumberFormat="1" applyFont="1" applyAlignment="1">
      <alignment horizontal="center" vertical="top" wrapText="1"/>
    </xf>
    <xf numFmtId="4" fontId="40" fillId="0" borderId="8" xfId="0" applyNumberFormat="1" applyFont="1" applyBorder="1" applyAlignment="1">
      <alignment horizontal="right" vertical="top" wrapText="1"/>
    </xf>
    <xf numFmtId="4" fontId="40" fillId="0" borderId="0" xfId="0" applyNumberFormat="1" applyFont="1" applyAlignment="1">
      <alignment horizontal="right" vertical="top" wrapText="1"/>
    </xf>
    <xf numFmtId="49" fontId="40" fillId="0" borderId="7" xfId="0" applyNumberFormat="1" applyFont="1" applyBorder="1" applyAlignment="1">
      <alignment horizontal="right" vertical="top"/>
    </xf>
    <xf numFmtId="173" fontId="40" fillId="0" borderId="0" xfId="0" applyNumberFormat="1" applyFont="1" applyAlignment="1">
      <alignment horizontal="center" vertical="top" wrapText="1"/>
    </xf>
    <xf numFmtId="174" fontId="40" fillId="0" borderId="0" xfId="0" applyNumberFormat="1" applyFont="1" applyAlignment="1">
      <alignment horizontal="center" vertical="top" wrapText="1"/>
    </xf>
    <xf numFmtId="0" fontId="40" fillId="0" borderId="8" xfId="0" applyFont="1" applyBorder="1" applyAlignment="1">
      <alignment horizontal="right" vertical="top" wrapText="1"/>
    </xf>
    <xf numFmtId="175" fontId="40" fillId="0" borderId="0" xfId="0" applyNumberFormat="1" applyFont="1" applyAlignment="1">
      <alignment horizontal="center" vertical="top" wrapText="1"/>
    </xf>
    <xf numFmtId="49" fontId="40" fillId="0" borderId="7" xfId="0" applyNumberFormat="1" applyFont="1" applyBorder="1" applyAlignment="1">
      <alignment horizontal="center" vertical="top"/>
    </xf>
    <xf numFmtId="49" fontId="40" fillId="0" borderId="5" xfId="0" applyNumberFormat="1" applyFont="1" applyBorder="1" applyAlignment="1">
      <alignment horizontal="center" vertical="top" wrapText="1"/>
    </xf>
    <xf numFmtId="0" fontId="40" fillId="0" borderId="5" xfId="0" applyFont="1" applyBorder="1" applyAlignment="1">
      <alignment horizontal="center" vertical="top" wrapText="1"/>
    </xf>
    <xf numFmtId="4" fontId="40" fillId="0" borderId="5" xfId="0" applyNumberFormat="1" applyFont="1" applyBorder="1" applyAlignment="1">
      <alignment horizontal="right" vertical="top" wrapText="1"/>
    </xf>
    <xf numFmtId="2" fontId="40" fillId="0" borderId="5" xfId="0" applyNumberFormat="1" applyFont="1" applyBorder="1" applyAlignment="1">
      <alignment horizontal="right" vertical="top" wrapText="1"/>
    </xf>
    <xf numFmtId="4" fontId="40" fillId="0" borderId="6" xfId="0" applyNumberFormat="1" applyFont="1" applyBorder="1" applyAlignment="1">
      <alignment horizontal="right" vertical="top" wrapText="1"/>
    </xf>
    <xf numFmtId="1" fontId="40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2" fontId="40" fillId="0" borderId="8" xfId="0" applyNumberFormat="1" applyFont="1" applyBorder="1" applyAlignment="1">
      <alignment horizontal="right" vertical="top" wrapText="1"/>
    </xf>
    <xf numFmtId="176" fontId="40" fillId="0" borderId="0" xfId="0" applyNumberFormat="1" applyFont="1" applyAlignment="1">
      <alignment horizontal="center" vertical="top" wrapText="1"/>
    </xf>
    <xf numFmtId="4" fontId="43" fillId="0" borderId="5" xfId="0" applyNumberFormat="1" applyFont="1" applyBorder="1" applyAlignment="1">
      <alignment horizontal="right" vertical="top" wrapText="1"/>
    </xf>
    <xf numFmtId="49" fontId="43" fillId="0" borderId="7" xfId="0" applyNumberFormat="1" applyFont="1" applyBorder="1" applyAlignment="1">
      <alignment horizontal="center" vertical="top"/>
    </xf>
    <xf numFmtId="49" fontId="40" fillId="0" borderId="0" xfId="0" applyNumberFormat="1" applyFont="1" applyAlignment="1">
      <alignment vertical="center" wrapText="1"/>
    </xf>
    <xf numFmtId="177" fontId="40" fillId="0" borderId="0" xfId="0" applyNumberFormat="1" applyFont="1" applyAlignment="1">
      <alignment horizontal="center" vertical="top" wrapText="1"/>
    </xf>
    <xf numFmtId="49" fontId="40" fillId="0" borderId="4" xfId="0" applyNumberFormat="1" applyFont="1" applyBorder="1"/>
    <xf numFmtId="0" fontId="43" fillId="0" borderId="5" xfId="0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0" fontId="43" fillId="0" borderId="6" xfId="0" applyFont="1" applyBorder="1" applyAlignment="1">
      <alignment horizontal="right" vertical="top"/>
    </xf>
    <xf numFmtId="4" fontId="40" fillId="0" borderId="0" xfId="0" applyNumberFormat="1" applyFont="1" applyAlignment="1">
      <alignment horizontal="right" vertical="top"/>
    </xf>
    <xf numFmtId="0" fontId="40" fillId="0" borderId="0" xfId="0" applyFont="1" applyAlignment="1">
      <alignment horizontal="center" vertical="top"/>
    </xf>
    <xf numFmtId="4" fontId="40" fillId="0" borderId="8" xfId="0" applyNumberFormat="1" applyFont="1" applyBorder="1" applyAlignment="1">
      <alignment horizontal="right" vertical="top"/>
    </xf>
    <xf numFmtId="0" fontId="40" fillId="0" borderId="0" xfId="0" applyFont="1" applyAlignment="1">
      <alignment horizontal="right" vertical="top"/>
    </xf>
    <xf numFmtId="0" fontId="40" fillId="0" borderId="8" xfId="0" applyFont="1" applyBorder="1" applyAlignment="1">
      <alignment horizontal="right" vertical="top"/>
    </xf>
    <xf numFmtId="2" fontId="40" fillId="0" borderId="0" xfId="0" applyNumberFormat="1" applyFont="1" applyAlignment="1">
      <alignment horizontal="right" vertical="top"/>
    </xf>
    <xf numFmtId="49" fontId="43" fillId="0" borderId="0" xfId="0" applyNumberFormat="1" applyFont="1" applyAlignment="1">
      <alignment horizontal="right" vertical="top" wrapText="1"/>
    </xf>
    <xf numFmtId="4" fontId="43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top"/>
    </xf>
    <xf numFmtId="4" fontId="43" fillId="0" borderId="8" xfId="0" applyNumberFormat="1" applyFont="1" applyBorder="1" applyAlignment="1">
      <alignment horizontal="right" vertical="top"/>
    </xf>
    <xf numFmtId="2" fontId="40" fillId="0" borderId="6" xfId="0" applyNumberFormat="1" applyFont="1" applyBorder="1" applyAlignment="1">
      <alignment horizontal="right" vertical="top" wrapText="1"/>
    </xf>
    <xf numFmtId="2" fontId="43" fillId="0" borderId="6" xfId="0" applyNumberFormat="1" applyFont="1" applyBorder="1" applyAlignment="1">
      <alignment horizontal="right" vertical="top" wrapText="1"/>
    </xf>
    <xf numFmtId="2" fontId="40" fillId="0" borderId="8" xfId="0" applyNumberFormat="1" applyFont="1" applyBorder="1" applyAlignment="1">
      <alignment horizontal="right" vertical="top"/>
    </xf>
    <xf numFmtId="164" fontId="22" fillId="0" borderId="0" xfId="13" applyNumberFormat="1" applyFont="1" applyAlignment="1">
      <alignment horizontal="center" vertical="center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4" fontId="2" fillId="0" borderId="0" xfId="0" applyNumberFormat="1" applyFont="1" applyAlignment="1">
      <alignment horizontal="center"/>
    </xf>
    <xf numFmtId="49" fontId="2" fillId="0" borderId="5" xfId="0" applyNumberFormat="1" applyFont="1" applyBorder="1"/>
    <xf numFmtId="49" fontId="44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44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44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45" fillId="3" borderId="0" xfId="0" applyNumberFormat="1" applyFont="1" applyFill="1" applyAlignment="1">
      <alignment horizontal="center" vertical="center"/>
    </xf>
    <xf numFmtId="4" fontId="38" fillId="0" borderId="0" xfId="0" applyNumberFormat="1" applyFont="1"/>
    <xf numFmtId="49" fontId="2" fillId="0" borderId="9" xfId="0" applyNumberFormat="1" applyFont="1" applyBorder="1" applyAlignment="1">
      <alignment horizontal="center" vertical="center"/>
    </xf>
    <xf numFmtId="49" fontId="43" fillId="0" borderId="0" xfId="0" applyNumberFormat="1" applyFont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49" fontId="40" fillId="0" borderId="11" xfId="0" applyNumberFormat="1" applyFont="1" applyBorder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 wrapText="1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left" vertical="top" wrapText="1"/>
    </xf>
    <xf numFmtId="0" fontId="5" fillId="0" borderId="10" xfId="7" applyFont="1" applyBorder="1" applyAlignment="1">
      <alignment horizontal="left"/>
    </xf>
    <xf numFmtId="0" fontId="36" fillId="0" borderId="0" xfId="7" applyFont="1" applyAlignment="1">
      <alignment horizontal="center"/>
    </xf>
    <xf numFmtId="0" fontId="36" fillId="0" borderId="5" xfId="7" applyFont="1" applyBorder="1" applyAlignment="1">
      <alignment horizontal="center"/>
    </xf>
    <xf numFmtId="0" fontId="5" fillId="0" borderId="0" xfId="9" applyFont="1" applyAlignment="1">
      <alignment horizontal="left" wrapText="1"/>
    </xf>
    <xf numFmtId="0" fontId="5" fillId="0" borderId="0" xfId="9" applyFont="1" applyAlignment="1">
      <alignment horizontal="left"/>
    </xf>
    <xf numFmtId="0" fontId="5" fillId="0" borderId="10" xfId="9" applyFont="1" applyBorder="1" applyAlignment="1">
      <alignment horizontal="left"/>
    </xf>
    <xf numFmtId="0" fontId="31" fillId="0" borderId="0" xfId="7" applyFont="1"/>
    <xf numFmtId="0" fontId="31" fillId="0" borderId="8" xfId="7" applyFont="1" applyBorder="1"/>
    <xf numFmtId="0" fontId="15" fillId="0" borderId="25" xfId="7" applyFont="1" applyBorder="1" applyAlignment="1">
      <alignment horizontal="center"/>
    </xf>
    <xf numFmtId="0" fontId="15" fillId="0" borderId="26" xfId="7" applyFont="1" applyBorder="1" applyAlignment="1">
      <alignment horizontal="center"/>
    </xf>
    <xf numFmtId="0" fontId="15" fillId="0" borderId="27" xfId="7" applyFont="1" applyBorder="1" applyAlignment="1">
      <alignment horizontal="center"/>
    </xf>
    <xf numFmtId="2" fontId="19" fillId="0" borderId="18" xfId="7" applyNumberFormat="1" applyFont="1" applyBorder="1" applyAlignment="1">
      <alignment wrapText="1"/>
    </xf>
    <xf numFmtId="2" fontId="19" fillId="0" borderId="20" xfId="7" applyNumberFormat="1" applyFont="1" applyBorder="1" applyAlignment="1">
      <alignment wrapText="1"/>
    </xf>
    <xf numFmtId="2" fontId="19" fillId="0" borderId="19" xfId="7" applyNumberFormat="1" applyFont="1" applyBorder="1" applyAlignment="1">
      <alignment wrapText="1"/>
    </xf>
    <xf numFmtId="0" fontId="19" fillId="0" borderId="1" xfId="7" applyFont="1" applyBorder="1"/>
    <xf numFmtId="0" fontId="19" fillId="0" borderId="2" xfId="7" applyFont="1" applyBorder="1"/>
    <xf numFmtId="0" fontId="19" fillId="0" borderId="3" xfId="7" applyFont="1" applyBorder="1"/>
    <xf numFmtId="0" fontId="22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1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3" fillId="0" borderId="0" xfId="14" applyAlignment="1">
      <alignment horizontal="center" vertical="center" wrapText="1"/>
    </xf>
    <xf numFmtId="0" fontId="15" fillId="0" borderId="22" xfId="7" applyFont="1" applyBorder="1" applyAlignment="1">
      <alignment horizontal="center"/>
    </xf>
    <xf numFmtId="0" fontId="15" fillId="0" borderId="10" xfId="7" applyFont="1" applyBorder="1" applyAlignment="1">
      <alignment horizontal="center"/>
    </xf>
    <xf numFmtId="0" fontId="15" fillId="0" borderId="23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0" fontId="16" fillId="0" borderId="19" xfId="7" applyFont="1" applyBorder="1" applyAlignment="1">
      <alignment horizontal="center"/>
    </xf>
    <xf numFmtId="0" fontId="15" fillId="0" borderId="10" xfId="7" applyFont="1" applyBorder="1" applyAlignment="1">
      <alignment horizontal="left" wrapText="1"/>
    </xf>
    <xf numFmtId="0" fontId="15" fillId="0" borderId="10" xfId="7" applyFont="1" applyBorder="1" applyAlignment="1">
      <alignment vertical="top" wrapText="1"/>
    </xf>
    <xf numFmtId="0" fontId="15" fillId="0" borderId="10" xfId="9" applyBorder="1" applyAlignment="1">
      <alignment vertical="top" wrapText="1"/>
    </xf>
    <xf numFmtId="0" fontId="15" fillId="0" borderId="10" xfId="7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center" vertical="top"/>
    </xf>
    <xf numFmtId="49" fontId="43" fillId="0" borderId="0" xfId="0" applyNumberFormat="1" applyFont="1" applyAlignment="1">
      <alignment horizontal="left" vertical="top" wrapText="1"/>
    </xf>
    <xf numFmtId="49" fontId="40" fillId="0" borderId="0" xfId="0" applyNumberFormat="1" applyFont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3" fillId="0" borderId="5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49" fontId="40" fillId="0" borderId="5" xfId="0" applyNumberFormat="1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8" xfId="0" applyFont="1" applyBorder="1" applyAlignment="1">
      <alignment horizontal="left" vertical="top" wrapText="1"/>
    </xf>
    <xf numFmtId="49" fontId="40" fillId="0" borderId="8" xfId="0" applyNumberFormat="1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0" fontId="11" fillId="0" borderId="0" xfId="4" applyFont="1" applyAlignment="1">
      <alignment horizontal="center" vertical="center"/>
    </xf>
    <xf numFmtId="0" fontId="9" fillId="0" borderId="10" xfId="4" applyFont="1" applyBorder="1" applyAlignment="1">
      <alignment horizontal="left" wrapText="1"/>
    </xf>
    <xf numFmtId="0" fontId="12" fillId="0" borderId="5" xfId="4" applyFont="1" applyBorder="1" applyAlignment="1">
      <alignment horizontal="center" vertical="top"/>
    </xf>
    <xf numFmtId="0" fontId="9" fillId="0" borderId="10" xfId="4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0" fillId="0" borderId="9" xfId="0" applyNumberFormat="1" applyFont="1" applyBorder="1" applyAlignment="1">
      <alignment horizontal="center" vertical="center" wrapText="1"/>
    </xf>
    <xf numFmtId="49" fontId="40" fillId="0" borderId="9" xfId="0" applyNumberFormat="1" applyFont="1" applyBorder="1" applyAlignment="1">
      <alignment horizontal="center" vertical="center"/>
    </xf>
    <xf numFmtId="49" fontId="40" fillId="0" borderId="0" xfId="0" applyNumberFormat="1" applyFont="1" applyAlignment="1">
      <alignment vertical="center"/>
    </xf>
    <xf numFmtId="166" fontId="46" fillId="0" borderId="9" xfId="8" applyFont="1" applyBorder="1" applyAlignment="1">
      <alignment vertical="center"/>
    </xf>
    <xf numFmtId="49" fontId="38" fillId="0" borderId="0" xfId="0" applyNumberFormat="1" applyFont="1" applyAlignment="1">
      <alignment horizontal="left" vertical="top"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tabSelected="1" view="pageBreakPreview" topLeftCell="A21" zoomScale="110" zoomScaleNormal="100" zoomScaleSheetLayoutView="110" workbookViewId="0">
      <selection activeCell="O47" sqref="O47"/>
    </sheetView>
  </sheetViews>
  <sheetFormatPr defaultColWidth="9" defaultRowHeight="12.75" x14ac:dyDescent="0.2"/>
  <cols>
    <col min="1" max="1" width="6.28515625" style="49" customWidth="1"/>
    <col min="2" max="2" width="10.42578125" style="49" customWidth="1"/>
    <col min="3" max="3" width="22.5703125" style="49" customWidth="1"/>
    <col min="4" max="4" width="18.85546875" style="49" customWidth="1"/>
    <col min="5" max="5" width="12.85546875" style="49" customWidth="1"/>
    <col min="6" max="6" width="15.42578125" style="49" customWidth="1"/>
    <col min="7" max="7" width="15.5703125" style="49" customWidth="1"/>
    <col min="8" max="8" width="17.7109375" style="49" customWidth="1"/>
    <col min="9" max="9" width="19" style="49" customWidth="1"/>
    <col min="10" max="10" width="14" style="52" customWidth="1"/>
    <col min="11" max="11" width="15.5703125" style="52" customWidth="1"/>
    <col min="12" max="12" width="15.85546875" style="52" customWidth="1"/>
    <col min="13" max="13" width="8.140625" style="52" customWidth="1"/>
    <col min="14" max="14" width="14.7109375" style="49" customWidth="1"/>
    <col min="15" max="15" width="14" style="49" bestFit="1" customWidth="1"/>
    <col min="16" max="16" width="14.28515625" style="49" customWidth="1"/>
    <col min="17" max="16384" width="9" style="49"/>
  </cols>
  <sheetData>
    <row r="1" spans="1:14" x14ac:dyDescent="0.2">
      <c r="G1" s="50"/>
      <c r="H1" s="51" t="s">
        <v>61</v>
      </c>
    </row>
    <row r="2" spans="1:14" x14ac:dyDescent="0.2">
      <c r="G2" s="50"/>
      <c r="H2" s="51" t="s">
        <v>62</v>
      </c>
    </row>
    <row r="3" spans="1:14" x14ac:dyDescent="0.2">
      <c r="G3" s="50"/>
      <c r="H3" s="51" t="s">
        <v>63</v>
      </c>
    </row>
    <row r="4" spans="1:14" ht="9.75" customHeight="1" x14ac:dyDescent="0.2"/>
    <row r="5" spans="1:14" ht="16.350000000000001" customHeight="1" x14ac:dyDescent="0.2">
      <c r="G5" s="53"/>
      <c r="H5" s="54" t="s">
        <v>0</v>
      </c>
    </row>
    <row r="6" spans="1:14" x14ac:dyDescent="0.2">
      <c r="G6" s="55" t="s">
        <v>1</v>
      </c>
      <c r="H6" s="56" t="s">
        <v>64</v>
      </c>
    </row>
    <row r="7" spans="1:14" ht="25.9" customHeight="1" x14ac:dyDescent="0.2">
      <c r="A7" s="49" t="s">
        <v>3</v>
      </c>
      <c r="C7" s="336"/>
      <c r="D7" s="336"/>
      <c r="E7" s="336"/>
      <c r="F7" s="336"/>
      <c r="G7" s="55"/>
      <c r="H7" s="57"/>
    </row>
    <row r="8" spans="1:14" s="50" customFormat="1" ht="18.399999999999999" customHeight="1" x14ac:dyDescent="0.2">
      <c r="A8" s="49"/>
      <c r="B8" s="49"/>
      <c r="C8" s="49"/>
      <c r="D8" s="58"/>
      <c r="E8" s="58"/>
      <c r="F8" s="49"/>
      <c r="G8" s="55"/>
      <c r="H8" s="57"/>
      <c r="J8" s="59"/>
      <c r="K8" s="59"/>
      <c r="L8" s="59"/>
      <c r="M8" s="59"/>
    </row>
    <row r="9" spans="1:14" s="50" customFormat="1" ht="25.5" customHeight="1" x14ac:dyDescent="0.2">
      <c r="A9" s="60" t="s">
        <v>32</v>
      </c>
      <c r="B9" s="60"/>
      <c r="C9" s="337" t="s">
        <v>65</v>
      </c>
      <c r="D9" s="337"/>
      <c r="E9" s="337"/>
      <c r="F9" s="337"/>
      <c r="G9" s="55" t="s">
        <v>4</v>
      </c>
      <c r="H9" s="61" t="s">
        <v>34</v>
      </c>
      <c r="J9" s="59"/>
      <c r="K9" s="59"/>
      <c r="L9" s="59"/>
      <c r="M9" s="59"/>
    </row>
    <row r="10" spans="1:14" s="50" customFormat="1" x14ac:dyDescent="0.2">
      <c r="A10" s="60"/>
      <c r="B10" s="60"/>
      <c r="C10" s="49"/>
      <c r="D10" s="58"/>
      <c r="E10" s="49"/>
      <c r="H10" s="54"/>
      <c r="J10" s="59"/>
      <c r="K10" s="59"/>
      <c r="L10" s="59"/>
      <c r="M10" s="59"/>
    </row>
    <row r="11" spans="1:14" s="50" customFormat="1" ht="31.5" customHeight="1" x14ac:dyDescent="0.2">
      <c r="A11" s="60" t="s">
        <v>66</v>
      </c>
      <c r="B11" s="60"/>
      <c r="C11" s="338" t="s">
        <v>67</v>
      </c>
      <c r="D11" s="338"/>
      <c r="E11" s="338"/>
      <c r="F11" s="338"/>
      <c r="G11" s="62" t="s">
        <v>4</v>
      </c>
      <c r="H11" s="63">
        <v>16673706</v>
      </c>
      <c r="J11" s="59"/>
      <c r="K11" s="59"/>
      <c r="L11" s="59"/>
      <c r="M11" s="59"/>
    </row>
    <row r="12" spans="1:14" s="50" customFormat="1" x14ac:dyDescent="0.2">
      <c r="A12" s="60"/>
      <c r="B12" s="60"/>
      <c r="C12" s="49"/>
      <c r="D12" s="58"/>
      <c r="G12" s="55"/>
      <c r="H12" s="54"/>
      <c r="J12" s="59"/>
      <c r="K12" s="59"/>
      <c r="L12" s="59"/>
      <c r="M12" s="59"/>
    </row>
    <row r="13" spans="1:14" s="50" customFormat="1" ht="42" hidden="1" customHeight="1" x14ac:dyDescent="0.2">
      <c r="A13" s="60" t="s">
        <v>68</v>
      </c>
      <c r="B13" s="60"/>
      <c r="C13" s="336" t="s">
        <v>69</v>
      </c>
      <c r="D13" s="336"/>
      <c r="E13" s="336"/>
      <c r="F13" s="336"/>
      <c r="G13" s="49"/>
      <c r="H13" s="57"/>
      <c r="J13" s="59"/>
      <c r="K13" s="59"/>
      <c r="L13" s="64"/>
      <c r="M13" s="59"/>
    </row>
    <row r="14" spans="1:14" ht="40.5" customHeight="1" x14ac:dyDescent="0.2">
      <c r="A14" s="60" t="s">
        <v>70</v>
      </c>
      <c r="B14" s="60"/>
      <c r="C14" s="339" t="s">
        <v>39</v>
      </c>
      <c r="D14" s="339"/>
      <c r="E14" s="339"/>
      <c r="F14" s="339"/>
      <c r="G14" s="65"/>
      <c r="H14" s="57"/>
      <c r="I14" s="66"/>
    </row>
    <row r="15" spans="1:14" x14ac:dyDescent="0.2">
      <c r="D15" s="49" t="s">
        <v>71</v>
      </c>
      <c r="E15" s="67"/>
      <c r="F15" s="67"/>
      <c r="G15" s="71"/>
      <c r="H15" s="71"/>
      <c r="I15" s="50"/>
      <c r="J15" s="50"/>
      <c r="K15" s="50"/>
      <c r="L15" s="50"/>
      <c r="M15" s="50"/>
      <c r="N15" s="50"/>
    </row>
    <row r="16" spans="1:14" s="50" customFormat="1" ht="15.6" customHeight="1" thickBot="1" x14ac:dyDescent="0.25">
      <c r="D16" s="67"/>
      <c r="E16" s="67"/>
      <c r="F16" s="69" t="s">
        <v>72</v>
      </c>
      <c r="G16" s="55" t="s">
        <v>73</v>
      </c>
      <c r="H16" s="57"/>
    </row>
    <row r="17" spans="3:13" s="50" customFormat="1" ht="15" customHeight="1" thickBot="1" x14ac:dyDescent="0.25">
      <c r="D17" s="65"/>
      <c r="E17" s="65"/>
      <c r="F17" s="55" t="s">
        <v>74</v>
      </c>
      <c r="G17" s="68" t="s">
        <v>13</v>
      </c>
      <c r="H17" s="188" t="s">
        <v>42</v>
      </c>
    </row>
    <row r="18" spans="3:13" s="50" customFormat="1" ht="15" customHeight="1" thickBot="1" x14ac:dyDescent="0.25">
      <c r="C18" s="70"/>
      <c r="D18" s="71"/>
      <c r="G18" s="68" t="s">
        <v>14</v>
      </c>
      <c r="H18" s="189" t="s">
        <v>135</v>
      </c>
    </row>
    <row r="19" spans="3:13" s="50" customFormat="1" ht="15" customHeight="1" thickBot="1" x14ac:dyDescent="0.25">
      <c r="D19" s="65"/>
      <c r="E19" s="65"/>
      <c r="F19" s="69" t="s">
        <v>44</v>
      </c>
      <c r="G19" s="68" t="s">
        <v>13</v>
      </c>
      <c r="H19" s="188" t="s">
        <v>25</v>
      </c>
      <c r="I19" s="50" t="s">
        <v>132</v>
      </c>
    </row>
    <row r="20" spans="3:13" s="50" customFormat="1" ht="15" customHeight="1" thickBot="1" x14ac:dyDescent="0.25">
      <c r="C20" s="70"/>
      <c r="D20" s="71"/>
      <c r="G20" s="68" t="s">
        <v>14</v>
      </c>
      <c r="H20" s="189" t="s">
        <v>136</v>
      </c>
    </row>
    <row r="21" spans="3:13" s="50" customFormat="1" ht="15" customHeight="1" thickBot="1" x14ac:dyDescent="0.25">
      <c r="D21" s="65"/>
      <c r="E21" s="65"/>
      <c r="F21" s="69" t="s">
        <v>44</v>
      </c>
      <c r="G21" s="68" t="s">
        <v>13</v>
      </c>
      <c r="H21" s="188" t="s">
        <v>27</v>
      </c>
      <c r="I21" s="50" t="s">
        <v>126</v>
      </c>
    </row>
    <row r="22" spans="3:13" s="50" customFormat="1" ht="15" customHeight="1" thickBot="1" x14ac:dyDescent="0.25">
      <c r="C22" s="70"/>
      <c r="D22" s="71"/>
      <c r="G22" s="68" t="s">
        <v>14</v>
      </c>
      <c r="H22" s="189" t="s">
        <v>137</v>
      </c>
    </row>
    <row r="23" spans="3:13" s="50" customFormat="1" ht="15" customHeight="1" thickBot="1" x14ac:dyDescent="0.25">
      <c r="D23" s="65"/>
      <c r="E23" s="65"/>
      <c r="F23" s="69" t="s">
        <v>44</v>
      </c>
      <c r="G23" s="68" t="s">
        <v>13</v>
      </c>
      <c r="H23" s="188" t="s">
        <v>28</v>
      </c>
      <c r="I23" s="50" t="s">
        <v>138</v>
      </c>
    </row>
    <row r="24" spans="3:13" s="50" customFormat="1" ht="15" customHeight="1" thickBot="1" x14ac:dyDescent="0.25">
      <c r="C24" s="70"/>
      <c r="D24" s="71"/>
      <c r="G24" s="68" t="s">
        <v>14</v>
      </c>
      <c r="H24" s="189" t="s">
        <v>142</v>
      </c>
    </row>
    <row r="25" spans="3:13" s="50" customFormat="1" ht="15" customHeight="1" x14ac:dyDescent="0.2">
      <c r="C25" s="70"/>
      <c r="D25" s="72"/>
      <c r="F25" s="69"/>
      <c r="G25" s="55" t="s">
        <v>15</v>
      </c>
      <c r="H25" s="57"/>
    </row>
    <row r="26" spans="3:13" s="50" customFormat="1" ht="15" customHeight="1" x14ac:dyDescent="0.2">
      <c r="C26" s="70"/>
      <c r="D26" s="73"/>
      <c r="F26" s="51"/>
      <c r="G26" s="49" t="s">
        <v>71</v>
      </c>
      <c r="H26" s="49"/>
    </row>
    <row r="27" spans="3:13" s="50" customFormat="1" ht="5.45" customHeight="1" thickBot="1" x14ac:dyDescent="0.25">
      <c r="C27" s="74"/>
      <c r="D27" s="75"/>
      <c r="F27" s="51"/>
      <c r="G27" s="49"/>
      <c r="H27" s="49"/>
    </row>
    <row r="28" spans="3:13" s="50" customFormat="1" ht="12.2" customHeight="1" thickBot="1" x14ac:dyDescent="0.25">
      <c r="D28" s="76"/>
      <c r="E28" s="77" t="s">
        <v>75</v>
      </c>
      <c r="F28" s="78" t="s">
        <v>76</v>
      </c>
      <c r="G28" s="334" t="s">
        <v>18</v>
      </c>
      <c r="H28" s="335"/>
      <c r="J28" s="59"/>
      <c r="K28" s="59"/>
      <c r="L28" s="59"/>
      <c r="M28" s="59"/>
    </row>
    <row r="29" spans="3:13" s="50" customFormat="1" ht="12.2" customHeight="1" thickBot="1" x14ac:dyDescent="0.25">
      <c r="D29" s="79"/>
      <c r="E29" s="80"/>
      <c r="F29" s="81"/>
      <c r="G29" s="82" t="s">
        <v>19</v>
      </c>
      <c r="H29" s="82" t="s">
        <v>20</v>
      </c>
      <c r="J29" s="59"/>
      <c r="K29" s="59"/>
      <c r="L29" s="59"/>
      <c r="M29" s="59"/>
    </row>
    <row r="30" spans="3:13" s="50" customFormat="1" ht="18" customHeight="1" thickBot="1" x14ac:dyDescent="0.25">
      <c r="D30" s="49"/>
      <c r="E30" s="83">
        <v>5</v>
      </c>
      <c r="F30" s="84">
        <v>46126</v>
      </c>
      <c r="G30" s="85">
        <v>46095</v>
      </c>
      <c r="H30" s="86">
        <f>F30</f>
        <v>46126</v>
      </c>
      <c r="I30" s="87"/>
      <c r="J30" s="59"/>
      <c r="K30" s="59"/>
      <c r="L30" s="59"/>
      <c r="M30" s="59"/>
    </row>
    <row r="31" spans="3:13" s="88" customFormat="1" ht="11.25" x14ac:dyDescent="0.2">
      <c r="J31" s="89"/>
      <c r="K31" s="89"/>
      <c r="L31" s="89"/>
      <c r="M31" s="89"/>
    </row>
    <row r="32" spans="3:13" x14ac:dyDescent="0.2">
      <c r="E32" s="53" t="s">
        <v>77</v>
      </c>
    </row>
    <row r="33" spans="1:17" x14ac:dyDescent="0.2">
      <c r="D33" s="90"/>
      <c r="E33" s="53" t="s">
        <v>78</v>
      </c>
      <c r="F33" s="90"/>
      <c r="G33" s="90"/>
    </row>
    <row r="34" spans="1:17" ht="20.25" customHeight="1" x14ac:dyDescent="0.2">
      <c r="A34" s="91" t="s">
        <v>24</v>
      </c>
      <c r="B34" s="323" t="s">
        <v>79</v>
      </c>
      <c r="C34" s="324"/>
      <c r="D34" s="325"/>
      <c r="E34" s="92" t="s">
        <v>80</v>
      </c>
      <c r="F34" s="93" t="s">
        <v>81</v>
      </c>
      <c r="G34" s="94"/>
      <c r="H34" s="95"/>
      <c r="J34" s="326" t="s">
        <v>82</v>
      </c>
      <c r="K34" s="326"/>
      <c r="L34" s="326"/>
      <c r="M34" s="326"/>
      <c r="N34" s="326"/>
      <c r="O34" s="96"/>
      <c r="P34" s="96"/>
    </row>
    <row r="35" spans="1:17" ht="24.75" customHeight="1" x14ac:dyDescent="0.2">
      <c r="A35" s="97" t="s">
        <v>83</v>
      </c>
      <c r="B35" s="327" t="s">
        <v>84</v>
      </c>
      <c r="C35" s="328"/>
      <c r="D35" s="329"/>
      <c r="E35" s="98"/>
      <c r="F35" s="99" t="s">
        <v>85</v>
      </c>
      <c r="G35" s="100"/>
      <c r="H35" s="99" t="s">
        <v>86</v>
      </c>
      <c r="J35" s="330" t="s">
        <v>87</v>
      </c>
      <c r="K35" s="330"/>
      <c r="L35" s="101">
        <f>36117839.76+60086437.66</f>
        <v>96204277.419999987</v>
      </c>
      <c r="M35" s="102" t="s">
        <v>123</v>
      </c>
      <c r="N35" s="103"/>
      <c r="O35" s="104"/>
      <c r="P35" s="104"/>
    </row>
    <row r="36" spans="1:17" ht="17.25" customHeight="1" x14ac:dyDescent="0.25">
      <c r="A36" s="97" t="s">
        <v>88</v>
      </c>
      <c r="B36" s="327"/>
      <c r="C36" s="328"/>
      <c r="D36" s="329"/>
      <c r="E36" s="98"/>
      <c r="F36" s="99" t="s">
        <v>89</v>
      </c>
      <c r="G36" s="105" t="s">
        <v>90</v>
      </c>
      <c r="H36" s="99" t="s">
        <v>91</v>
      </c>
      <c r="J36" s="106"/>
      <c r="K36" s="107" t="s">
        <v>92</v>
      </c>
      <c r="L36" s="107" t="s">
        <v>93</v>
      </c>
      <c r="M36" s="108" t="s">
        <v>94</v>
      </c>
      <c r="N36" s="108" t="s">
        <v>95</v>
      </c>
      <c r="O36" s="96" t="s">
        <v>96</v>
      </c>
      <c r="P36" s="96"/>
    </row>
    <row r="37" spans="1:17" ht="13.5" thickBot="1" x14ac:dyDescent="0.25">
      <c r="A37" s="109"/>
      <c r="B37" s="331"/>
      <c r="C37" s="332"/>
      <c r="D37" s="333"/>
      <c r="E37" s="110"/>
      <c r="F37" s="111" t="s">
        <v>97</v>
      </c>
      <c r="G37" s="112"/>
      <c r="H37" s="111" t="s">
        <v>98</v>
      </c>
      <c r="J37" s="164" t="s">
        <v>99</v>
      </c>
      <c r="K37" s="165">
        <v>30098199.800000001</v>
      </c>
      <c r="L37" s="165">
        <v>36117839.759999998</v>
      </c>
      <c r="M37" s="166">
        <v>1</v>
      </c>
      <c r="N37" s="167">
        <v>1</v>
      </c>
      <c r="O37" s="104"/>
      <c r="P37" s="104"/>
    </row>
    <row r="38" spans="1:17" ht="14.25" thickTop="1" thickBot="1" x14ac:dyDescent="0.25">
      <c r="A38" s="115">
        <v>1</v>
      </c>
      <c r="B38" s="313">
        <v>2</v>
      </c>
      <c r="C38" s="314"/>
      <c r="D38" s="315"/>
      <c r="E38" s="115">
        <v>3</v>
      </c>
      <c r="F38" s="115">
        <v>4</v>
      </c>
      <c r="G38" s="115">
        <v>5</v>
      </c>
      <c r="H38" s="115">
        <v>6</v>
      </c>
      <c r="J38" s="159" t="s">
        <v>125</v>
      </c>
      <c r="K38" s="160">
        <v>4709089.0199999996</v>
      </c>
      <c r="L38" s="161">
        <v>5745088.6043999996</v>
      </c>
      <c r="M38" s="162">
        <v>2</v>
      </c>
      <c r="N38" s="163">
        <v>2</v>
      </c>
      <c r="O38" s="104"/>
      <c r="P38" s="104"/>
    </row>
    <row r="39" spans="1:17" ht="27" customHeight="1" thickBot="1" x14ac:dyDescent="0.25">
      <c r="A39" s="116"/>
      <c r="B39" s="316" t="s">
        <v>100</v>
      </c>
      <c r="C39" s="317"/>
      <c r="D39" s="318"/>
      <c r="E39" s="117" t="s">
        <v>101</v>
      </c>
      <c r="F39" s="118">
        <f>K37+K38+K39+K40+K46+K47+K48+K49+K50</f>
        <v>62883061.460000008</v>
      </c>
      <c r="G39" s="118">
        <f>K38+K39+K40+K46+K47+K48+K49+K50</f>
        <v>32784861.66</v>
      </c>
      <c r="H39" s="118">
        <f>K46</f>
        <v>15491527.41</v>
      </c>
      <c r="I39" s="52"/>
      <c r="J39" s="159" t="s">
        <v>141</v>
      </c>
      <c r="K39" s="401">
        <v>10310844.130000001</v>
      </c>
      <c r="L39" s="119">
        <v>12579229.8386</v>
      </c>
      <c r="M39" s="113">
        <v>3</v>
      </c>
      <c r="N39" s="114">
        <v>3</v>
      </c>
      <c r="O39" s="104"/>
      <c r="P39" s="104"/>
      <c r="Q39" s="120"/>
    </row>
    <row r="40" spans="1:17" ht="28.5" customHeight="1" x14ac:dyDescent="0.2">
      <c r="A40" s="121" t="s">
        <v>22</v>
      </c>
      <c r="B40" s="319" t="s">
        <v>102</v>
      </c>
      <c r="C40" s="320"/>
      <c r="D40" s="321"/>
      <c r="E40" s="109"/>
      <c r="F40" s="122">
        <f>F39</f>
        <v>62883061.460000008</v>
      </c>
      <c r="G40" s="123">
        <f>G39</f>
        <v>32784861.66</v>
      </c>
      <c r="H40" s="124">
        <f>H39</f>
        <v>15491527.41</v>
      </c>
      <c r="I40" s="52"/>
      <c r="J40" s="186" t="s">
        <v>103</v>
      </c>
      <c r="K40" s="119">
        <v>2273401.1</v>
      </c>
      <c r="L40" s="119">
        <v>2773549.3420000002</v>
      </c>
      <c r="M40" s="190">
        <v>4</v>
      </c>
      <c r="N40" s="126">
        <v>4</v>
      </c>
      <c r="O40" s="104"/>
      <c r="P40" s="104"/>
    </row>
    <row r="41" spans="1:17" hidden="1" x14ac:dyDescent="0.2">
      <c r="A41" s="121" t="s">
        <v>25</v>
      </c>
      <c r="B41" s="319" t="s">
        <v>102</v>
      </c>
      <c r="C41" s="320"/>
      <c r="D41" s="321"/>
      <c r="E41" s="109"/>
      <c r="F41" s="122">
        <f>G41</f>
        <v>0</v>
      </c>
      <c r="G41" s="123">
        <f>H41</f>
        <v>0</v>
      </c>
      <c r="H41" s="127">
        <f>SUM(I41:Q41)</f>
        <v>0</v>
      </c>
      <c r="I41" s="52"/>
      <c r="J41" s="186" t="s">
        <v>103</v>
      </c>
      <c r="K41" s="119"/>
      <c r="L41" s="119"/>
      <c r="M41" s="125"/>
      <c r="N41" s="114"/>
      <c r="O41" s="96"/>
      <c r="P41" s="96"/>
    </row>
    <row r="42" spans="1:17" hidden="1" x14ac:dyDescent="0.2">
      <c r="A42" s="121" t="s">
        <v>26</v>
      </c>
      <c r="B42" s="319" t="s">
        <v>104</v>
      </c>
      <c r="C42" s="320"/>
      <c r="D42" s="321"/>
      <c r="E42" s="109"/>
      <c r="F42" s="122">
        <f>G42</f>
        <v>0</v>
      </c>
      <c r="G42" s="123">
        <f>H42</f>
        <v>0</v>
      </c>
      <c r="H42" s="127">
        <f>SUM(I42:Q42)</f>
        <v>0</v>
      </c>
      <c r="I42" s="52"/>
      <c r="J42" s="186" t="s">
        <v>105</v>
      </c>
      <c r="K42" s="119"/>
      <c r="L42" s="119"/>
      <c r="M42" s="125"/>
      <c r="N42" s="114"/>
      <c r="O42" s="322"/>
      <c r="P42" s="322"/>
    </row>
    <row r="43" spans="1:17" hidden="1" x14ac:dyDescent="0.2">
      <c r="A43" s="121" t="s">
        <v>27</v>
      </c>
      <c r="B43" s="319" t="s">
        <v>106</v>
      </c>
      <c r="C43" s="320"/>
      <c r="D43" s="321"/>
      <c r="E43" s="109"/>
      <c r="F43" s="122"/>
      <c r="G43" s="123"/>
      <c r="H43" s="127"/>
      <c r="I43" s="52"/>
      <c r="J43" s="186" t="s">
        <v>107</v>
      </c>
      <c r="K43" s="119"/>
      <c r="L43" s="119"/>
      <c r="M43" s="125"/>
      <c r="N43" s="113"/>
      <c r="O43" s="104"/>
      <c r="P43" s="104"/>
    </row>
    <row r="44" spans="1:17" hidden="1" x14ac:dyDescent="0.2">
      <c r="A44" s="121" t="s">
        <v>27</v>
      </c>
      <c r="B44" s="319" t="s">
        <v>108</v>
      </c>
      <c r="C44" s="320"/>
      <c r="D44" s="321"/>
      <c r="E44" s="109"/>
      <c r="F44" s="122"/>
      <c r="G44" s="123"/>
      <c r="H44" s="127"/>
      <c r="I44" s="52"/>
      <c r="J44" s="186" t="s">
        <v>109</v>
      </c>
      <c r="K44" s="119"/>
      <c r="L44" s="119"/>
      <c r="M44" s="125"/>
      <c r="N44" s="113"/>
      <c r="O44" s="96"/>
      <c r="P44" s="96"/>
    </row>
    <row r="45" spans="1:17" hidden="1" x14ac:dyDescent="0.2">
      <c r="A45" s="121" t="s">
        <v>28</v>
      </c>
      <c r="B45" s="319" t="s">
        <v>110</v>
      </c>
      <c r="C45" s="320"/>
      <c r="D45" s="321"/>
      <c r="E45" s="109"/>
      <c r="F45" s="122">
        <f>G45</f>
        <v>0</v>
      </c>
      <c r="G45" s="123">
        <f>H45</f>
        <v>0</v>
      </c>
      <c r="H45" s="127">
        <f>SUM(I45:Q45)</f>
        <v>0</v>
      </c>
      <c r="I45" s="52"/>
      <c r="J45" s="186" t="s">
        <v>111</v>
      </c>
      <c r="K45" s="119"/>
      <c r="L45" s="119"/>
      <c r="M45" s="125"/>
      <c r="N45" s="114"/>
      <c r="O45" s="96"/>
      <c r="P45" s="96"/>
    </row>
    <row r="46" spans="1:17" ht="14.25" customHeight="1" x14ac:dyDescent="0.2">
      <c r="A46" s="128"/>
      <c r="E46" s="311" t="s">
        <v>112</v>
      </c>
      <c r="F46" s="311"/>
      <c r="G46" s="311"/>
      <c r="H46" s="129">
        <f>H39</f>
        <v>15491527.41</v>
      </c>
      <c r="I46" s="170"/>
      <c r="J46" s="186" t="s">
        <v>105</v>
      </c>
      <c r="K46" s="401">
        <f>'кс-2 №5'!O459</f>
        <v>15491527.41</v>
      </c>
      <c r="L46" s="119">
        <f>K46*1.22</f>
        <v>18899663.440200001</v>
      </c>
      <c r="M46" s="190">
        <v>5</v>
      </c>
      <c r="N46" s="126">
        <v>5</v>
      </c>
      <c r="O46" s="104">
        <f>'кс-2 №5'!O461</f>
        <v>18899663.440000001</v>
      </c>
      <c r="P46" s="273">
        <f>L46-O46</f>
        <v>1.9999966025352478E-4</v>
      </c>
    </row>
    <row r="47" spans="1:17" ht="21" customHeight="1" x14ac:dyDescent="0.2">
      <c r="A47" s="128"/>
      <c r="E47" s="311" t="s">
        <v>124</v>
      </c>
      <c r="F47" s="311"/>
      <c r="G47" s="311"/>
      <c r="H47" s="129">
        <f>ROUND(H46*0.22,2)</f>
        <v>3408136.03</v>
      </c>
      <c r="I47" s="171"/>
      <c r="J47" s="186"/>
      <c r="K47" s="119"/>
      <c r="L47" s="119"/>
      <c r="M47" s="125"/>
      <c r="N47" s="130"/>
      <c r="O47" s="104"/>
      <c r="P47" s="96"/>
    </row>
    <row r="48" spans="1:17" ht="24" customHeight="1" x14ac:dyDescent="0.2">
      <c r="A48" s="128"/>
      <c r="E48" s="311" t="s">
        <v>113</v>
      </c>
      <c r="F48" s="311"/>
      <c r="G48" s="312"/>
      <c r="H48" s="129">
        <f>H46+H47</f>
        <v>18899663.440000001</v>
      </c>
      <c r="I48" s="170" t="s">
        <v>129</v>
      </c>
      <c r="J48" s="186"/>
      <c r="K48" s="119"/>
      <c r="L48" s="119"/>
      <c r="M48" s="125"/>
      <c r="N48" s="114"/>
      <c r="O48" s="96"/>
      <c r="P48" s="96"/>
    </row>
    <row r="49" spans="1:15" ht="16.5" customHeight="1" x14ac:dyDescent="0.2">
      <c r="E49" s="131"/>
      <c r="F49" s="132"/>
      <c r="G49" s="132"/>
      <c r="H49" s="88"/>
      <c r="I49" s="133"/>
      <c r="J49" s="186"/>
      <c r="K49" s="119"/>
      <c r="L49" s="119"/>
      <c r="M49" s="125"/>
      <c r="N49" s="134"/>
    </row>
    <row r="50" spans="1:15" ht="16.5" customHeight="1" thickBot="1" x14ac:dyDescent="0.25">
      <c r="D50" s="88"/>
      <c r="E50" s="88"/>
      <c r="F50" s="88"/>
      <c r="G50" s="88"/>
      <c r="H50" s="88"/>
      <c r="I50" s="135"/>
      <c r="J50" s="164"/>
      <c r="K50" s="187"/>
      <c r="L50" s="187"/>
      <c r="M50" s="168"/>
      <c r="N50" s="169"/>
    </row>
    <row r="51" spans="1:15" ht="13.5" thickTop="1" x14ac:dyDescent="0.2">
      <c r="D51" s="88"/>
      <c r="E51" s="88"/>
      <c r="F51" s="88"/>
      <c r="G51" s="88"/>
      <c r="H51" s="88"/>
      <c r="I51" s="135"/>
      <c r="J51" s="137"/>
      <c r="K51" s="138">
        <f>SUM(K37:K50)</f>
        <v>62883061.460000008</v>
      </c>
      <c r="L51" s="138">
        <f>SUM(L37:L50)</f>
        <v>76115370.985200003</v>
      </c>
      <c r="M51" s="139"/>
      <c r="N51" s="140"/>
      <c r="O51" s="104"/>
    </row>
    <row r="52" spans="1:15" x14ac:dyDescent="0.2">
      <c r="D52" s="88"/>
      <c r="E52" s="88"/>
      <c r="F52" s="88"/>
      <c r="G52" s="88"/>
      <c r="H52" s="88"/>
      <c r="I52" s="136"/>
      <c r="J52" s="142"/>
      <c r="N52" s="143"/>
    </row>
    <row r="53" spans="1:15" ht="15.75" x14ac:dyDescent="0.25">
      <c r="F53" s="88"/>
      <c r="G53" s="88"/>
      <c r="H53" s="141"/>
      <c r="I53" s="136"/>
      <c r="J53" s="142" t="s">
        <v>114</v>
      </c>
      <c r="K53" s="142"/>
      <c r="L53" s="144">
        <f>L35-L51</f>
        <v>20088906.434799984</v>
      </c>
      <c r="N53" s="143"/>
    </row>
    <row r="54" spans="1:15" s="147" customFormat="1" ht="55.5" customHeight="1" x14ac:dyDescent="0.2">
      <c r="A54" s="145" t="s">
        <v>32</v>
      </c>
      <c r="B54" s="146"/>
      <c r="C54" s="304" t="s">
        <v>131</v>
      </c>
      <c r="D54" s="304"/>
      <c r="E54" s="304"/>
      <c r="F54" s="305"/>
      <c r="G54" s="305"/>
      <c r="H54" s="147" t="s">
        <v>115</v>
      </c>
      <c r="I54" s="148"/>
      <c r="J54" s="149"/>
      <c r="K54" s="150"/>
      <c r="L54" s="52"/>
      <c r="M54" s="150"/>
      <c r="N54" s="143"/>
    </row>
    <row r="55" spans="1:15" s="147" customFormat="1" ht="15.75" customHeight="1" x14ac:dyDescent="0.2">
      <c r="A55" s="151"/>
      <c r="C55" s="306" t="s">
        <v>116</v>
      </c>
      <c r="D55" s="306"/>
      <c r="E55" s="306"/>
      <c r="F55" s="307" t="s">
        <v>117</v>
      </c>
      <c r="G55" s="307"/>
      <c r="H55" s="152" t="s">
        <v>118</v>
      </c>
      <c r="I55" s="153"/>
      <c r="J55" s="149"/>
      <c r="K55" s="150"/>
      <c r="L55" s="52"/>
      <c r="M55" s="150"/>
      <c r="N55" s="143"/>
    </row>
    <row r="56" spans="1:15" s="152" customFormat="1" ht="15.75" customHeight="1" x14ac:dyDescent="0.2">
      <c r="A56" s="154"/>
      <c r="D56" s="303"/>
      <c r="E56" s="303"/>
      <c r="F56" s="147"/>
      <c r="G56" s="147"/>
      <c r="H56" s="147"/>
      <c r="I56" s="148"/>
      <c r="J56" s="149"/>
      <c r="K56" s="155"/>
      <c r="L56" s="52"/>
      <c r="M56" s="150"/>
      <c r="N56" s="143"/>
    </row>
    <row r="57" spans="1:15" s="147" customFormat="1" ht="12.75" hidden="1" customHeight="1" x14ac:dyDescent="0.2">
      <c r="A57" s="151"/>
      <c r="J57" s="150"/>
      <c r="K57" s="150"/>
      <c r="L57" s="52"/>
      <c r="M57" s="150"/>
      <c r="N57" s="143"/>
    </row>
    <row r="58" spans="1:15" s="147" customFormat="1" ht="12.75" hidden="1" customHeight="1" x14ac:dyDescent="0.2">
      <c r="A58" s="151"/>
      <c r="J58" s="150"/>
      <c r="K58" s="150"/>
      <c r="L58" s="52"/>
      <c r="M58" s="150"/>
      <c r="N58" s="143"/>
    </row>
    <row r="59" spans="1:15" s="147" customFormat="1" x14ac:dyDescent="0.2">
      <c r="A59" s="151"/>
      <c r="B59" s="88" t="s">
        <v>119</v>
      </c>
      <c r="J59" s="150"/>
      <c r="K59" s="150"/>
      <c r="L59" s="52"/>
      <c r="M59" s="150"/>
      <c r="N59" s="143"/>
    </row>
    <row r="60" spans="1:15" s="147" customFormat="1" x14ac:dyDescent="0.2">
      <c r="A60" s="151"/>
      <c r="J60" s="150"/>
      <c r="K60" s="150"/>
      <c r="L60" s="52"/>
      <c r="M60" s="150"/>
    </row>
    <row r="61" spans="1:15" s="147" customFormat="1" x14ac:dyDescent="0.2">
      <c r="A61" s="151"/>
      <c r="C61" s="308"/>
      <c r="D61" s="309"/>
      <c r="E61" s="309"/>
      <c r="F61" s="309"/>
      <c r="G61" s="309"/>
      <c r="H61" s="156"/>
      <c r="J61" s="150"/>
      <c r="K61" s="150"/>
      <c r="L61" s="150"/>
      <c r="M61" s="150"/>
    </row>
    <row r="62" spans="1:15" s="147" customFormat="1" ht="30.6" customHeight="1" x14ac:dyDescent="0.2">
      <c r="A62" s="145" t="s">
        <v>66</v>
      </c>
      <c r="B62" s="53"/>
      <c r="C62" s="308" t="s">
        <v>120</v>
      </c>
      <c r="D62" s="309"/>
      <c r="E62" s="309"/>
      <c r="F62" s="310"/>
      <c r="G62" s="310"/>
      <c r="H62" s="156" t="s">
        <v>121</v>
      </c>
      <c r="J62" s="150"/>
      <c r="K62" s="150"/>
      <c r="L62" s="150"/>
      <c r="M62" s="150"/>
    </row>
    <row r="63" spans="1:15" s="147" customFormat="1" x14ac:dyDescent="0.2">
      <c r="D63" s="157" t="s">
        <v>116</v>
      </c>
      <c r="E63" s="152"/>
      <c r="F63" s="307" t="s">
        <v>117</v>
      </c>
      <c r="G63" s="307"/>
      <c r="H63" s="158" t="s">
        <v>118</v>
      </c>
      <c r="J63" s="150"/>
      <c r="K63" s="150"/>
      <c r="L63" s="150"/>
      <c r="M63" s="150"/>
    </row>
    <row r="64" spans="1:15" s="147" customFormat="1" x14ac:dyDescent="0.2">
      <c r="D64" s="303" t="s">
        <v>122</v>
      </c>
      <c r="E64" s="303"/>
      <c r="J64" s="150"/>
      <c r="K64" s="150"/>
      <c r="L64" s="150"/>
      <c r="M64" s="150"/>
    </row>
    <row r="65" spans="2:13" s="147" customFormat="1" x14ac:dyDescent="0.2">
      <c r="B65" s="88" t="s">
        <v>119</v>
      </c>
      <c r="J65" s="150"/>
      <c r="K65" s="150"/>
      <c r="L65" s="150"/>
      <c r="M65" s="150"/>
    </row>
  </sheetData>
  <mergeCells count="35">
    <mergeCell ref="G28:H28"/>
    <mergeCell ref="C7:F7"/>
    <mergeCell ref="C9:F9"/>
    <mergeCell ref="C11:F11"/>
    <mergeCell ref="C13:F13"/>
    <mergeCell ref="C14:F14"/>
    <mergeCell ref="O42:P42"/>
    <mergeCell ref="B34:D34"/>
    <mergeCell ref="J34:N34"/>
    <mergeCell ref="B35:D35"/>
    <mergeCell ref="J35:K35"/>
    <mergeCell ref="B36:D36"/>
    <mergeCell ref="B37:D37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DC19-06AD-4213-A4C0-B64A95AEA8DD}">
  <sheetPr>
    <pageSetUpPr fitToPage="1"/>
  </sheetPr>
  <dimension ref="A1:FB470"/>
  <sheetViews>
    <sheetView topLeftCell="A153" zoomScaleNormal="100" zoomScaleSheetLayoutView="100" workbookViewId="0">
      <selection activeCell="A44" sqref="A44:XFD45"/>
    </sheetView>
  </sheetViews>
  <sheetFormatPr defaultColWidth="9.140625" defaultRowHeight="11.25" customHeight="1" x14ac:dyDescent="0.2"/>
  <cols>
    <col min="1" max="2" width="6.7109375" style="176" customWidth="1"/>
    <col min="3" max="3" width="25.5703125" style="176" customWidth="1"/>
    <col min="4" max="4" width="10.42578125" style="176" customWidth="1"/>
    <col min="5" max="5" width="13.28515625" style="176" customWidth="1"/>
    <col min="6" max="6" width="29.28515625" style="176" customWidth="1"/>
    <col min="7" max="7" width="9.28515625" style="176" customWidth="1"/>
    <col min="8" max="8" width="12.7109375" style="176" customWidth="1"/>
    <col min="9" max="10" width="12.85546875" style="176" customWidth="1"/>
    <col min="11" max="11" width="11" style="176" customWidth="1"/>
    <col min="12" max="13" width="12.85546875" style="176" customWidth="1"/>
    <col min="14" max="14" width="11" style="176" customWidth="1"/>
    <col min="15" max="15" width="16.7109375" style="176" customWidth="1"/>
    <col min="16" max="18" width="9.140625" style="176"/>
    <col min="19" max="27" width="102.5703125" style="299" hidden="1" customWidth="1"/>
    <col min="28" max="30" width="40.5703125" style="173" hidden="1" customWidth="1"/>
    <col min="31" max="38" width="91" style="299" hidden="1" customWidth="1"/>
    <col min="39" max="41" width="40.5703125" style="173" hidden="1" customWidth="1"/>
    <col min="42" max="49" width="91" style="299" hidden="1" customWidth="1"/>
    <col min="50" max="52" width="40.5703125" style="173" hidden="1" customWidth="1"/>
    <col min="53" max="61" width="102.5703125" style="299" hidden="1" customWidth="1"/>
    <col min="62" max="64" width="40.5703125" style="173" hidden="1" customWidth="1"/>
    <col min="65" max="73" width="102.5703125" style="299" hidden="1" customWidth="1"/>
    <col min="74" max="82" width="40.5703125" style="173" hidden="1" customWidth="1"/>
    <col min="83" max="97" width="169.42578125" style="177" hidden="1" customWidth="1"/>
    <col min="98" max="112" width="169.42578125" style="178" hidden="1" customWidth="1"/>
    <col min="113" max="113" width="169.42578125" style="179" hidden="1" customWidth="1"/>
    <col min="114" max="120" width="32.28515625" style="299" hidden="1" customWidth="1"/>
    <col min="121" max="123" width="144.42578125" style="299" hidden="1" customWidth="1"/>
    <col min="124" max="124" width="169.42578125" style="179" hidden="1" customWidth="1"/>
    <col min="125" max="132" width="103.85546875" style="299" hidden="1" customWidth="1"/>
    <col min="133" max="138" width="65.85546875" style="180" hidden="1" customWidth="1"/>
    <col min="139" max="144" width="73.42578125" style="175" hidden="1" customWidth="1"/>
    <col min="145" max="150" width="65.85546875" style="180" hidden="1" customWidth="1"/>
    <col min="151" max="156" width="73.42578125" style="175" hidden="1" customWidth="1"/>
    <col min="157" max="16384" width="9.140625" style="176"/>
  </cols>
  <sheetData>
    <row r="1" spans="1:31" s="10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3"/>
      <c r="R1" s="274"/>
      <c r="S1" s="275"/>
    </row>
    <row r="2" spans="1:31" s="10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57" t="s">
        <v>0</v>
      </c>
      <c r="N2" s="358"/>
      <c r="O2" s="359"/>
      <c r="P2" s="276"/>
      <c r="Q2" s="276"/>
      <c r="R2" s="274"/>
      <c r="S2" s="275"/>
    </row>
    <row r="3" spans="1:31" s="10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7" t="s">
        <v>1</v>
      </c>
      <c r="M3" s="357" t="s">
        <v>2</v>
      </c>
      <c r="N3" s="358"/>
      <c r="O3" s="359"/>
      <c r="P3" s="276"/>
      <c r="Q3" s="276"/>
      <c r="R3" s="274"/>
      <c r="S3" s="275"/>
    </row>
    <row r="4" spans="1:31" s="10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7"/>
      <c r="M4" s="369"/>
      <c r="N4" s="370"/>
      <c r="O4" s="371"/>
      <c r="P4" s="276"/>
      <c r="Q4" s="276"/>
      <c r="R4" s="274"/>
      <c r="S4" s="275"/>
    </row>
    <row r="5" spans="1:31" s="10" customFormat="1" ht="12.6" customHeight="1" x14ac:dyDescent="0.25">
      <c r="A5" s="8" t="s">
        <v>3</v>
      </c>
      <c r="B5" s="1"/>
      <c r="C5" s="373"/>
      <c r="D5" s="373"/>
      <c r="E5" s="373"/>
      <c r="F5" s="373"/>
      <c r="G5" s="373"/>
      <c r="H5" s="373"/>
      <c r="I5" s="373"/>
      <c r="J5" s="373"/>
      <c r="K5" s="373"/>
      <c r="L5" s="7" t="s">
        <v>4</v>
      </c>
      <c r="M5" s="366"/>
      <c r="N5" s="367"/>
      <c r="O5" s="368"/>
      <c r="P5" s="276"/>
      <c r="Q5" s="276"/>
      <c r="R5" s="274"/>
      <c r="S5" s="275"/>
      <c r="V5" s="15" t="s">
        <v>5</v>
      </c>
      <c r="W5" s="15" t="s">
        <v>5</v>
      </c>
    </row>
    <row r="6" spans="1:31" s="10" customFormat="1" ht="15" x14ac:dyDescent="0.25">
      <c r="A6" s="1"/>
      <c r="B6" s="1"/>
      <c r="C6" s="277"/>
      <c r="D6" s="277"/>
      <c r="E6" s="277"/>
      <c r="F6" s="278" t="s">
        <v>6</v>
      </c>
      <c r="G6" s="277"/>
      <c r="H6" s="279"/>
      <c r="I6" s="277"/>
      <c r="J6" s="277"/>
      <c r="K6" s="277"/>
      <c r="L6" s="7"/>
      <c r="M6" s="369"/>
      <c r="N6" s="370"/>
      <c r="O6" s="371"/>
      <c r="P6" s="276"/>
      <c r="Q6" s="276"/>
      <c r="R6" s="274"/>
      <c r="S6" s="275"/>
    </row>
    <row r="7" spans="1:31" s="10" customFormat="1" ht="16.5" customHeight="1" x14ac:dyDescent="0.25">
      <c r="A7" s="280" t="s">
        <v>32</v>
      </c>
      <c r="B7" s="1"/>
      <c r="C7" s="372" t="s">
        <v>33</v>
      </c>
      <c r="D7" s="372"/>
      <c r="E7" s="372"/>
      <c r="F7" s="372"/>
      <c r="G7" s="372"/>
      <c r="H7" s="372"/>
      <c r="I7" s="372"/>
      <c r="J7" s="372"/>
      <c r="K7" s="372"/>
      <c r="L7" s="7" t="s">
        <v>4</v>
      </c>
      <c r="M7" s="366" t="s">
        <v>34</v>
      </c>
      <c r="N7" s="367"/>
      <c r="O7" s="368"/>
      <c r="P7" s="276"/>
      <c r="Q7" s="276"/>
      <c r="R7" s="274"/>
      <c r="S7" s="275"/>
      <c r="X7" s="15" t="s">
        <v>35</v>
      </c>
      <c r="Y7" s="15" t="s">
        <v>5</v>
      </c>
    </row>
    <row r="8" spans="1:31" s="10" customFormat="1" ht="15" x14ac:dyDescent="0.25">
      <c r="A8" s="280"/>
      <c r="B8" s="1"/>
      <c r="C8" s="280"/>
      <c r="D8" s="280"/>
      <c r="E8" s="280"/>
      <c r="F8" s="281" t="s">
        <v>6</v>
      </c>
      <c r="G8" s="280"/>
      <c r="H8" s="282"/>
      <c r="I8" s="280"/>
      <c r="J8" s="280"/>
      <c r="K8" s="280"/>
      <c r="L8" s="7"/>
      <c r="M8" s="369"/>
      <c r="N8" s="370"/>
      <c r="O8" s="371"/>
      <c r="P8" s="276"/>
      <c r="Q8" s="276"/>
      <c r="R8" s="274"/>
      <c r="S8" s="275"/>
    </row>
    <row r="9" spans="1:31" s="10" customFormat="1" ht="20.25" customHeight="1" x14ac:dyDescent="0.25">
      <c r="A9" s="280" t="s">
        <v>36</v>
      </c>
      <c r="B9" s="1"/>
      <c r="C9" s="372" t="s">
        <v>37</v>
      </c>
      <c r="D9" s="372"/>
      <c r="E9" s="372"/>
      <c r="F9" s="372"/>
      <c r="G9" s="372"/>
      <c r="H9" s="372"/>
      <c r="I9" s="372"/>
      <c r="J9" s="372"/>
      <c r="K9" s="372"/>
      <c r="L9" s="7" t="s">
        <v>4</v>
      </c>
      <c r="M9" s="366" t="s">
        <v>38</v>
      </c>
      <c r="N9" s="367"/>
      <c r="O9" s="368"/>
      <c r="P9" s="276"/>
      <c r="Q9" s="276"/>
      <c r="R9" s="274"/>
      <c r="S9" s="275"/>
      <c r="Z9" s="15" t="s">
        <v>5</v>
      </c>
      <c r="AA9" s="15" t="s">
        <v>5</v>
      </c>
    </row>
    <row r="10" spans="1:31" s="10" customFormat="1" ht="13.5" customHeight="1" x14ac:dyDescent="0.25">
      <c r="A10" s="280"/>
      <c r="B10" s="1"/>
      <c r="C10" s="280"/>
      <c r="D10" s="280"/>
      <c r="E10" s="280"/>
      <c r="F10" s="281" t="s">
        <v>6</v>
      </c>
      <c r="G10" s="280"/>
      <c r="H10" s="282"/>
      <c r="I10" s="280"/>
      <c r="J10" s="280"/>
      <c r="K10" s="280"/>
      <c r="L10" s="1"/>
      <c r="M10" s="369"/>
      <c r="N10" s="370"/>
      <c r="O10" s="371"/>
      <c r="P10" s="276"/>
      <c r="Q10" s="276"/>
      <c r="R10" s="274"/>
      <c r="S10" s="275"/>
    </row>
    <row r="11" spans="1:31" s="10" customFormat="1" ht="29.25" customHeight="1" x14ac:dyDescent="0.25">
      <c r="A11" s="280" t="s">
        <v>7</v>
      </c>
      <c r="B11" s="1"/>
      <c r="C11" s="365" t="s">
        <v>39</v>
      </c>
      <c r="D11" s="365"/>
      <c r="E11" s="365"/>
      <c r="F11" s="365"/>
      <c r="G11" s="365"/>
      <c r="H11" s="365"/>
      <c r="I11" s="365"/>
      <c r="J11" s="365"/>
      <c r="K11" s="365"/>
      <c r="L11" s="1"/>
      <c r="M11" s="366"/>
      <c r="N11" s="367"/>
      <c r="O11" s="368"/>
      <c r="P11" s="276"/>
      <c r="Q11" s="276"/>
      <c r="R11" s="274"/>
      <c r="S11" s="275"/>
      <c r="AB11" s="15" t="s">
        <v>40</v>
      </c>
    </row>
    <row r="12" spans="1:31" s="10" customFormat="1" ht="15" x14ac:dyDescent="0.25">
      <c r="A12" s="280"/>
      <c r="B12" s="1"/>
      <c r="C12" s="283"/>
      <c r="D12" s="283"/>
      <c r="E12" s="283"/>
      <c r="F12" s="284" t="s">
        <v>8</v>
      </c>
      <c r="G12" s="283"/>
      <c r="H12" s="285"/>
      <c r="I12" s="283"/>
      <c r="J12" s="283"/>
      <c r="K12" s="283"/>
      <c r="L12" s="1"/>
      <c r="M12" s="369"/>
      <c r="N12" s="370"/>
      <c r="O12" s="371"/>
      <c r="P12" s="276"/>
      <c r="Q12" s="276"/>
      <c r="R12" s="274"/>
      <c r="S12" s="275"/>
    </row>
    <row r="13" spans="1:31" s="10" customFormat="1" ht="31.5" customHeight="1" x14ac:dyDescent="0.25">
      <c r="A13" s="280" t="s">
        <v>9</v>
      </c>
      <c r="B13" s="1"/>
      <c r="C13" s="365" t="s">
        <v>39</v>
      </c>
      <c r="D13" s="365"/>
      <c r="E13" s="365"/>
      <c r="F13" s="365"/>
      <c r="G13" s="365"/>
      <c r="H13" s="365"/>
      <c r="I13" s="365"/>
      <c r="J13" s="365"/>
      <c r="K13" s="365"/>
      <c r="L13" s="1"/>
      <c r="M13" s="366"/>
      <c r="N13" s="367"/>
      <c r="O13" s="368"/>
      <c r="P13" s="276"/>
      <c r="Q13" s="276"/>
      <c r="R13" s="274"/>
      <c r="S13" s="275"/>
      <c r="AC13" s="15" t="s">
        <v>41</v>
      </c>
    </row>
    <row r="14" spans="1:31" s="10" customFormat="1" ht="15" x14ac:dyDescent="0.25">
      <c r="A14" s="1"/>
      <c r="B14" s="1"/>
      <c r="C14" s="277"/>
      <c r="D14" s="277"/>
      <c r="E14" s="277"/>
      <c r="F14" s="278" t="s">
        <v>10</v>
      </c>
      <c r="G14" s="277"/>
      <c r="H14" s="279"/>
      <c r="I14" s="277"/>
      <c r="J14" s="277"/>
      <c r="K14" s="277"/>
      <c r="L14" s="7" t="s">
        <v>11</v>
      </c>
      <c r="M14" s="357"/>
      <c r="N14" s="358"/>
      <c r="O14" s="359"/>
      <c r="P14" s="276"/>
      <c r="Q14" s="276"/>
      <c r="R14" s="274"/>
      <c r="S14" s="275"/>
    </row>
    <row r="15" spans="1:31" s="10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7" t="s">
        <v>12</v>
      </c>
      <c r="L15" s="286" t="s">
        <v>13</v>
      </c>
      <c r="M15" s="362" t="s">
        <v>42</v>
      </c>
      <c r="N15" s="363"/>
      <c r="O15" s="364"/>
      <c r="P15" s="287"/>
      <c r="Q15" s="287"/>
      <c r="R15" s="274"/>
      <c r="S15" s="275"/>
      <c r="AD15" s="15" t="s">
        <v>5</v>
      </c>
    </row>
    <row r="16" spans="1:31" s="10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86" t="s">
        <v>14</v>
      </c>
      <c r="M16" s="362" t="s">
        <v>43</v>
      </c>
      <c r="N16" s="363"/>
      <c r="O16" s="364"/>
      <c r="P16" s="287"/>
      <c r="Q16" s="287"/>
      <c r="R16" s="274"/>
      <c r="S16" s="275"/>
      <c r="AE16" s="15" t="s">
        <v>5</v>
      </c>
    </row>
    <row r="17" spans="1:31" s="10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7" t="s">
        <v>44</v>
      </c>
      <c r="L17" s="286" t="s">
        <v>13</v>
      </c>
      <c r="M17" s="354" t="s">
        <v>25</v>
      </c>
      <c r="N17" s="355"/>
      <c r="O17" s="356"/>
      <c r="P17" s="288"/>
      <c r="Q17" s="288"/>
      <c r="R17" s="274"/>
      <c r="S17" s="275"/>
      <c r="AD17" s="15" t="s">
        <v>5</v>
      </c>
    </row>
    <row r="18" spans="1:31" s="10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86" t="s">
        <v>14</v>
      </c>
      <c r="M18" s="354" t="s">
        <v>45</v>
      </c>
      <c r="N18" s="355"/>
      <c r="O18" s="356"/>
      <c r="P18" s="288"/>
      <c r="Q18" s="288"/>
      <c r="R18" s="274"/>
      <c r="S18" s="275"/>
      <c r="AE18" s="15" t="s">
        <v>5</v>
      </c>
    </row>
    <row r="19" spans="1:31" s="10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7" t="s">
        <v>44</v>
      </c>
      <c r="L19" s="286" t="s">
        <v>13</v>
      </c>
      <c r="M19" s="354" t="s">
        <v>27</v>
      </c>
      <c r="N19" s="355"/>
      <c r="O19" s="356"/>
      <c r="P19" s="288"/>
      <c r="Q19" s="288"/>
      <c r="R19" s="274"/>
      <c r="S19" s="275"/>
      <c r="AD19" s="15" t="s">
        <v>5</v>
      </c>
    </row>
    <row r="20" spans="1:31" s="10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86" t="s">
        <v>14</v>
      </c>
      <c r="M20" s="354" t="s">
        <v>128</v>
      </c>
      <c r="N20" s="355"/>
      <c r="O20" s="356"/>
      <c r="P20" s="288"/>
      <c r="Q20" s="288"/>
      <c r="R20" s="274"/>
      <c r="S20" s="275"/>
      <c r="AE20" s="15" t="s">
        <v>5</v>
      </c>
    </row>
    <row r="21" spans="1:31" s="10" customFormat="1" ht="15" customHeight="1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7" t="s">
        <v>44</v>
      </c>
      <c r="L21" s="286" t="s">
        <v>13</v>
      </c>
      <c r="M21" s="354" t="s">
        <v>28</v>
      </c>
      <c r="N21" s="355"/>
      <c r="O21" s="356"/>
      <c r="P21" s="276"/>
      <c r="Q21" s="288"/>
      <c r="R21" s="274"/>
      <c r="S21" s="275"/>
      <c r="AD21" s="15" t="s">
        <v>5</v>
      </c>
    </row>
    <row r="22" spans="1:31" s="10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86" t="s">
        <v>14</v>
      </c>
      <c r="M22" s="354" t="s">
        <v>143</v>
      </c>
      <c r="N22" s="355"/>
      <c r="O22" s="356"/>
      <c r="P22" s="3"/>
      <c r="Q22" s="288"/>
      <c r="R22" s="274"/>
      <c r="S22" s="275"/>
      <c r="AE22" s="15" t="s">
        <v>5</v>
      </c>
    </row>
    <row r="23" spans="1:31" s="10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7" t="s">
        <v>15</v>
      </c>
      <c r="M23" s="357"/>
      <c r="N23" s="358"/>
      <c r="O23" s="359"/>
      <c r="P23" s="289"/>
      <c r="Q23" s="276"/>
      <c r="R23" s="274"/>
      <c r="S23" s="275"/>
    </row>
    <row r="24" spans="1:31" s="10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7"/>
      <c r="L24" s="300"/>
      <c r="M24" s="300"/>
      <c r="N24" s="300"/>
      <c r="O24" s="1"/>
      <c r="P24" s="289"/>
      <c r="Q24" s="3"/>
      <c r="R24" s="274"/>
      <c r="S24" s="275"/>
    </row>
    <row r="25" spans="1:31" s="10" customFormat="1" ht="16.5" customHeight="1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7"/>
      <c r="L25" s="360" t="s">
        <v>16</v>
      </c>
      <c r="M25" s="360" t="s">
        <v>17</v>
      </c>
      <c r="N25" s="361" t="s">
        <v>18</v>
      </c>
      <c r="O25" s="361"/>
      <c r="P25" s="290"/>
      <c r="Q25" s="289"/>
      <c r="R25" s="274"/>
      <c r="S25" s="275"/>
    </row>
    <row r="26" spans="1:31" s="10" customFormat="1" ht="15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7"/>
      <c r="L26" s="360"/>
      <c r="M26" s="360"/>
      <c r="N26" s="296" t="s">
        <v>19</v>
      </c>
      <c r="O26" s="296" t="s">
        <v>20</v>
      </c>
      <c r="P26" s="3"/>
      <c r="Q26" s="289"/>
      <c r="R26" s="274"/>
      <c r="S26" s="275"/>
    </row>
    <row r="27" spans="1:31" s="10" customFormat="1" ht="15" x14ac:dyDescent="0.25">
      <c r="A27" s="1"/>
      <c r="B27" s="1"/>
      <c r="C27" s="1"/>
      <c r="D27" s="1"/>
      <c r="E27" s="1"/>
      <c r="F27" s="1"/>
      <c r="G27" s="1"/>
      <c r="H27" s="291" t="s">
        <v>21</v>
      </c>
      <c r="I27" s="1"/>
      <c r="J27" s="1"/>
      <c r="K27" s="7"/>
      <c r="L27" s="286" t="s">
        <v>28</v>
      </c>
      <c r="M27" s="292">
        <v>46126</v>
      </c>
      <c r="N27" s="293">
        <v>46095</v>
      </c>
      <c r="O27" s="293">
        <f>M27</f>
        <v>46126</v>
      </c>
      <c r="P27" s="3"/>
      <c r="Q27" s="290"/>
      <c r="R27" s="274"/>
      <c r="S27" s="275"/>
    </row>
    <row r="28" spans="1:31" s="10" customFormat="1" ht="15" x14ac:dyDescent="0.25">
      <c r="A28" s="1"/>
      <c r="B28" s="1"/>
      <c r="C28" s="1"/>
      <c r="D28" s="1"/>
      <c r="E28" s="1"/>
      <c r="F28" s="1"/>
      <c r="G28" s="1"/>
      <c r="H28" s="291" t="s">
        <v>23</v>
      </c>
      <c r="I28" s="1"/>
      <c r="J28" s="1"/>
      <c r="K28" s="7"/>
      <c r="L28" s="300"/>
      <c r="M28" s="300"/>
      <c r="N28" s="300"/>
      <c r="O28" s="1"/>
      <c r="P28" s="3"/>
      <c r="Q28" s="3"/>
      <c r="R28" s="274"/>
      <c r="S28" s="275"/>
    </row>
    <row r="29" spans="1:31" s="10" customFormat="1" ht="15" x14ac:dyDescent="0.25">
      <c r="A29" s="1"/>
      <c r="B29" s="1"/>
      <c r="C29" s="1"/>
      <c r="D29" s="1"/>
      <c r="E29" s="1"/>
      <c r="F29" s="1"/>
      <c r="G29" s="1"/>
      <c r="H29" s="291" t="s">
        <v>144</v>
      </c>
      <c r="I29" s="1"/>
      <c r="J29" s="1"/>
      <c r="K29" s="7"/>
      <c r="L29" s="300"/>
      <c r="M29" s="300"/>
      <c r="N29" s="300"/>
      <c r="O29" s="1"/>
      <c r="P29" s="294" t="s">
        <v>139</v>
      </c>
      <c r="Q29" s="3"/>
      <c r="R29" s="274"/>
      <c r="S29" s="275"/>
    </row>
    <row r="30" spans="1:31" customFormat="1" ht="15" x14ac:dyDescent="0.25">
      <c r="A30" s="400"/>
      <c r="B30" s="172"/>
    </row>
    <row r="31" spans="1:31" customFormat="1" ht="36" customHeight="1" x14ac:dyDescent="0.25">
      <c r="A31" s="399" t="s">
        <v>24</v>
      </c>
      <c r="B31" s="399"/>
      <c r="C31" s="398" t="s">
        <v>145</v>
      </c>
      <c r="D31" s="398" t="s">
        <v>146</v>
      </c>
      <c r="E31" s="398"/>
      <c r="F31" s="398"/>
      <c r="G31" s="398" t="s">
        <v>147</v>
      </c>
      <c r="H31" s="398" t="s">
        <v>148</v>
      </c>
      <c r="I31" s="398"/>
      <c r="J31" s="398"/>
      <c r="K31" s="398" t="s">
        <v>149</v>
      </c>
      <c r="L31" s="398"/>
      <c r="M31" s="398"/>
      <c r="N31" s="398" t="s">
        <v>150</v>
      </c>
      <c r="O31" s="398" t="s">
        <v>151</v>
      </c>
    </row>
    <row r="32" spans="1:31" customFormat="1" ht="20.25" customHeight="1" x14ac:dyDescent="0.25">
      <c r="A32" s="399"/>
      <c r="B32" s="399"/>
      <c r="C32" s="398"/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</row>
    <row r="33" spans="1:120" customFormat="1" ht="49.5" customHeight="1" x14ac:dyDescent="0.25">
      <c r="A33" s="301" t="s">
        <v>152</v>
      </c>
      <c r="B33" s="301" t="s">
        <v>153</v>
      </c>
      <c r="C33" s="398"/>
      <c r="D33" s="398"/>
      <c r="E33" s="398"/>
      <c r="F33" s="398"/>
      <c r="G33" s="398"/>
      <c r="H33" s="218" t="s">
        <v>154</v>
      </c>
      <c r="I33" s="218" t="s">
        <v>155</v>
      </c>
      <c r="J33" s="218" t="s">
        <v>156</v>
      </c>
      <c r="K33" s="218" t="s">
        <v>154</v>
      </c>
      <c r="L33" s="218" t="s">
        <v>155</v>
      </c>
      <c r="M33" s="218" t="s">
        <v>157</v>
      </c>
      <c r="N33" s="398"/>
      <c r="O33" s="398"/>
    </row>
    <row r="34" spans="1:120" customFormat="1" ht="15" x14ac:dyDescent="0.25">
      <c r="A34" s="217">
        <v>1</v>
      </c>
      <c r="B34" s="217">
        <v>2</v>
      </c>
      <c r="C34" s="217">
        <v>3</v>
      </c>
      <c r="D34" s="399">
        <v>4</v>
      </c>
      <c r="E34" s="399"/>
      <c r="F34" s="399"/>
      <c r="G34" s="217">
        <v>5</v>
      </c>
      <c r="H34" s="217">
        <v>6</v>
      </c>
      <c r="I34" s="217">
        <v>7</v>
      </c>
      <c r="J34" s="217">
        <v>8</v>
      </c>
      <c r="K34" s="217">
        <v>9</v>
      </c>
      <c r="L34" s="217">
        <v>10</v>
      </c>
      <c r="M34" s="217">
        <v>11</v>
      </c>
      <c r="N34" s="217">
        <v>12</v>
      </c>
      <c r="O34" s="217">
        <v>13</v>
      </c>
    </row>
    <row r="35" spans="1:120" customFormat="1" ht="15" x14ac:dyDescent="0.25">
      <c r="A35" s="347" t="s">
        <v>158</v>
      </c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348"/>
      <c r="N35" s="348"/>
      <c r="O35" s="349"/>
      <c r="DI35" s="219" t="s">
        <v>158</v>
      </c>
    </row>
    <row r="36" spans="1:120" customFormat="1" ht="33.75" x14ac:dyDescent="0.25">
      <c r="A36" s="220" t="s">
        <v>22</v>
      </c>
      <c r="B36" s="221" t="s">
        <v>25</v>
      </c>
      <c r="C36" s="298" t="s">
        <v>159</v>
      </c>
      <c r="D36" s="346" t="s">
        <v>160</v>
      </c>
      <c r="E36" s="346"/>
      <c r="F36" s="346"/>
      <c r="G36" s="221" t="s">
        <v>161</v>
      </c>
      <c r="H36" s="221">
        <v>5.0880000000000002E-2</v>
      </c>
      <c r="I36" s="221" t="s">
        <v>22</v>
      </c>
      <c r="J36" s="221" t="s">
        <v>162</v>
      </c>
      <c r="K36" s="222"/>
      <c r="L36" s="221"/>
      <c r="M36" s="222"/>
      <c r="N36" s="221"/>
      <c r="O36" s="223"/>
      <c r="DI36" s="219"/>
      <c r="DJ36" s="224" t="s">
        <v>160</v>
      </c>
      <c r="DK36" s="224" t="s">
        <v>5</v>
      </c>
      <c r="DL36" s="224" t="s">
        <v>5</v>
      </c>
    </row>
    <row r="37" spans="1:120" customFormat="1" ht="15" x14ac:dyDescent="0.25">
      <c r="A37" s="225"/>
      <c r="B37" s="302"/>
      <c r="C37" s="226" t="s">
        <v>22</v>
      </c>
      <c r="D37" s="344" t="s">
        <v>163</v>
      </c>
      <c r="E37" s="344"/>
      <c r="F37" s="344"/>
      <c r="G37" s="227"/>
      <c r="H37" s="228"/>
      <c r="I37" s="228"/>
      <c r="J37" s="228"/>
      <c r="K37" s="229">
        <v>519.16</v>
      </c>
      <c r="L37" s="228"/>
      <c r="M37" s="229">
        <v>26.41</v>
      </c>
      <c r="N37" s="230">
        <v>52.21</v>
      </c>
      <c r="O37" s="231">
        <v>1378.87</v>
      </c>
      <c r="DI37" s="219"/>
      <c r="DJ37" s="224"/>
      <c r="DK37" s="224"/>
      <c r="DL37" s="224"/>
      <c r="DM37" s="299" t="s">
        <v>163</v>
      </c>
    </row>
    <row r="38" spans="1:120" customFormat="1" ht="15" x14ac:dyDescent="0.25">
      <c r="A38" s="225"/>
      <c r="B38" s="302"/>
      <c r="C38" s="226" t="s">
        <v>25</v>
      </c>
      <c r="D38" s="344" t="s">
        <v>164</v>
      </c>
      <c r="E38" s="344"/>
      <c r="F38" s="344"/>
      <c r="G38" s="227"/>
      <c r="H38" s="228"/>
      <c r="I38" s="228"/>
      <c r="J38" s="228"/>
      <c r="K38" s="232">
        <v>10090.67</v>
      </c>
      <c r="L38" s="228"/>
      <c r="M38" s="229">
        <v>513.41</v>
      </c>
      <c r="N38" s="230">
        <v>15.71</v>
      </c>
      <c r="O38" s="231">
        <v>8065.67</v>
      </c>
      <c r="DI38" s="219"/>
      <c r="DJ38" s="224"/>
      <c r="DK38" s="224"/>
      <c r="DL38" s="224"/>
      <c r="DM38" s="299" t="s">
        <v>164</v>
      </c>
    </row>
    <row r="39" spans="1:120" customFormat="1" ht="15" x14ac:dyDescent="0.25">
      <c r="A39" s="225"/>
      <c r="B39" s="302"/>
      <c r="C39" s="226" t="s">
        <v>26</v>
      </c>
      <c r="D39" s="344" t="s">
        <v>165</v>
      </c>
      <c r="E39" s="344"/>
      <c r="F39" s="344"/>
      <c r="G39" s="227"/>
      <c r="H39" s="228"/>
      <c r="I39" s="228"/>
      <c r="J39" s="228"/>
      <c r="K39" s="229">
        <v>422.22</v>
      </c>
      <c r="L39" s="228"/>
      <c r="M39" s="229">
        <v>21.48</v>
      </c>
      <c r="N39" s="230">
        <v>52.21</v>
      </c>
      <c r="O39" s="231">
        <v>1121.47</v>
      </c>
      <c r="DI39" s="219"/>
      <c r="DJ39" s="224"/>
      <c r="DK39" s="224"/>
      <c r="DL39" s="224"/>
      <c r="DM39" s="299" t="s">
        <v>165</v>
      </c>
    </row>
    <row r="40" spans="1:120" customFormat="1" ht="15" x14ac:dyDescent="0.25">
      <c r="A40" s="233"/>
      <c r="B40" s="302"/>
      <c r="C40" s="226"/>
      <c r="D40" s="344" t="s">
        <v>166</v>
      </c>
      <c r="E40" s="344"/>
      <c r="F40" s="344"/>
      <c r="G40" s="227" t="s">
        <v>167</v>
      </c>
      <c r="H40" s="234">
        <v>59.4</v>
      </c>
      <c r="I40" s="228"/>
      <c r="J40" s="235">
        <v>3.0222720000000001</v>
      </c>
      <c r="K40" s="175"/>
      <c r="L40" s="228"/>
      <c r="M40" s="175"/>
      <c r="N40" s="228"/>
      <c r="O40" s="236"/>
      <c r="DI40" s="219"/>
      <c r="DJ40" s="224"/>
      <c r="DK40" s="224"/>
      <c r="DL40" s="224"/>
      <c r="DN40" s="299" t="s">
        <v>166</v>
      </c>
    </row>
    <row r="41" spans="1:120" customFormat="1" ht="15" x14ac:dyDescent="0.25">
      <c r="A41" s="233"/>
      <c r="B41" s="302"/>
      <c r="C41" s="226"/>
      <c r="D41" s="344" t="s">
        <v>168</v>
      </c>
      <c r="E41" s="344"/>
      <c r="F41" s="344"/>
      <c r="G41" s="227" t="s">
        <v>167</v>
      </c>
      <c r="H41" s="230">
        <v>29.76</v>
      </c>
      <c r="I41" s="228"/>
      <c r="J41" s="237">
        <v>1.5141887999999999</v>
      </c>
      <c r="K41" s="175"/>
      <c r="L41" s="228"/>
      <c r="M41" s="175"/>
      <c r="N41" s="228"/>
      <c r="O41" s="236"/>
      <c r="DI41" s="219"/>
      <c r="DJ41" s="224"/>
      <c r="DK41" s="224"/>
      <c r="DL41" s="224"/>
      <c r="DN41" s="299" t="s">
        <v>168</v>
      </c>
    </row>
    <row r="42" spans="1:120" customFormat="1" ht="15" x14ac:dyDescent="0.25">
      <c r="A42" s="238"/>
      <c r="B42" s="227"/>
      <c r="C42" s="226"/>
      <c r="D42" s="350" t="s">
        <v>169</v>
      </c>
      <c r="E42" s="350"/>
      <c r="F42" s="350"/>
      <c r="G42" s="239"/>
      <c r="H42" s="240"/>
      <c r="I42" s="240"/>
      <c r="J42" s="240"/>
      <c r="K42" s="241">
        <v>10609.83</v>
      </c>
      <c r="L42" s="240"/>
      <c r="M42" s="242">
        <v>539.82000000000005</v>
      </c>
      <c r="N42" s="240"/>
      <c r="O42" s="243">
        <v>9444.5400000000009</v>
      </c>
      <c r="DI42" s="219"/>
      <c r="DJ42" s="224"/>
      <c r="DK42" s="224"/>
      <c r="DL42" s="224"/>
      <c r="DO42" s="299" t="s">
        <v>169</v>
      </c>
    </row>
    <row r="43" spans="1:120" customFormat="1" ht="15" x14ac:dyDescent="0.25">
      <c r="A43" s="233"/>
      <c r="B43" s="302"/>
      <c r="C43" s="226"/>
      <c r="D43" s="344" t="s">
        <v>170</v>
      </c>
      <c r="E43" s="344"/>
      <c r="F43" s="344"/>
      <c r="G43" s="227"/>
      <c r="H43" s="228"/>
      <c r="I43" s="228"/>
      <c r="J43" s="228"/>
      <c r="K43" s="175"/>
      <c r="L43" s="228"/>
      <c r="M43" s="229">
        <v>47.89</v>
      </c>
      <c r="N43" s="228"/>
      <c r="O43" s="231">
        <v>2500.34</v>
      </c>
      <c r="DI43" s="219"/>
      <c r="DJ43" s="224"/>
      <c r="DK43" s="224"/>
      <c r="DL43" s="224"/>
      <c r="DN43" s="299" t="s">
        <v>170</v>
      </c>
    </row>
    <row r="44" spans="1:120" customFormat="1" ht="22.5" x14ac:dyDescent="0.25">
      <c r="A44" s="233"/>
      <c r="B44" s="302"/>
      <c r="C44" s="226" t="s">
        <v>171</v>
      </c>
      <c r="D44" s="344" t="s">
        <v>172</v>
      </c>
      <c r="E44" s="344"/>
      <c r="F44" s="344"/>
      <c r="G44" s="227" t="s">
        <v>173</v>
      </c>
      <c r="H44" s="244">
        <v>109</v>
      </c>
      <c r="I44" s="228"/>
      <c r="J44" s="244">
        <v>109</v>
      </c>
      <c r="K44" s="175"/>
      <c r="L44" s="228"/>
      <c r="M44" s="229">
        <v>52.2</v>
      </c>
      <c r="N44" s="228"/>
      <c r="O44" s="231">
        <v>2725.37</v>
      </c>
      <c r="DI44" s="219"/>
      <c r="DJ44" s="224"/>
      <c r="DK44" s="224"/>
      <c r="DL44" s="224"/>
      <c r="DN44" s="299" t="s">
        <v>172</v>
      </c>
    </row>
    <row r="45" spans="1:120" customFormat="1" ht="33.75" x14ac:dyDescent="0.25">
      <c r="A45" s="233"/>
      <c r="B45" s="302"/>
      <c r="C45" s="226" t="s">
        <v>174</v>
      </c>
      <c r="D45" s="344" t="s">
        <v>175</v>
      </c>
      <c r="E45" s="344"/>
      <c r="F45" s="344"/>
      <c r="G45" s="227" t="s">
        <v>173</v>
      </c>
      <c r="H45" s="244">
        <v>65</v>
      </c>
      <c r="I45" s="230">
        <v>0.85</v>
      </c>
      <c r="J45" s="230">
        <v>55.25</v>
      </c>
      <c r="K45" s="175"/>
      <c r="L45" s="228"/>
      <c r="M45" s="229">
        <v>26.46</v>
      </c>
      <c r="N45" s="228"/>
      <c r="O45" s="231">
        <v>1381.44</v>
      </c>
      <c r="DI45" s="219"/>
      <c r="DJ45" s="224"/>
      <c r="DK45" s="224"/>
      <c r="DL45" s="224"/>
      <c r="DN45" s="299" t="s">
        <v>175</v>
      </c>
    </row>
    <row r="46" spans="1:120" customFormat="1" ht="15" x14ac:dyDescent="0.25">
      <c r="A46" s="225"/>
      <c r="B46" s="245"/>
      <c r="C46" s="297"/>
      <c r="D46" s="345" t="s">
        <v>176</v>
      </c>
      <c r="E46" s="345"/>
      <c r="F46" s="345"/>
      <c r="G46" s="221"/>
      <c r="H46" s="246"/>
      <c r="I46" s="246"/>
      <c r="J46" s="246"/>
      <c r="K46" s="247"/>
      <c r="L46" s="246"/>
      <c r="M46" s="248">
        <v>618.48</v>
      </c>
      <c r="N46" s="240"/>
      <c r="O46" s="249">
        <v>13551.35</v>
      </c>
      <c r="DI46" s="219"/>
      <c r="DJ46" s="224"/>
      <c r="DK46" s="224"/>
      <c r="DL46" s="224"/>
      <c r="DP46" s="224" t="s">
        <v>176</v>
      </c>
    </row>
    <row r="47" spans="1:120" customFormat="1" ht="45" x14ac:dyDescent="0.25">
      <c r="A47" s="220" t="s">
        <v>25</v>
      </c>
      <c r="B47" s="221" t="s">
        <v>26</v>
      </c>
      <c r="C47" s="298" t="s">
        <v>177</v>
      </c>
      <c r="D47" s="346" t="s">
        <v>178</v>
      </c>
      <c r="E47" s="346"/>
      <c r="F47" s="346"/>
      <c r="G47" s="221" t="s">
        <v>179</v>
      </c>
      <c r="H47" s="221">
        <v>0.34849999999999998</v>
      </c>
      <c r="I47" s="221" t="s">
        <v>22</v>
      </c>
      <c r="J47" s="221" t="s">
        <v>180</v>
      </c>
      <c r="K47" s="222"/>
      <c r="L47" s="221"/>
      <c r="M47" s="222"/>
      <c r="N47" s="221"/>
      <c r="O47" s="223"/>
      <c r="DI47" s="219"/>
      <c r="DJ47" s="224" t="s">
        <v>178</v>
      </c>
      <c r="DK47" s="224" t="s">
        <v>5</v>
      </c>
      <c r="DL47" s="224" t="s">
        <v>5</v>
      </c>
      <c r="DP47" s="224"/>
    </row>
    <row r="48" spans="1:120" customFormat="1" ht="15" x14ac:dyDescent="0.25">
      <c r="A48" s="225"/>
      <c r="B48" s="302"/>
      <c r="C48" s="226" t="s">
        <v>22</v>
      </c>
      <c r="D48" s="344" t="s">
        <v>163</v>
      </c>
      <c r="E48" s="344"/>
      <c r="F48" s="344"/>
      <c r="G48" s="227"/>
      <c r="H48" s="228"/>
      <c r="I48" s="228"/>
      <c r="J48" s="228"/>
      <c r="K48" s="229">
        <v>92.08</v>
      </c>
      <c r="L48" s="228"/>
      <c r="M48" s="229">
        <v>32.090000000000003</v>
      </c>
      <c r="N48" s="230">
        <v>52.21</v>
      </c>
      <c r="O48" s="231">
        <v>1675.42</v>
      </c>
      <c r="DI48" s="219"/>
      <c r="DJ48" s="224"/>
      <c r="DK48" s="224"/>
      <c r="DL48" s="224"/>
      <c r="DM48" s="299" t="s">
        <v>163</v>
      </c>
      <c r="DP48" s="224"/>
    </row>
    <row r="49" spans="1:120" customFormat="1" ht="15" x14ac:dyDescent="0.25">
      <c r="A49" s="225"/>
      <c r="B49" s="302"/>
      <c r="C49" s="226" t="s">
        <v>25</v>
      </c>
      <c r="D49" s="344" t="s">
        <v>164</v>
      </c>
      <c r="E49" s="344"/>
      <c r="F49" s="344"/>
      <c r="G49" s="227"/>
      <c r="H49" s="228"/>
      <c r="I49" s="228"/>
      <c r="J49" s="228"/>
      <c r="K49" s="229">
        <v>287.60000000000002</v>
      </c>
      <c r="L49" s="228"/>
      <c r="M49" s="229">
        <v>100.23</v>
      </c>
      <c r="N49" s="230">
        <v>15.71</v>
      </c>
      <c r="O49" s="231">
        <v>1574.61</v>
      </c>
      <c r="DI49" s="219"/>
      <c r="DJ49" s="224"/>
      <c r="DK49" s="224"/>
      <c r="DL49" s="224"/>
      <c r="DM49" s="299" t="s">
        <v>164</v>
      </c>
      <c r="DP49" s="224"/>
    </row>
    <row r="50" spans="1:120" customFormat="1" ht="15" x14ac:dyDescent="0.25">
      <c r="A50" s="225"/>
      <c r="B50" s="302"/>
      <c r="C50" s="226" t="s">
        <v>26</v>
      </c>
      <c r="D50" s="344" t="s">
        <v>165</v>
      </c>
      <c r="E50" s="344"/>
      <c r="F50" s="344"/>
      <c r="G50" s="227"/>
      <c r="H50" s="228"/>
      <c r="I50" s="228"/>
      <c r="J50" s="228"/>
      <c r="K50" s="229">
        <v>37.57</v>
      </c>
      <c r="L50" s="228"/>
      <c r="M50" s="229">
        <v>13.09</v>
      </c>
      <c r="N50" s="230">
        <v>52.21</v>
      </c>
      <c r="O50" s="250">
        <v>683.43</v>
      </c>
      <c r="DI50" s="219"/>
      <c r="DJ50" s="224"/>
      <c r="DK50" s="224"/>
      <c r="DL50" s="224"/>
      <c r="DM50" s="299" t="s">
        <v>165</v>
      </c>
      <c r="DP50" s="224"/>
    </row>
    <row r="51" spans="1:120" customFormat="1" ht="15" x14ac:dyDescent="0.25">
      <c r="A51" s="233"/>
      <c r="B51" s="302"/>
      <c r="C51" s="226"/>
      <c r="D51" s="344" t="s">
        <v>166</v>
      </c>
      <c r="E51" s="344"/>
      <c r="F51" s="344"/>
      <c r="G51" s="227" t="s">
        <v>167</v>
      </c>
      <c r="H51" s="234">
        <v>11.7</v>
      </c>
      <c r="I51" s="228"/>
      <c r="J51" s="251">
        <v>4.0774499999999998</v>
      </c>
      <c r="K51" s="175"/>
      <c r="L51" s="228"/>
      <c r="M51" s="175"/>
      <c r="N51" s="228"/>
      <c r="O51" s="236"/>
      <c r="DI51" s="219"/>
      <c r="DJ51" s="224"/>
      <c r="DK51" s="224"/>
      <c r="DL51" s="224"/>
      <c r="DN51" s="299" t="s">
        <v>166</v>
      </c>
      <c r="DP51" s="224"/>
    </row>
    <row r="52" spans="1:120" customFormat="1" ht="15" x14ac:dyDescent="0.25">
      <c r="A52" s="233"/>
      <c r="B52" s="302"/>
      <c r="C52" s="226"/>
      <c r="D52" s="344" t="s">
        <v>168</v>
      </c>
      <c r="E52" s="344"/>
      <c r="F52" s="344"/>
      <c r="G52" s="227" t="s">
        <v>167</v>
      </c>
      <c r="H52" s="230">
        <v>2.96</v>
      </c>
      <c r="I52" s="228"/>
      <c r="J52" s="251">
        <v>1.03156</v>
      </c>
      <c r="K52" s="175"/>
      <c r="L52" s="228"/>
      <c r="M52" s="175"/>
      <c r="N52" s="228"/>
      <c r="O52" s="236"/>
      <c r="DI52" s="219"/>
      <c r="DJ52" s="224"/>
      <c r="DK52" s="224"/>
      <c r="DL52" s="224"/>
      <c r="DN52" s="299" t="s">
        <v>168</v>
      </c>
      <c r="DP52" s="224"/>
    </row>
    <row r="53" spans="1:120" customFormat="1" ht="15" x14ac:dyDescent="0.25">
      <c r="A53" s="238"/>
      <c r="B53" s="227"/>
      <c r="C53" s="226"/>
      <c r="D53" s="350" t="s">
        <v>169</v>
      </c>
      <c r="E53" s="350"/>
      <c r="F53" s="350"/>
      <c r="G53" s="239"/>
      <c r="H53" s="240"/>
      <c r="I53" s="240"/>
      <c r="J53" s="240"/>
      <c r="K53" s="242">
        <v>379.68</v>
      </c>
      <c r="L53" s="240"/>
      <c r="M53" s="242">
        <v>132.32</v>
      </c>
      <c r="N53" s="240"/>
      <c r="O53" s="243">
        <v>3250.03</v>
      </c>
      <c r="DI53" s="219"/>
      <c r="DJ53" s="224"/>
      <c r="DK53" s="224"/>
      <c r="DL53" s="224"/>
      <c r="DO53" s="299" t="s">
        <v>169</v>
      </c>
      <c r="DP53" s="224"/>
    </row>
    <row r="54" spans="1:120" customFormat="1" ht="15" x14ac:dyDescent="0.25">
      <c r="A54" s="233"/>
      <c r="B54" s="302"/>
      <c r="C54" s="226"/>
      <c r="D54" s="344" t="s">
        <v>170</v>
      </c>
      <c r="E54" s="344"/>
      <c r="F54" s="344"/>
      <c r="G54" s="227"/>
      <c r="H54" s="228"/>
      <c r="I54" s="228"/>
      <c r="J54" s="228"/>
      <c r="K54" s="175"/>
      <c r="L54" s="228"/>
      <c r="M54" s="229">
        <v>45.18</v>
      </c>
      <c r="N54" s="228"/>
      <c r="O54" s="231">
        <v>2358.85</v>
      </c>
      <c r="DI54" s="219"/>
      <c r="DJ54" s="224"/>
      <c r="DK54" s="224"/>
      <c r="DL54" s="224"/>
      <c r="DN54" s="299" t="s">
        <v>170</v>
      </c>
      <c r="DP54" s="224"/>
    </row>
    <row r="55" spans="1:120" customFormat="1" ht="22.5" x14ac:dyDescent="0.25">
      <c r="A55" s="233"/>
      <c r="B55" s="302"/>
      <c r="C55" s="226" t="s">
        <v>181</v>
      </c>
      <c r="D55" s="344" t="s">
        <v>182</v>
      </c>
      <c r="E55" s="344"/>
      <c r="F55" s="344"/>
      <c r="G55" s="227" t="s">
        <v>173</v>
      </c>
      <c r="H55" s="244">
        <v>102</v>
      </c>
      <c r="I55" s="228"/>
      <c r="J55" s="244">
        <v>102</v>
      </c>
      <c r="K55" s="175"/>
      <c r="L55" s="228"/>
      <c r="M55" s="229">
        <v>46.08</v>
      </c>
      <c r="N55" s="228"/>
      <c r="O55" s="231">
        <v>2406.0300000000002</v>
      </c>
      <c r="DI55" s="219"/>
      <c r="DJ55" s="224"/>
      <c r="DK55" s="224"/>
      <c r="DL55" s="224"/>
      <c r="DN55" s="299" t="s">
        <v>182</v>
      </c>
      <c r="DP55" s="224"/>
    </row>
    <row r="56" spans="1:120" customFormat="1" ht="22.5" x14ac:dyDescent="0.25">
      <c r="A56" s="233"/>
      <c r="B56" s="302"/>
      <c r="C56" s="226" t="s">
        <v>183</v>
      </c>
      <c r="D56" s="344" t="s">
        <v>184</v>
      </c>
      <c r="E56" s="344"/>
      <c r="F56" s="344"/>
      <c r="G56" s="227" t="s">
        <v>173</v>
      </c>
      <c r="H56" s="244">
        <v>54</v>
      </c>
      <c r="I56" s="228"/>
      <c r="J56" s="244">
        <v>54</v>
      </c>
      <c r="K56" s="175"/>
      <c r="L56" s="228"/>
      <c r="M56" s="229">
        <v>24.4</v>
      </c>
      <c r="N56" s="228"/>
      <c r="O56" s="231">
        <v>1273.78</v>
      </c>
      <c r="DI56" s="219"/>
      <c r="DJ56" s="224"/>
      <c r="DK56" s="224"/>
      <c r="DL56" s="224"/>
      <c r="DN56" s="299" t="s">
        <v>184</v>
      </c>
      <c r="DP56" s="224"/>
    </row>
    <row r="57" spans="1:120" customFormat="1" ht="15" x14ac:dyDescent="0.25">
      <c r="A57" s="225"/>
      <c r="B57" s="245"/>
      <c r="C57" s="297"/>
      <c r="D57" s="345" t="s">
        <v>176</v>
      </c>
      <c r="E57" s="345"/>
      <c r="F57" s="345"/>
      <c r="G57" s="221"/>
      <c r="H57" s="246"/>
      <c r="I57" s="246"/>
      <c r="J57" s="246"/>
      <c r="K57" s="247"/>
      <c r="L57" s="246"/>
      <c r="M57" s="248">
        <v>202.8</v>
      </c>
      <c r="N57" s="240"/>
      <c r="O57" s="249">
        <v>6929.84</v>
      </c>
      <c r="DI57" s="219"/>
      <c r="DJ57" s="224"/>
      <c r="DK57" s="224"/>
      <c r="DL57" s="224"/>
      <c r="DP57" s="224" t="s">
        <v>176</v>
      </c>
    </row>
    <row r="58" spans="1:120" customFormat="1" ht="22.5" x14ac:dyDescent="0.25">
      <c r="A58" s="220" t="s">
        <v>26</v>
      </c>
      <c r="B58" s="221" t="s">
        <v>27</v>
      </c>
      <c r="C58" s="298" t="s">
        <v>185</v>
      </c>
      <c r="D58" s="346" t="s">
        <v>186</v>
      </c>
      <c r="E58" s="346"/>
      <c r="F58" s="346"/>
      <c r="G58" s="221" t="s">
        <v>179</v>
      </c>
      <c r="H58" s="221">
        <v>0.1638</v>
      </c>
      <c r="I58" s="221" t="s">
        <v>22</v>
      </c>
      <c r="J58" s="221" t="s">
        <v>187</v>
      </c>
      <c r="K58" s="222"/>
      <c r="L58" s="221"/>
      <c r="M58" s="222"/>
      <c r="N58" s="221"/>
      <c r="O58" s="223"/>
      <c r="DI58" s="219"/>
      <c r="DJ58" s="224" t="s">
        <v>186</v>
      </c>
      <c r="DK58" s="224" t="s">
        <v>5</v>
      </c>
      <c r="DL58" s="224" t="s">
        <v>5</v>
      </c>
      <c r="DP58" s="224"/>
    </row>
    <row r="59" spans="1:120" customFormat="1" ht="15" x14ac:dyDescent="0.25">
      <c r="A59" s="225"/>
      <c r="B59" s="302"/>
      <c r="C59" s="226" t="s">
        <v>22</v>
      </c>
      <c r="D59" s="344" t="s">
        <v>163</v>
      </c>
      <c r="E59" s="344"/>
      <c r="F59" s="344"/>
      <c r="G59" s="227"/>
      <c r="H59" s="228"/>
      <c r="I59" s="228"/>
      <c r="J59" s="228"/>
      <c r="K59" s="229">
        <v>106.88</v>
      </c>
      <c r="L59" s="228"/>
      <c r="M59" s="229">
        <v>17.510000000000002</v>
      </c>
      <c r="N59" s="230">
        <v>52.21</v>
      </c>
      <c r="O59" s="250">
        <v>914.2</v>
      </c>
      <c r="DI59" s="219"/>
      <c r="DJ59" s="224"/>
      <c r="DK59" s="224"/>
      <c r="DL59" s="224"/>
      <c r="DM59" s="299" t="s">
        <v>163</v>
      </c>
      <c r="DP59" s="224"/>
    </row>
    <row r="60" spans="1:120" customFormat="1" ht="15" x14ac:dyDescent="0.25">
      <c r="A60" s="225"/>
      <c r="B60" s="302"/>
      <c r="C60" s="226" t="s">
        <v>25</v>
      </c>
      <c r="D60" s="344" t="s">
        <v>164</v>
      </c>
      <c r="E60" s="344"/>
      <c r="F60" s="344"/>
      <c r="G60" s="227"/>
      <c r="H60" s="228"/>
      <c r="I60" s="228"/>
      <c r="J60" s="228"/>
      <c r="K60" s="229">
        <v>241.58</v>
      </c>
      <c r="L60" s="228"/>
      <c r="M60" s="229">
        <v>39.57</v>
      </c>
      <c r="N60" s="230">
        <v>15.71</v>
      </c>
      <c r="O60" s="250">
        <v>621.64</v>
      </c>
      <c r="DI60" s="219"/>
      <c r="DJ60" s="224"/>
      <c r="DK60" s="224"/>
      <c r="DL60" s="224"/>
      <c r="DM60" s="299" t="s">
        <v>164</v>
      </c>
      <c r="DP60" s="224"/>
    </row>
    <row r="61" spans="1:120" customFormat="1" ht="15" x14ac:dyDescent="0.25">
      <c r="A61" s="225"/>
      <c r="B61" s="302"/>
      <c r="C61" s="226" t="s">
        <v>26</v>
      </c>
      <c r="D61" s="344" t="s">
        <v>165</v>
      </c>
      <c r="E61" s="344"/>
      <c r="F61" s="344"/>
      <c r="G61" s="227"/>
      <c r="H61" s="228"/>
      <c r="I61" s="228"/>
      <c r="J61" s="228"/>
      <c r="K61" s="229">
        <v>26.36</v>
      </c>
      <c r="L61" s="228"/>
      <c r="M61" s="229">
        <v>4.32</v>
      </c>
      <c r="N61" s="230">
        <v>52.21</v>
      </c>
      <c r="O61" s="250">
        <v>225.55</v>
      </c>
      <c r="DI61" s="219"/>
      <c r="DJ61" s="224"/>
      <c r="DK61" s="224"/>
      <c r="DL61" s="224"/>
      <c r="DM61" s="299" t="s">
        <v>165</v>
      </c>
      <c r="DP61" s="224"/>
    </row>
    <row r="62" spans="1:120" customFormat="1" ht="15" x14ac:dyDescent="0.25">
      <c r="A62" s="233"/>
      <c r="B62" s="302"/>
      <c r="C62" s="226"/>
      <c r="D62" s="344" t="s">
        <v>166</v>
      </c>
      <c r="E62" s="344"/>
      <c r="F62" s="344"/>
      <c r="G62" s="227" t="s">
        <v>167</v>
      </c>
      <c r="H62" s="230">
        <v>12.53</v>
      </c>
      <c r="I62" s="228"/>
      <c r="J62" s="235">
        <v>2.0524140000000002</v>
      </c>
      <c r="K62" s="175"/>
      <c r="L62" s="228"/>
      <c r="M62" s="175"/>
      <c r="N62" s="228"/>
      <c r="O62" s="236"/>
      <c r="DI62" s="219"/>
      <c r="DJ62" s="224"/>
      <c r="DK62" s="224"/>
      <c r="DL62" s="224"/>
      <c r="DN62" s="299" t="s">
        <v>166</v>
      </c>
      <c r="DP62" s="224"/>
    </row>
    <row r="63" spans="1:120" customFormat="1" ht="15" x14ac:dyDescent="0.25">
      <c r="A63" s="233"/>
      <c r="B63" s="302"/>
      <c r="C63" s="226"/>
      <c r="D63" s="344" t="s">
        <v>168</v>
      </c>
      <c r="E63" s="344"/>
      <c r="F63" s="344"/>
      <c r="G63" s="227" t="s">
        <v>167</v>
      </c>
      <c r="H63" s="230">
        <v>2.62</v>
      </c>
      <c r="I63" s="228"/>
      <c r="J63" s="235">
        <v>0.42915599999999998</v>
      </c>
      <c r="K63" s="175"/>
      <c r="L63" s="228"/>
      <c r="M63" s="175"/>
      <c r="N63" s="228"/>
      <c r="O63" s="236"/>
      <c r="DI63" s="219"/>
      <c r="DJ63" s="224"/>
      <c r="DK63" s="224"/>
      <c r="DL63" s="224"/>
      <c r="DN63" s="299" t="s">
        <v>168</v>
      </c>
      <c r="DP63" s="224"/>
    </row>
    <row r="64" spans="1:120" customFormat="1" ht="15" x14ac:dyDescent="0.25">
      <c r="A64" s="238"/>
      <c r="B64" s="227"/>
      <c r="C64" s="226"/>
      <c r="D64" s="350" t="s">
        <v>169</v>
      </c>
      <c r="E64" s="350"/>
      <c r="F64" s="350"/>
      <c r="G64" s="239"/>
      <c r="H64" s="240"/>
      <c r="I64" s="240"/>
      <c r="J64" s="240"/>
      <c r="K64" s="242">
        <v>348.46</v>
      </c>
      <c r="L64" s="240"/>
      <c r="M64" s="242">
        <v>57.08</v>
      </c>
      <c r="N64" s="240"/>
      <c r="O64" s="243">
        <v>1535.84</v>
      </c>
      <c r="DI64" s="219"/>
      <c r="DJ64" s="224"/>
      <c r="DK64" s="224"/>
      <c r="DL64" s="224"/>
      <c r="DO64" s="299" t="s">
        <v>169</v>
      </c>
      <c r="DP64" s="224"/>
    </row>
    <row r="65" spans="1:120" customFormat="1" ht="15" x14ac:dyDescent="0.25">
      <c r="A65" s="233"/>
      <c r="B65" s="302"/>
      <c r="C65" s="226"/>
      <c r="D65" s="344" t="s">
        <v>170</v>
      </c>
      <c r="E65" s="344"/>
      <c r="F65" s="344"/>
      <c r="G65" s="227"/>
      <c r="H65" s="228"/>
      <c r="I65" s="228"/>
      <c r="J65" s="228"/>
      <c r="K65" s="175"/>
      <c r="L65" s="228"/>
      <c r="M65" s="229">
        <v>21.83</v>
      </c>
      <c r="N65" s="228"/>
      <c r="O65" s="231">
        <v>1139.75</v>
      </c>
      <c r="DI65" s="219"/>
      <c r="DJ65" s="224"/>
      <c r="DK65" s="224"/>
      <c r="DL65" s="224"/>
      <c r="DN65" s="299" t="s">
        <v>170</v>
      </c>
      <c r="DP65" s="224"/>
    </row>
    <row r="66" spans="1:120" customFormat="1" ht="45" x14ac:dyDescent="0.25">
      <c r="A66" s="233"/>
      <c r="B66" s="302"/>
      <c r="C66" s="226" t="s">
        <v>188</v>
      </c>
      <c r="D66" s="344" t="s">
        <v>189</v>
      </c>
      <c r="E66" s="344"/>
      <c r="F66" s="344"/>
      <c r="G66" s="227" t="s">
        <v>173</v>
      </c>
      <c r="H66" s="244">
        <v>92</v>
      </c>
      <c r="I66" s="228"/>
      <c r="J66" s="244">
        <v>92</v>
      </c>
      <c r="K66" s="175"/>
      <c r="L66" s="228"/>
      <c r="M66" s="229">
        <v>20.079999999999998</v>
      </c>
      <c r="N66" s="228"/>
      <c r="O66" s="231">
        <v>1048.57</v>
      </c>
      <c r="DI66" s="219"/>
      <c r="DJ66" s="224"/>
      <c r="DK66" s="224"/>
      <c r="DL66" s="224"/>
      <c r="DN66" s="299" t="s">
        <v>189</v>
      </c>
      <c r="DP66" s="224"/>
    </row>
    <row r="67" spans="1:120" customFormat="1" ht="90" x14ac:dyDescent="0.25">
      <c r="A67" s="233"/>
      <c r="B67" s="302"/>
      <c r="C67" s="226" t="s">
        <v>190</v>
      </c>
      <c r="D67" s="344" t="s">
        <v>191</v>
      </c>
      <c r="E67" s="344"/>
      <c r="F67" s="344"/>
      <c r="G67" s="227" t="s">
        <v>173</v>
      </c>
      <c r="H67" s="244">
        <v>46</v>
      </c>
      <c r="I67" s="230">
        <v>0.85</v>
      </c>
      <c r="J67" s="234">
        <v>39.1</v>
      </c>
      <c r="K67" s="175"/>
      <c r="L67" s="228"/>
      <c r="M67" s="229">
        <v>8.5399999999999991</v>
      </c>
      <c r="N67" s="228"/>
      <c r="O67" s="250">
        <v>445.64</v>
      </c>
      <c r="DI67" s="219"/>
      <c r="DJ67" s="224"/>
      <c r="DK67" s="224"/>
      <c r="DL67" s="224"/>
      <c r="DN67" s="299" t="s">
        <v>191</v>
      </c>
      <c r="DP67" s="224"/>
    </row>
    <row r="68" spans="1:120" customFormat="1" ht="15" x14ac:dyDescent="0.25">
      <c r="A68" s="225"/>
      <c r="B68" s="245"/>
      <c r="C68" s="297"/>
      <c r="D68" s="345" t="s">
        <v>176</v>
      </c>
      <c r="E68" s="345"/>
      <c r="F68" s="345"/>
      <c r="G68" s="221"/>
      <c r="H68" s="246"/>
      <c r="I68" s="246"/>
      <c r="J68" s="246"/>
      <c r="K68" s="247"/>
      <c r="L68" s="246"/>
      <c r="M68" s="248">
        <v>85.7</v>
      </c>
      <c r="N68" s="240"/>
      <c r="O68" s="249">
        <v>3030.05</v>
      </c>
      <c r="DI68" s="219"/>
      <c r="DJ68" s="224"/>
      <c r="DK68" s="224"/>
      <c r="DL68" s="224"/>
      <c r="DP68" s="224" t="s">
        <v>176</v>
      </c>
    </row>
    <row r="69" spans="1:120" customFormat="1" ht="33.75" x14ac:dyDescent="0.25">
      <c r="A69" s="220" t="s">
        <v>27</v>
      </c>
      <c r="B69" s="221" t="s">
        <v>28</v>
      </c>
      <c r="C69" s="298" t="s">
        <v>192</v>
      </c>
      <c r="D69" s="346" t="s">
        <v>193</v>
      </c>
      <c r="E69" s="346"/>
      <c r="F69" s="346"/>
      <c r="G69" s="221" t="s">
        <v>179</v>
      </c>
      <c r="H69" s="221">
        <v>0.1638</v>
      </c>
      <c r="I69" s="221" t="s">
        <v>22</v>
      </c>
      <c r="J69" s="221" t="s">
        <v>187</v>
      </c>
      <c r="K69" s="222"/>
      <c r="L69" s="221"/>
      <c r="M69" s="222"/>
      <c r="N69" s="221"/>
      <c r="O69" s="223"/>
      <c r="DI69" s="219"/>
      <c r="DJ69" s="224" t="s">
        <v>193</v>
      </c>
      <c r="DK69" s="224" t="s">
        <v>5</v>
      </c>
      <c r="DL69" s="224" t="s">
        <v>5</v>
      </c>
      <c r="DP69" s="224"/>
    </row>
    <row r="70" spans="1:120" customFormat="1" ht="15" x14ac:dyDescent="0.25">
      <c r="A70" s="225"/>
      <c r="B70" s="302"/>
      <c r="C70" s="226" t="s">
        <v>22</v>
      </c>
      <c r="D70" s="344" t="s">
        <v>163</v>
      </c>
      <c r="E70" s="344"/>
      <c r="F70" s="344"/>
      <c r="G70" s="227"/>
      <c r="H70" s="228"/>
      <c r="I70" s="228"/>
      <c r="J70" s="228"/>
      <c r="K70" s="229">
        <v>173.23</v>
      </c>
      <c r="L70" s="228"/>
      <c r="M70" s="229">
        <v>28.38</v>
      </c>
      <c r="N70" s="230">
        <v>52.21</v>
      </c>
      <c r="O70" s="231">
        <v>1481.72</v>
      </c>
      <c r="DI70" s="219"/>
      <c r="DJ70" s="224"/>
      <c r="DK70" s="224"/>
      <c r="DL70" s="224"/>
      <c r="DM70" s="299" t="s">
        <v>163</v>
      </c>
      <c r="DP70" s="224"/>
    </row>
    <row r="71" spans="1:120" customFormat="1" ht="15" x14ac:dyDescent="0.25">
      <c r="A71" s="225"/>
      <c r="B71" s="302"/>
      <c r="C71" s="226" t="s">
        <v>25</v>
      </c>
      <c r="D71" s="344" t="s">
        <v>164</v>
      </c>
      <c r="E71" s="344"/>
      <c r="F71" s="344"/>
      <c r="G71" s="227"/>
      <c r="H71" s="228"/>
      <c r="I71" s="228"/>
      <c r="J71" s="228"/>
      <c r="K71" s="232">
        <v>5268.76</v>
      </c>
      <c r="L71" s="228"/>
      <c r="M71" s="229">
        <v>863.02</v>
      </c>
      <c r="N71" s="230">
        <v>15.71</v>
      </c>
      <c r="O71" s="231">
        <v>13558.04</v>
      </c>
      <c r="DI71" s="219"/>
      <c r="DJ71" s="224"/>
      <c r="DK71" s="224"/>
      <c r="DL71" s="224"/>
      <c r="DM71" s="299" t="s">
        <v>164</v>
      </c>
      <c r="DP71" s="224"/>
    </row>
    <row r="72" spans="1:120" customFormat="1" ht="15" x14ac:dyDescent="0.25">
      <c r="A72" s="225"/>
      <c r="B72" s="302"/>
      <c r="C72" s="226" t="s">
        <v>26</v>
      </c>
      <c r="D72" s="344" t="s">
        <v>165</v>
      </c>
      <c r="E72" s="344"/>
      <c r="F72" s="344"/>
      <c r="G72" s="227"/>
      <c r="H72" s="228"/>
      <c r="I72" s="228"/>
      <c r="J72" s="228"/>
      <c r="K72" s="229">
        <v>267.67</v>
      </c>
      <c r="L72" s="228"/>
      <c r="M72" s="229">
        <v>43.84</v>
      </c>
      <c r="N72" s="230">
        <v>52.21</v>
      </c>
      <c r="O72" s="231">
        <v>2288.89</v>
      </c>
      <c r="DI72" s="219"/>
      <c r="DJ72" s="224"/>
      <c r="DK72" s="224"/>
      <c r="DL72" s="224"/>
      <c r="DM72" s="299" t="s">
        <v>165</v>
      </c>
      <c r="DP72" s="224"/>
    </row>
    <row r="73" spans="1:120" customFormat="1" ht="15" x14ac:dyDescent="0.25">
      <c r="A73" s="225"/>
      <c r="B73" s="302"/>
      <c r="C73" s="226" t="s">
        <v>27</v>
      </c>
      <c r="D73" s="344" t="s">
        <v>194</v>
      </c>
      <c r="E73" s="344"/>
      <c r="F73" s="344"/>
      <c r="G73" s="227"/>
      <c r="H73" s="228"/>
      <c r="I73" s="228"/>
      <c r="J73" s="228"/>
      <c r="K73" s="229">
        <v>17.079999999999998</v>
      </c>
      <c r="L73" s="228"/>
      <c r="M73" s="229">
        <v>2.8</v>
      </c>
      <c r="N73" s="234">
        <v>9.5</v>
      </c>
      <c r="O73" s="250">
        <v>26.6</v>
      </c>
      <c r="DI73" s="219"/>
      <c r="DJ73" s="224"/>
      <c r="DK73" s="224"/>
      <c r="DL73" s="224"/>
      <c r="DM73" s="299" t="s">
        <v>194</v>
      </c>
      <c r="DP73" s="224"/>
    </row>
    <row r="74" spans="1:120" customFormat="1" ht="15" x14ac:dyDescent="0.25">
      <c r="A74" s="233"/>
      <c r="B74" s="302"/>
      <c r="C74" s="226"/>
      <c r="D74" s="344" t="s">
        <v>166</v>
      </c>
      <c r="E74" s="344"/>
      <c r="F74" s="344"/>
      <c r="G74" s="227" t="s">
        <v>167</v>
      </c>
      <c r="H74" s="234">
        <v>21.6</v>
      </c>
      <c r="I74" s="228"/>
      <c r="J74" s="251">
        <v>3.5380799999999999</v>
      </c>
      <c r="K74" s="175"/>
      <c r="L74" s="228"/>
      <c r="M74" s="175"/>
      <c r="N74" s="228"/>
      <c r="O74" s="236"/>
      <c r="DI74" s="219"/>
      <c r="DJ74" s="224"/>
      <c r="DK74" s="224"/>
      <c r="DL74" s="224"/>
      <c r="DN74" s="299" t="s">
        <v>166</v>
      </c>
      <c r="DP74" s="224"/>
    </row>
    <row r="75" spans="1:120" customFormat="1" ht="15" x14ac:dyDescent="0.25">
      <c r="A75" s="233"/>
      <c r="B75" s="302"/>
      <c r="C75" s="226"/>
      <c r="D75" s="344" t="s">
        <v>168</v>
      </c>
      <c r="E75" s="344"/>
      <c r="F75" s="344"/>
      <c r="G75" s="227" t="s">
        <v>167</v>
      </c>
      <c r="H75" s="234">
        <v>20.6</v>
      </c>
      <c r="I75" s="228"/>
      <c r="J75" s="251">
        <v>3.3742800000000002</v>
      </c>
      <c r="K75" s="175"/>
      <c r="L75" s="228"/>
      <c r="M75" s="175"/>
      <c r="N75" s="228"/>
      <c r="O75" s="236"/>
      <c r="DI75" s="219"/>
      <c r="DJ75" s="224"/>
      <c r="DK75" s="224"/>
      <c r="DL75" s="224"/>
      <c r="DN75" s="299" t="s">
        <v>168</v>
      </c>
      <c r="DP75" s="224"/>
    </row>
    <row r="76" spans="1:120" customFormat="1" ht="15" x14ac:dyDescent="0.25">
      <c r="A76" s="238"/>
      <c r="B76" s="227"/>
      <c r="C76" s="226"/>
      <c r="D76" s="350" t="s">
        <v>169</v>
      </c>
      <c r="E76" s="350"/>
      <c r="F76" s="350"/>
      <c r="G76" s="239"/>
      <c r="H76" s="240"/>
      <c r="I76" s="240"/>
      <c r="J76" s="240"/>
      <c r="K76" s="241">
        <v>5459.07</v>
      </c>
      <c r="L76" s="240"/>
      <c r="M76" s="242">
        <v>894.2</v>
      </c>
      <c r="N76" s="240"/>
      <c r="O76" s="243">
        <v>15066.36</v>
      </c>
      <c r="DI76" s="219"/>
      <c r="DJ76" s="224"/>
      <c r="DK76" s="224"/>
      <c r="DL76" s="224"/>
      <c r="DO76" s="299" t="s">
        <v>169</v>
      </c>
      <c r="DP76" s="224"/>
    </row>
    <row r="77" spans="1:120" customFormat="1" ht="15" x14ac:dyDescent="0.25">
      <c r="A77" s="233"/>
      <c r="B77" s="302"/>
      <c r="C77" s="226"/>
      <c r="D77" s="344" t="s">
        <v>170</v>
      </c>
      <c r="E77" s="344"/>
      <c r="F77" s="344"/>
      <c r="G77" s="227"/>
      <c r="H77" s="228"/>
      <c r="I77" s="228"/>
      <c r="J77" s="228"/>
      <c r="K77" s="175"/>
      <c r="L77" s="228"/>
      <c r="M77" s="229">
        <v>72.22</v>
      </c>
      <c r="N77" s="228"/>
      <c r="O77" s="231">
        <v>3770.61</v>
      </c>
      <c r="DI77" s="219"/>
      <c r="DJ77" s="224"/>
      <c r="DK77" s="224"/>
      <c r="DL77" s="224"/>
      <c r="DN77" s="299" t="s">
        <v>170</v>
      </c>
      <c r="DP77" s="224"/>
    </row>
    <row r="78" spans="1:120" customFormat="1" ht="33.75" x14ac:dyDescent="0.25">
      <c r="A78" s="233"/>
      <c r="B78" s="302"/>
      <c r="C78" s="226" t="s">
        <v>195</v>
      </c>
      <c r="D78" s="344" t="s">
        <v>196</v>
      </c>
      <c r="E78" s="344"/>
      <c r="F78" s="344"/>
      <c r="G78" s="227" t="s">
        <v>173</v>
      </c>
      <c r="H78" s="244">
        <v>147</v>
      </c>
      <c r="I78" s="228"/>
      <c r="J78" s="244">
        <v>147</v>
      </c>
      <c r="K78" s="175"/>
      <c r="L78" s="228"/>
      <c r="M78" s="229">
        <v>106.16</v>
      </c>
      <c r="N78" s="228"/>
      <c r="O78" s="231">
        <v>5542.8</v>
      </c>
      <c r="DI78" s="219"/>
      <c r="DJ78" s="224"/>
      <c r="DK78" s="224"/>
      <c r="DL78" s="224"/>
      <c r="DN78" s="299" t="s">
        <v>196</v>
      </c>
      <c r="DP78" s="224"/>
    </row>
    <row r="79" spans="1:120" customFormat="1" ht="45" x14ac:dyDescent="0.25">
      <c r="A79" s="233"/>
      <c r="B79" s="302"/>
      <c r="C79" s="226" t="s">
        <v>197</v>
      </c>
      <c r="D79" s="344" t="s">
        <v>198</v>
      </c>
      <c r="E79" s="344"/>
      <c r="F79" s="344"/>
      <c r="G79" s="227" t="s">
        <v>173</v>
      </c>
      <c r="H79" s="244">
        <v>134</v>
      </c>
      <c r="I79" s="230">
        <v>0.85</v>
      </c>
      <c r="J79" s="234">
        <v>113.9</v>
      </c>
      <c r="K79" s="175"/>
      <c r="L79" s="228"/>
      <c r="M79" s="229">
        <v>82.26</v>
      </c>
      <c r="N79" s="228"/>
      <c r="O79" s="231">
        <v>4294.72</v>
      </c>
      <c r="DI79" s="219"/>
      <c r="DJ79" s="224"/>
      <c r="DK79" s="224"/>
      <c r="DL79" s="224"/>
      <c r="DN79" s="299" t="s">
        <v>198</v>
      </c>
      <c r="DP79" s="224"/>
    </row>
    <row r="80" spans="1:120" customFormat="1" ht="15" x14ac:dyDescent="0.25">
      <c r="A80" s="225"/>
      <c r="B80" s="245"/>
      <c r="C80" s="297"/>
      <c r="D80" s="345" t="s">
        <v>176</v>
      </c>
      <c r="E80" s="345"/>
      <c r="F80" s="345"/>
      <c r="G80" s="221"/>
      <c r="H80" s="246"/>
      <c r="I80" s="246"/>
      <c r="J80" s="246"/>
      <c r="K80" s="247"/>
      <c r="L80" s="246"/>
      <c r="M80" s="252">
        <v>1082.6199999999999</v>
      </c>
      <c r="N80" s="240"/>
      <c r="O80" s="249">
        <v>24903.88</v>
      </c>
      <c r="DI80" s="219"/>
      <c r="DJ80" s="224"/>
      <c r="DK80" s="224"/>
      <c r="DL80" s="224"/>
      <c r="DP80" s="224" t="s">
        <v>176</v>
      </c>
    </row>
    <row r="81" spans="1:123" customFormat="1" ht="45" x14ac:dyDescent="0.25">
      <c r="A81" s="220" t="s">
        <v>28</v>
      </c>
      <c r="B81" s="221" t="s">
        <v>199</v>
      </c>
      <c r="C81" s="298" t="s">
        <v>200</v>
      </c>
      <c r="D81" s="346" t="s">
        <v>201</v>
      </c>
      <c r="E81" s="346"/>
      <c r="F81" s="346"/>
      <c r="G81" s="221" t="s">
        <v>202</v>
      </c>
      <c r="H81" s="221">
        <v>20.6388</v>
      </c>
      <c r="I81" s="221" t="s">
        <v>22</v>
      </c>
      <c r="J81" s="221" t="s">
        <v>203</v>
      </c>
      <c r="K81" s="222" t="s">
        <v>204</v>
      </c>
      <c r="L81" s="221" t="s">
        <v>205</v>
      </c>
      <c r="M81" s="222" t="s">
        <v>206</v>
      </c>
      <c r="N81" s="221" t="s">
        <v>207</v>
      </c>
      <c r="O81" s="223" t="s">
        <v>208</v>
      </c>
      <c r="DI81" s="219"/>
      <c r="DJ81" s="224" t="s">
        <v>201</v>
      </c>
      <c r="DK81" s="224" t="s">
        <v>5</v>
      </c>
      <c r="DL81" s="224" t="s">
        <v>5</v>
      </c>
      <c r="DP81" s="224"/>
    </row>
    <row r="82" spans="1:123" customFormat="1" ht="15" x14ac:dyDescent="0.25">
      <c r="A82" s="253"/>
      <c r="B82" s="245"/>
      <c r="C82" s="297"/>
      <c r="D82" s="344" t="s">
        <v>209</v>
      </c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53"/>
      <c r="DI82" s="219"/>
      <c r="DJ82" s="224"/>
      <c r="DK82" s="224"/>
      <c r="DL82" s="224"/>
      <c r="DP82" s="224"/>
      <c r="DQ82" s="299" t="s">
        <v>209</v>
      </c>
    </row>
    <row r="83" spans="1:123" customFormat="1" ht="15" x14ac:dyDescent="0.25">
      <c r="A83" s="253"/>
      <c r="B83" s="245"/>
      <c r="C83" s="297"/>
      <c r="D83" s="344" t="s">
        <v>210</v>
      </c>
      <c r="E83" s="344"/>
      <c r="F83" s="344"/>
      <c r="G83" s="344"/>
      <c r="H83" s="344"/>
      <c r="I83" s="344"/>
      <c r="J83" s="344"/>
      <c r="K83" s="344"/>
      <c r="L83" s="344"/>
      <c r="M83" s="344"/>
      <c r="N83" s="344"/>
      <c r="O83" s="353"/>
      <c r="DI83" s="219"/>
      <c r="DJ83" s="224"/>
      <c r="DK83" s="224"/>
      <c r="DL83" s="224"/>
      <c r="DP83" s="224"/>
      <c r="DR83" s="299" t="s">
        <v>210</v>
      </c>
    </row>
    <row r="84" spans="1:123" customFormat="1" ht="15" x14ac:dyDescent="0.25">
      <c r="A84" s="225"/>
      <c r="B84" s="254"/>
      <c r="C84" s="226"/>
      <c r="D84" s="351" t="s">
        <v>211</v>
      </c>
      <c r="E84" s="351"/>
      <c r="F84" s="351"/>
      <c r="G84" s="351"/>
      <c r="H84" s="351"/>
      <c r="I84" s="351"/>
      <c r="J84" s="351"/>
      <c r="K84" s="351"/>
      <c r="L84" s="351"/>
      <c r="M84" s="351"/>
      <c r="N84" s="351"/>
      <c r="O84" s="352"/>
      <c r="DI84" s="219"/>
      <c r="DJ84" s="224"/>
      <c r="DK84" s="224"/>
      <c r="DL84" s="224"/>
      <c r="DP84" s="224"/>
      <c r="DS84" s="299" t="s">
        <v>211</v>
      </c>
    </row>
    <row r="85" spans="1:123" customFormat="1" ht="15" x14ac:dyDescent="0.25">
      <c r="A85" s="225"/>
      <c r="B85" s="245"/>
      <c r="C85" s="297"/>
      <c r="D85" s="345" t="s">
        <v>176</v>
      </c>
      <c r="E85" s="345"/>
      <c r="F85" s="345"/>
      <c r="G85" s="221"/>
      <c r="H85" s="246"/>
      <c r="I85" s="246"/>
      <c r="J85" s="246"/>
      <c r="K85" s="247"/>
      <c r="L85" s="246"/>
      <c r="M85" s="252">
        <v>13499.34</v>
      </c>
      <c r="N85" s="240"/>
      <c r="O85" s="249">
        <v>128243.73</v>
      </c>
      <c r="DI85" s="219"/>
      <c r="DJ85" s="224"/>
      <c r="DK85" s="224"/>
      <c r="DL85" s="224"/>
      <c r="DP85" s="224" t="s">
        <v>176</v>
      </c>
    </row>
    <row r="86" spans="1:123" customFormat="1" ht="56.25" x14ac:dyDescent="0.25">
      <c r="A86" s="220" t="s">
        <v>199</v>
      </c>
      <c r="B86" s="221" t="s">
        <v>212</v>
      </c>
      <c r="C86" s="298" t="s">
        <v>213</v>
      </c>
      <c r="D86" s="346" t="s">
        <v>214</v>
      </c>
      <c r="E86" s="346"/>
      <c r="F86" s="346"/>
      <c r="G86" s="221" t="s">
        <v>161</v>
      </c>
      <c r="H86" s="221">
        <v>5.0880000000000002E-2</v>
      </c>
      <c r="I86" s="221" t="s">
        <v>22</v>
      </c>
      <c r="J86" s="221" t="s">
        <v>162</v>
      </c>
      <c r="K86" s="222"/>
      <c r="L86" s="221"/>
      <c r="M86" s="222"/>
      <c r="N86" s="221"/>
      <c r="O86" s="223"/>
      <c r="DI86" s="219"/>
      <c r="DJ86" s="224" t="s">
        <v>214</v>
      </c>
      <c r="DK86" s="224" t="s">
        <v>5</v>
      </c>
      <c r="DL86" s="224" t="s">
        <v>5</v>
      </c>
      <c r="DP86" s="224"/>
    </row>
    <row r="87" spans="1:123" customFormat="1" ht="15" x14ac:dyDescent="0.25">
      <c r="A87" s="225"/>
      <c r="B87" s="302"/>
      <c r="C87" s="226" t="s">
        <v>22</v>
      </c>
      <c r="D87" s="344" t="s">
        <v>163</v>
      </c>
      <c r="E87" s="344"/>
      <c r="F87" s="344"/>
      <c r="G87" s="227"/>
      <c r="H87" s="228"/>
      <c r="I87" s="228"/>
      <c r="J87" s="228"/>
      <c r="K87" s="232">
        <v>9218</v>
      </c>
      <c r="L87" s="228"/>
      <c r="M87" s="229">
        <v>469.01</v>
      </c>
      <c r="N87" s="230">
        <v>52.21</v>
      </c>
      <c r="O87" s="231">
        <v>24487.01</v>
      </c>
      <c r="DI87" s="219"/>
      <c r="DJ87" s="224"/>
      <c r="DK87" s="224"/>
      <c r="DL87" s="224"/>
      <c r="DM87" s="299" t="s">
        <v>163</v>
      </c>
      <c r="DP87" s="224"/>
    </row>
    <row r="88" spans="1:123" customFormat="1" ht="15" x14ac:dyDescent="0.25">
      <c r="A88" s="225"/>
      <c r="B88" s="302"/>
      <c r="C88" s="226" t="s">
        <v>25</v>
      </c>
      <c r="D88" s="344" t="s">
        <v>164</v>
      </c>
      <c r="E88" s="344"/>
      <c r="F88" s="344"/>
      <c r="G88" s="227"/>
      <c r="H88" s="228"/>
      <c r="I88" s="228"/>
      <c r="J88" s="228"/>
      <c r="K88" s="232">
        <v>40105.1</v>
      </c>
      <c r="L88" s="228"/>
      <c r="M88" s="232">
        <v>2040.55</v>
      </c>
      <c r="N88" s="230">
        <v>15.71</v>
      </c>
      <c r="O88" s="231">
        <v>32057.040000000001</v>
      </c>
      <c r="DI88" s="219"/>
      <c r="DJ88" s="224"/>
      <c r="DK88" s="224"/>
      <c r="DL88" s="224"/>
      <c r="DM88" s="299" t="s">
        <v>164</v>
      </c>
      <c r="DP88" s="224"/>
    </row>
    <row r="89" spans="1:123" customFormat="1" ht="15" x14ac:dyDescent="0.25">
      <c r="A89" s="225"/>
      <c r="B89" s="302"/>
      <c r="C89" s="226" t="s">
        <v>26</v>
      </c>
      <c r="D89" s="344" t="s">
        <v>165</v>
      </c>
      <c r="E89" s="344"/>
      <c r="F89" s="344"/>
      <c r="G89" s="227"/>
      <c r="H89" s="228"/>
      <c r="I89" s="228"/>
      <c r="J89" s="228"/>
      <c r="K89" s="232">
        <v>2629.93</v>
      </c>
      <c r="L89" s="228"/>
      <c r="M89" s="229">
        <v>133.81</v>
      </c>
      <c r="N89" s="230">
        <v>52.21</v>
      </c>
      <c r="O89" s="231">
        <v>6986.22</v>
      </c>
      <c r="DI89" s="219"/>
      <c r="DJ89" s="224"/>
      <c r="DK89" s="224"/>
      <c r="DL89" s="224"/>
      <c r="DM89" s="299" t="s">
        <v>165</v>
      </c>
      <c r="DP89" s="224"/>
    </row>
    <row r="90" spans="1:123" customFormat="1" ht="15" x14ac:dyDescent="0.25">
      <c r="A90" s="225"/>
      <c r="B90" s="302"/>
      <c r="C90" s="226" t="s">
        <v>27</v>
      </c>
      <c r="D90" s="344" t="s">
        <v>194</v>
      </c>
      <c r="E90" s="344"/>
      <c r="F90" s="344"/>
      <c r="G90" s="227"/>
      <c r="H90" s="228"/>
      <c r="I90" s="228"/>
      <c r="J90" s="228"/>
      <c r="K90" s="232">
        <v>1477980.73</v>
      </c>
      <c r="L90" s="228"/>
      <c r="M90" s="232">
        <v>75199.66</v>
      </c>
      <c r="N90" s="234">
        <v>9.5</v>
      </c>
      <c r="O90" s="231">
        <v>714396.77</v>
      </c>
      <c r="DI90" s="219"/>
      <c r="DJ90" s="224"/>
      <c r="DK90" s="224"/>
      <c r="DL90" s="224"/>
      <c r="DM90" s="299" t="s">
        <v>194</v>
      </c>
      <c r="DP90" s="224"/>
    </row>
    <row r="91" spans="1:123" customFormat="1" ht="15" x14ac:dyDescent="0.25">
      <c r="A91" s="233"/>
      <c r="B91" s="302"/>
      <c r="C91" s="226"/>
      <c r="D91" s="344" t="s">
        <v>166</v>
      </c>
      <c r="E91" s="344"/>
      <c r="F91" s="344"/>
      <c r="G91" s="227" t="s">
        <v>167</v>
      </c>
      <c r="H91" s="244">
        <v>1100</v>
      </c>
      <c r="I91" s="228"/>
      <c r="J91" s="255">
        <v>55.968000000000004</v>
      </c>
      <c r="K91" s="175"/>
      <c r="L91" s="228"/>
      <c r="M91" s="175"/>
      <c r="N91" s="228"/>
      <c r="O91" s="236"/>
      <c r="DI91" s="219"/>
      <c r="DJ91" s="224"/>
      <c r="DK91" s="224"/>
      <c r="DL91" s="224"/>
      <c r="DN91" s="299" t="s">
        <v>166</v>
      </c>
      <c r="DP91" s="224"/>
    </row>
    <row r="92" spans="1:123" customFormat="1" ht="15" x14ac:dyDescent="0.25">
      <c r="A92" s="233"/>
      <c r="B92" s="302"/>
      <c r="C92" s="226"/>
      <c r="D92" s="344" t="s">
        <v>168</v>
      </c>
      <c r="E92" s="344"/>
      <c r="F92" s="344"/>
      <c r="G92" s="227" t="s">
        <v>167</v>
      </c>
      <c r="H92" s="230">
        <v>213.68</v>
      </c>
      <c r="I92" s="228"/>
      <c r="J92" s="237">
        <v>10.872038399999999</v>
      </c>
      <c r="K92" s="175"/>
      <c r="L92" s="228"/>
      <c r="M92" s="175"/>
      <c r="N92" s="228"/>
      <c r="O92" s="236"/>
      <c r="DI92" s="219"/>
      <c r="DJ92" s="224"/>
      <c r="DK92" s="224"/>
      <c r="DL92" s="224"/>
      <c r="DN92" s="299" t="s">
        <v>168</v>
      </c>
      <c r="DP92" s="224"/>
    </row>
    <row r="93" spans="1:123" customFormat="1" ht="15" x14ac:dyDescent="0.25">
      <c r="A93" s="238"/>
      <c r="B93" s="227"/>
      <c r="C93" s="226"/>
      <c r="D93" s="350" t="s">
        <v>169</v>
      </c>
      <c r="E93" s="350"/>
      <c r="F93" s="350"/>
      <c r="G93" s="239"/>
      <c r="H93" s="240"/>
      <c r="I93" s="240"/>
      <c r="J93" s="240"/>
      <c r="K93" s="241">
        <v>1527303.83</v>
      </c>
      <c r="L93" s="240"/>
      <c r="M93" s="241">
        <v>77709.22</v>
      </c>
      <c r="N93" s="240"/>
      <c r="O93" s="243">
        <v>770940.82</v>
      </c>
      <c r="DI93" s="219"/>
      <c r="DJ93" s="224"/>
      <c r="DK93" s="224"/>
      <c r="DL93" s="224"/>
      <c r="DO93" s="299" t="s">
        <v>169</v>
      </c>
      <c r="DP93" s="224"/>
    </row>
    <row r="94" spans="1:123" customFormat="1" ht="15" x14ac:dyDescent="0.25">
      <c r="A94" s="233"/>
      <c r="B94" s="302"/>
      <c r="C94" s="226"/>
      <c r="D94" s="344" t="s">
        <v>170</v>
      </c>
      <c r="E94" s="344"/>
      <c r="F94" s="344"/>
      <c r="G94" s="227"/>
      <c r="H94" s="228"/>
      <c r="I94" s="228"/>
      <c r="J94" s="228"/>
      <c r="K94" s="175"/>
      <c r="L94" s="228"/>
      <c r="M94" s="229">
        <v>602.82000000000005</v>
      </c>
      <c r="N94" s="228"/>
      <c r="O94" s="231">
        <v>31473.23</v>
      </c>
      <c r="DI94" s="219"/>
      <c r="DJ94" s="224"/>
      <c r="DK94" s="224"/>
      <c r="DL94" s="224"/>
      <c r="DN94" s="299" t="s">
        <v>170</v>
      </c>
      <c r="DP94" s="224"/>
    </row>
    <row r="95" spans="1:123" customFormat="1" ht="22.5" x14ac:dyDescent="0.25">
      <c r="A95" s="233"/>
      <c r="B95" s="302"/>
      <c r="C95" s="226" t="s">
        <v>171</v>
      </c>
      <c r="D95" s="344" t="s">
        <v>172</v>
      </c>
      <c r="E95" s="344"/>
      <c r="F95" s="344"/>
      <c r="G95" s="227" t="s">
        <v>173</v>
      </c>
      <c r="H95" s="244">
        <v>109</v>
      </c>
      <c r="I95" s="228"/>
      <c r="J95" s="244">
        <v>109</v>
      </c>
      <c r="K95" s="175"/>
      <c r="L95" s="228"/>
      <c r="M95" s="229">
        <v>657.07</v>
      </c>
      <c r="N95" s="228"/>
      <c r="O95" s="231">
        <v>34305.82</v>
      </c>
      <c r="DI95" s="219"/>
      <c r="DJ95" s="224"/>
      <c r="DK95" s="224"/>
      <c r="DL95" s="224"/>
      <c r="DN95" s="299" t="s">
        <v>172</v>
      </c>
      <c r="DP95" s="224"/>
    </row>
    <row r="96" spans="1:123" customFormat="1" ht="33.75" x14ac:dyDescent="0.25">
      <c r="A96" s="233"/>
      <c r="B96" s="302"/>
      <c r="C96" s="226" t="s">
        <v>174</v>
      </c>
      <c r="D96" s="344" t="s">
        <v>175</v>
      </c>
      <c r="E96" s="344"/>
      <c r="F96" s="344"/>
      <c r="G96" s="227" t="s">
        <v>173</v>
      </c>
      <c r="H96" s="244">
        <v>65</v>
      </c>
      <c r="I96" s="230">
        <v>0.85</v>
      </c>
      <c r="J96" s="230">
        <v>55.25</v>
      </c>
      <c r="K96" s="175"/>
      <c r="L96" s="228"/>
      <c r="M96" s="229">
        <v>333.06</v>
      </c>
      <c r="N96" s="228"/>
      <c r="O96" s="231">
        <v>17388.96</v>
      </c>
      <c r="DI96" s="219"/>
      <c r="DJ96" s="224"/>
      <c r="DK96" s="224"/>
      <c r="DL96" s="224"/>
      <c r="DN96" s="299" t="s">
        <v>175</v>
      </c>
      <c r="DP96" s="224"/>
    </row>
    <row r="97" spans="1:123" customFormat="1" ht="15" x14ac:dyDescent="0.25">
      <c r="A97" s="225"/>
      <c r="B97" s="245"/>
      <c r="C97" s="297"/>
      <c r="D97" s="345" t="s">
        <v>176</v>
      </c>
      <c r="E97" s="345"/>
      <c r="F97" s="345"/>
      <c r="G97" s="221"/>
      <c r="H97" s="246"/>
      <c r="I97" s="246"/>
      <c r="J97" s="246"/>
      <c r="K97" s="247"/>
      <c r="L97" s="246"/>
      <c r="M97" s="252">
        <v>78699.350000000006</v>
      </c>
      <c r="N97" s="240"/>
      <c r="O97" s="249">
        <v>822635.6</v>
      </c>
      <c r="DI97" s="219"/>
      <c r="DJ97" s="224"/>
      <c r="DK97" s="224"/>
      <c r="DL97" s="224"/>
      <c r="DP97" s="224" t="s">
        <v>176</v>
      </c>
    </row>
    <row r="98" spans="1:123" customFormat="1" ht="33.75" x14ac:dyDescent="0.25">
      <c r="A98" s="220" t="s">
        <v>212</v>
      </c>
      <c r="B98" s="221" t="s">
        <v>215</v>
      </c>
      <c r="C98" s="298" t="s">
        <v>216</v>
      </c>
      <c r="D98" s="346" t="s">
        <v>217</v>
      </c>
      <c r="E98" s="346"/>
      <c r="F98" s="346"/>
      <c r="G98" s="221" t="s">
        <v>218</v>
      </c>
      <c r="H98" s="221">
        <v>-93.619200000000006</v>
      </c>
      <c r="I98" s="221" t="s">
        <v>22</v>
      </c>
      <c r="J98" s="221" t="s">
        <v>219</v>
      </c>
      <c r="K98" s="222" t="s">
        <v>220</v>
      </c>
      <c r="L98" s="221"/>
      <c r="M98" s="222" t="s">
        <v>221</v>
      </c>
      <c r="N98" s="221" t="s">
        <v>207</v>
      </c>
      <c r="O98" s="223" t="s">
        <v>222</v>
      </c>
      <c r="DI98" s="219"/>
      <c r="DJ98" s="224" t="s">
        <v>217</v>
      </c>
      <c r="DK98" s="224" t="s">
        <v>5</v>
      </c>
      <c r="DL98" s="224" t="s">
        <v>5</v>
      </c>
      <c r="DP98" s="224"/>
    </row>
    <row r="99" spans="1:123" customFormat="1" ht="15" x14ac:dyDescent="0.25">
      <c r="A99" s="225"/>
      <c r="B99" s="245"/>
      <c r="C99" s="297"/>
      <c r="D99" s="345" t="s">
        <v>176</v>
      </c>
      <c r="E99" s="345"/>
      <c r="F99" s="345"/>
      <c r="G99" s="221"/>
      <c r="H99" s="246"/>
      <c r="I99" s="246"/>
      <c r="J99" s="246"/>
      <c r="K99" s="247"/>
      <c r="L99" s="246"/>
      <c r="M99" s="252">
        <v>-17609.77</v>
      </c>
      <c r="N99" s="240"/>
      <c r="O99" s="249">
        <v>-167292.82</v>
      </c>
      <c r="DI99" s="219"/>
      <c r="DJ99" s="224"/>
      <c r="DK99" s="224"/>
      <c r="DL99" s="224"/>
      <c r="DP99" s="224" t="s">
        <v>176</v>
      </c>
    </row>
    <row r="100" spans="1:123" customFormat="1" ht="33.75" x14ac:dyDescent="0.25">
      <c r="A100" s="220" t="s">
        <v>215</v>
      </c>
      <c r="B100" s="221" t="s">
        <v>223</v>
      </c>
      <c r="C100" s="298" t="s">
        <v>224</v>
      </c>
      <c r="D100" s="346" t="s">
        <v>225</v>
      </c>
      <c r="E100" s="346"/>
      <c r="F100" s="346"/>
      <c r="G100" s="221" t="s">
        <v>218</v>
      </c>
      <c r="H100" s="221">
        <v>-187.23840000000001</v>
      </c>
      <c r="I100" s="221" t="s">
        <v>22</v>
      </c>
      <c r="J100" s="221" t="s">
        <v>226</v>
      </c>
      <c r="K100" s="222" t="s">
        <v>227</v>
      </c>
      <c r="L100" s="221"/>
      <c r="M100" s="222" t="s">
        <v>228</v>
      </c>
      <c r="N100" s="221" t="s">
        <v>207</v>
      </c>
      <c r="O100" s="223" t="s">
        <v>229</v>
      </c>
      <c r="DI100" s="219"/>
      <c r="DJ100" s="224" t="s">
        <v>225</v>
      </c>
      <c r="DK100" s="224" t="s">
        <v>5</v>
      </c>
      <c r="DL100" s="224" t="s">
        <v>5</v>
      </c>
      <c r="DP100" s="224"/>
    </row>
    <row r="101" spans="1:123" customFormat="1" ht="15" x14ac:dyDescent="0.25">
      <c r="A101" s="225"/>
      <c r="B101" s="245"/>
      <c r="C101" s="297"/>
      <c r="D101" s="345" t="s">
        <v>176</v>
      </c>
      <c r="E101" s="345"/>
      <c r="F101" s="345"/>
      <c r="G101" s="221"/>
      <c r="H101" s="246"/>
      <c r="I101" s="246"/>
      <c r="J101" s="246"/>
      <c r="K101" s="247"/>
      <c r="L101" s="246"/>
      <c r="M101" s="252">
        <v>-8165.47</v>
      </c>
      <c r="N101" s="240"/>
      <c r="O101" s="249">
        <v>-77571.97</v>
      </c>
      <c r="DI101" s="219"/>
      <c r="DJ101" s="224"/>
      <c r="DK101" s="224"/>
      <c r="DL101" s="224"/>
      <c r="DP101" s="224" t="s">
        <v>176</v>
      </c>
    </row>
    <row r="102" spans="1:123" customFormat="1" ht="45" x14ac:dyDescent="0.25">
      <c r="A102" s="220" t="s">
        <v>223</v>
      </c>
      <c r="B102" s="221" t="s">
        <v>230</v>
      </c>
      <c r="C102" s="298" t="s">
        <v>231</v>
      </c>
      <c r="D102" s="346" t="s">
        <v>232</v>
      </c>
      <c r="E102" s="346"/>
      <c r="F102" s="346"/>
      <c r="G102" s="221" t="s">
        <v>218</v>
      </c>
      <c r="H102" s="221">
        <v>67</v>
      </c>
      <c r="I102" s="221" t="s">
        <v>22</v>
      </c>
      <c r="J102" s="221" t="s">
        <v>233</v>
      </c>
      <c r="K102" s="222" t="s">
        <v>234</v>
      </c>
      <c r="L102" s="221" t="s">
        <v>235</v>
      </c>
      <c r="M102" s="222" t="s">
        <v>236</v>
      </c>
      <c r="N102" s="221" t="s">
        <v>207</v>
      </c>
      <c r="O102" s="223" t="s">
        <v>237</v>
      </c>
      <c r="DI102" s="219"/>
      <c r="DJ102" s="224" t="s">
        <v>232</v>
      </c>
      <c r="DK102" s="224" t="s">
        <v>5</v>
      </c>
      <c r="DL102" s="224" t="s">
        <v>5</v>
      </c>
      <c r="DP102" s="224"/>
    </row>
    <row r="103" spans="1:123" customFormat="1" ht="15" x14ac:dyDescent="0.25">
      <c r="A103" s="253"/>
      <c r="B103" s="245"/>
      <c r="C103" s="297"/>
      <c r="D103" s="344" t="s">
        <v>238</v>
      </c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53"/>
      <c r="DI103" s="219"/>
      <c r="DJ103" s="224"/>
      <c r="DK103" s="224"/>
      <c r="DL103" s="224"/>
      <c r="DP103" s="224"/>
      <c r="DR103" s="299" t="s">
        <v>238</v>
      </c>
    </row>
    <row r="104" spans="1:123" customFormat="1" ht="15" x14ac:dyDescent="0.25">
      <c r="A104" s="225"/>
      <c r="B104" s="254"/>
      <c r="C104" s="226"/>
      <c r="D104" s="351" t="s">
        <v>239</v>
      </c>
      <c r="E104" s="351"/>
      <c r="F104" s="351"/>
      <c r="G104" s="351"/>
      <c r="H104" s="351"/>
      <c r="I104" s="351"/>
      <c r="J104" s="351"/>
      <c r="K104" s="351"/>
      <c r="L104" s="351"/>
      <c r="M104" s="351"/>
      <c r="N104" s="351"/>
      <c r="O104" s="352"/>
      <c r="DI104" s="219"/>
      <c r="DJ104" s="224"/>
      <c r="DK104" s="224"/>
      <c r="DL104" s="224"/>
      <c r="DP104" s="224"/>
      <c r="DS104" s="299" t="s">
        <v>239</v>
      </c>
    </row>
    <row r="105" spans="1:123" customFormat="1" ht="15" x14ac:dyDescent="0.25">
      <c r="A105" s="225"/>
      <c r="B105" s="254"/>
      <c r="C105" s="226"/>
      <c r="D105" s="351" t="s">
        <v>211</v>
      </c>
      <c r="E105" s="351"/>
      <c r="F105" s="351"/>
      <c r="G105" s="351"/>
      <c r="H105" s="351"/>
      <c r="I105" s="351"/>
      <c r="J105" s="351"/>
      <c r="K105" s="351"/>
      <c r="L105" s="351"/>
      <c r="M105" s="351"/>
      <c r="N105" s="351"/>
      <c r="O105" s="352"/>
      <c r="DI105" s="219"/>
      <c r="DJ105" s="224"/>
      <c r="DK105" s="224"/>
      <c r="DL105" s="224"/>
      <c r="DP105" s="224"/>
      <c r="DS105" s="299" t="s">
        <v>211</v>
      </c>
    </row>
    <row r="106" spans="1:123" customFormat="1" ht="15" x14ac:dyDescent="0.25">
      <c r="A106" s="225"/>
      <c r="B106" s="245"/>
      <c r="C106" s="297"/>
      <c r="D106" s="345" t="s">
        <v>176</v>
      </c>
      <c r="E106" s="345"/>
      <c r="F106" s="345"/>
      <c r="G106" s="221"/>
      <c r="H106" s="246"/>
      <c r="I106" s="246"/>
      <c r="J106" s="246"/>
      <c r="K106" s="247"/>
      <c r="L106" s="246"/>
      <c r="M106" s="252">
        <v>96364.03</v>
      </c>
      <c r="N106" s="240"/>
      <c r="O106" s="249">
        <v>915458.29</v>
      </c>
      <c r="DI106" s="219"/>
      <c r="DJ106" s="224"/>
      <c r="DK106" s="224"/>
      <c r="DL106" s="224"/>
      <c r="DP106" s="224" t="s">
        <v>176</v>
      </c>
    </row>
    <row r="107" spans="1:123" customFormat="1" ht="33.75" x14ac:dyDescent="0.25">
      <c r="A107" s="220" t="s">
        <v>230</v>
      </c>
      <c r="B107" s="221" t="s">
        <v>240</v>
      </c>
      <c r="C107" s="298" t="s">
        <v>241</v>
      </c>
      <c r="D107" s="346" t="s">
        <v>242</v>
      </c>
      <c r="E107" s="346"/>
      <c r="F107" s="346"/>
      <c r="G107" s="221" t="s">
        <v>218</v>
      </c>
      <c r="H107" s="221">
        <v>-16.281600000000001</v>
      </c>
      <c r="I107" s="221" t="s">
        <v>22</v>
      </c>
      <c r="J107" s="221" t="s">
        <v>243</v>
      </c>
      <c r="K107" s="222" t="s">
        <v>244</v>
      </c>
      <c r="L107" s="221"/>
      <c r="M107" s="222" t="s">
        <v>245</v>
      </c>
      <c r="N107" s="221" t="s">
        <v>207</v>
      </c>
      <c r="O107" s="223" t="s">
        <v>246</v>
      </c>
      <c r="DI107" s="219"/>
      <c r="DJ107" s="224" t="s">
        <v>242</v>
      </c>
      <c r="DK107" s="224" t="s">
        <v>5</v>
      </c>
      <c r="DL107" s="224" t="s">
        <v>5</v>
      </c>
      <c r="DP107" s="224"/>
    </row>
    <row r="108" spans="1:123" customFormat="1" ht="15" x14ac:dyDescent="0.25">
      <c r="A108" s="225"/>
      <c r="B108" s="245"/>
      <c r="C108" s="297"/>
      <c r="D108" s="345" t="s">
        <v>176</v>
      </c>
      <c r="E108" s="345"/>
      <c r="F108" s="345"/>
      <c r="G108" s="221"/>
      <c r="H108" s="246"/>
      <c r="I108" s="246"/>
      <c r="J108" s="246"/>
      <c r="K108" s="247"/>
      <c r="L108" s="246"/>
      <c r="M108" s="252">
        <v>-2365.7199999999998</v>
      </c>
      <c r="N108" s="240"/>
      <c r="O108" s="249">
        <v>-22474.34</v>
      </c>
      <c r="DI108" s="219"/>
      <c r="DJ108" s="224"/>
      <c r="DK108" s="224"/>
      <c r="DL108" s="224"/>
      <c r="DP108" s="224" t="s">
        <v>176</v>
      </c>
    </row>
    <row r="109" spans="1:123" customFormat="1" ht="45" x14ac:dyDescent="0.25">
      <c r="A109" s="220" t="s">
        <v>247</v>
      </c>
      <c r="B109" s="221" t="s">
        <v>248</v>
      </c>
      <c r="C109" s="298" t="s">
        <v>231</v>
      </c>
      <c r="D109" s="346" t="s">
        <v>249</v>
      </c>
      <c r="E109" s="346"/>
      <c r="F109" s="346"/>
      <c r="G109" s="221" t="s">
        <v>250</v>
      </c>
      <c r="H109" s="221">
        <v>0.36</v>
      </c>
      <c r="I109" s="221" t="s">
        <v>22</v>
      </c>
      <c r="J109" s="221" t="s">
        <v>251</v>
      </c>
      <c r="K109" s="222" t="s">
        <v>252</v>
      </c>
      <c r="L109" s="221" t="s">
        <v>235</v>
      </c>
      <c r="M109" s="222" t="s">
        <v>253</v>
      </c>
      <c r="N109" s="221" t="s">
        <v>207</v>
      </c>
      <c r="O109" s="223" t="s">
        <v>254</v>
      </c>
      <c r="DI109" s="219"/>
      <c r="DJ109" s="224" t="s">
        <v>249</v>
      </c>
      <c r="DK109" s="224" t="s">
        <v>5</v>
      </c>
      <c r="DL109" s="224" t="s">
        <v>5</v>
      </c>
      <c r="DP109" s="224"/>
    </row>
    <row r="110" spans="1:123" customFormat="1" ht="15" x14ac:dyDescent="0.25">
      <c r="A110" s="253"/>
      <c r="B110" s="245"/>
      <c r="C110" s="297"/>
      <c r="D110" s="344" t="s">
        <v>255</v>
      </c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53"/>
      <c r="DI110" s="219"/>
      <c r="DJ110" s="224"/>
      <c r="DK110" s="224"/>
      <c r="DL110" s="224"/>
      <c r="DP110" s="224"/>
      <c r="DR110" s="299" t="s">
        <v>255</v>
      </c>
    </row>
    <row r="111" spans="1:123" customFormat="1" ht="15" x14ac:dyDescent="0.25">
      <c r="A111" s="225"/>
      <c r="B111" s="254"/>
      <c r="C111" s="226"/>
      <c r="D111" s="351" t="s">
        <v>239</v>
      </c>
      <c r="E111" s="351"/>
      <c r="F111" s="351"/>
      <c r="G111" s="351"/>
      <c r="H111" s="351"/>
      <c r="I111" s="351"/>
      <c r="J111" s="351"/>
      <c r="K111" s="351"/>
      <c r="L111" s="351"/>
      <c r="M111" s="351"/>
      <c r="N111" s="351"/>
      <c r="O111" s="352"/>
      <c r="DI111" s="219"/>
      <c r="DJ111" s="224"/>
      <c r="DK111" s="224"/>
      <c r="DL111" s="224"/>
      <c r="DP111" s="224"/>
      <c r="DS111" s="299" t="s">
        <v>239</v>
      </c>
    </row>
    <row r="112" spans="1:123" customFormat="1" ht="15" x14ac:dyDescent="0.25">
      <c r="A112" s="225"/>
      <c r="B112" s="254"/>
      <c r="C112" s="226"/>
      <c r="D112" s="351" t="s">
        <v>211</v>
      </c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2"/>
      <c r="DI112" s="219"/>
      <c r="DJ112" s="224"/>
      <c r="DK112" s="224"/>
      <c r="DL112" s="224"/>
      <c r="DP112" s="224"/>
      <c r="DS112" s="299" t="s">
        <v>211</v>
      </c>
    </row>
    <row r="113" spans="1:123" customFormat="1" ht="15" x14ac:dyDescent="0.25">
      <c r="A113" s="225"/>
      <c r="B113" s="245"/>
      <c r="C113" s="297"/>
      <c r="D113" s="345" t="s">
        <v>176</v>
      </c>
      <c r="E113" s="345"/>
      <c r="F113" s="345"/>
      <c r="G113" s="221"/>
      <c r="H113" s="246"/>
      <c r="I113" s="246"/>
      <c r="J113" s="246"/>
      <c r="K113" s="247"/>
      <c r="L113" s="246"/>
      <c r="M113" s="252">
        <v>14126.77</v>
      </c>
      <c r="N113" s="240"/>
      <c r="O113" s="249">
        <v>134204.32</v>
      </c>
      <c r="DI113" s="219"/>
      <c r="DJ113" s="224"/>
      <c r="DK113" s="224"/>
      <c r="DL113" s="224"/>
      <c r="DP113" s="224" t="s">
        <v>176</v>
      </c>
    </row>
    <row r="114" spans="1:123" customFormat="1" ht="33.75" x14ac:dyDescent="0.25">
      <c r="A114" s="220" t="s">
        <v>256</v>
      </c>
      <c r="B114" s="221" t="s">
        <v>257</v>
      </c>
      <c r="C114" s="298" t="s">
        <v>258</v>
      </c>
      <c r="D114" s="346" t="s">
        <v>259</v>
      </c>
      <c r="E114" s="346"/>
      <c r="F114" s="346"/>
      <c r="G114" s="221" t="s">
        <v>260</v>
      </c>
      <c r="H114" s="221">
        <v>101.76</v>
      </c>
      <c r="I114" s="221" t="s">
        <v>22</v>
      </c>
      <c r="J114" s="221" t="s">
        <v>261</v>
      </c>
      <c r="K114" s="222" t="s">
        <v>262</v>
      </c>
      <c r="L114" s="221"/>
      <c r="M114" s="222" t="s">
        <v>263</v>
      </c>
      <c r="N114" s="221" t="s">
        <v>207</v>
      </c>
      <c r="O114" s="223" t="s">
        <v>264</v>
      </c>
      <c r="DI114" s="219"/>
      <c r="DJ114" s="224" t="s">
        <v>259</v>
      </c>
      <c r="DK114" s="224" t="s">
        <v>5</v>
      </c>
      <c r="DL114" s="224" t="s">
        <v>5</v>
      </c>
      <c r="DP114" s="224"/>
    </row>
    <row r="115" spans="1:123" customFormat="1" ht="15" x14ac:dyDescent="0.25">
      <c r="A115" s="225"/>
      <c r="B115" s="245"/>
      <c r="C115" s="297"/>
      <c r="D115" s="345" t="s">
        <v>176</v>
      </c>
      <c r="E115" s="345"/>
      <c r="F115" s="345"/>
      <c r="G115" s="221"/>
      <c r="H115" s="246"/>
      <c r="I115" s="246"/>
      <c r="J115" s="246"/>
      <c r="K115" s="247"/>
      <c r="L115" s="246"/>
      <c r="M115" s="252">
        <v>35738.11</v>
      </c>
      <c r="N115" s="240"/>
      <c r="O115" s="249">
        <v>339512.05</v>
      </c>
      <c r="DI115" s="219"/>
      <c r="DJ115" s="224"/>
      <c r="DK115" s="224"/>
      <c r="DL115" s="224"/>
      <c r="DP115" s="224" t="s">
        <v>176</v>
      </c>
    </row>
    <row r="116" spans="1:123" customFormat="1" ht="45" x14ac:dyDescent="0.25">
      <c r="A116" s="220" t="s">
        <v>240</v>
      </c>
      <c r="B116" s="221" t="s">
        <v>265</v>
      </c>
      <c r="C116" s="298" t="s">
        <v>231</v>
      </c>
      <c r="D116" s="346" t="s">
        <v>266</v>
      </c>
      <c r="E116" s="346"/>
      <c r="F116" s="346"/>
      <c r="G116" s="221" t="s">
        <v>250</v>
      </c>
      <c r="H116" s="221">
        <v>6.6</v>
      </c>
      <c r="I116" s="221" t="s">
        <v>22</v>
      </c>
      <c r="J116" s="221" t="s">
        <v>267</v>
      </c>
      <c r="K116" s="222" t="s">
        <v>268</v>
      </c>
      <c r="L116" s="221" t="s">
        <v>235</v>
      </c>
      <c r="M116" s="222" t="s">
        <v>269</v>
      </c>
      <c r="N116" s="221" t="s">
        <v>207</v>
      </c>
      <c r="O116" s="223" t="s">
        <v>270</v>
      </c>
      <c r="DI116" s="219"/>
      <c r="DJ116" s="224" t="s">
        <v>266</v>
      </c>
      <c r="DK116" s="224" t="s">
        <v>5</v>
      </c>
      <c r="DL116" s="224" t="s">
        <v>5</v>
      </c>
      <c r="DP116" s="224"/>
    </row>
    <row r="117" spans="1:123" customFormat="1" ht="15" x14ac:dyDescent="0.25">
      <c r="A117" s="253"/>
      <c r="B117" s="245"/>
      <c r="C117" s="297"/>
      <c r="D117" s="344" t="s">
        <v>271</v>
      </c>
      <c r="E117" s="344"/>
      <c r="F117" s="344"/>
      <c r="G117" s="344"/>
      <c r="H117" s="344"/>
      <c r="I117" s="344"/>
      <c r="J117" s="344"/>
      <c r="K117" s="344"/>
      <c r="L117" s="344"/>
      <c r="M117" s="344"/>
      <c r="N117" s="344"/>
      <c r="O117" s="353"/>
      <c r="DI117" s="219"/>
      <c r="DJ117" s="224"/>
      <c r="DK117" s="224"/>
      <c r="DL117" s="224"/>
      <c r="DP117" s="224"/>
      <c r="DR117" s="299" t="s">
        <v>271</v>
      </c>
    </row>
    <row r="118" spans="1:123" customFormat="1" ht="15" x14ac:dyDescent="0.25">
      <c r="A118" s="225"/>
      <c r="B118" s="254"/>
      <c r="C118" s="226"/>
      <c r="D118" s="351" t="s">
        <v>239</v>
      </c>
      <c r="E118" s="351"/>
      <c r="F118" s="351"/>
      <c r="G118" s="351"/>
      <c r="H118" s="351"/>
      <c r="I118" s="351"/>
      <c r="J118" s="351"/>
      <c r="K118" s="351"/>
      <c r="L118" s="351"/>
      <c r="M118" s="351"/>
      <c r="N118" s="351"/>
      <c r="O118" s="352"/>
      <c r="DI118" s="219"/>
      <c r="DJ118" s="224"/>
      <c r="DK118" s="224"/>
      <c r="DL118" s="224"/>
      <c r="DP118" s="224"/>
      <c r="DS118" s="299" t="s">
        <v>239</v>
      </c>
    </row>
    <row r="119" spans="1:123" customFormat="1" ht="15" x14ac:dyDescent="0.25">
      <c r="A119" s="225"/>
      <c r="B119" s="254"/>
      <c r="C119" s="226"/>
      <c r="D119" s="351" t="s">
        <v>211</v>
      </c>
      <c r="E119" s="351"/>
      <c r="F119" s="351"/>
      <c r="G119" s="351"/>
      <c r="H119" s="351"/>
      <c r="I119" s="351"/>
      <c r="J119" s="351"/>
      <c r="K119" s="351"/>
      <c r="L119" s="351"/>
      <c r="M119" s="351"/>
      <c r="N119" s="351"/>
      <c r="O119" s="352"/>
      <c r="DI119" s="219"/>
      <c r="DJ119" s="224"/>
      <c r="DK119" s="224"/>
      <c r="DL119" s="224"/>
      <c r="DP119" s="224"/>
      <c r="DS119" s="299" t="s">
        <v>211</v>
      </c>
    </row>
    <row r="120" spans="1:123" customFormat="1" ht="15" x14ac:dyDescent="0.25">
      <c r="A120" s="225"/>
      <c r="B120" s="245"/>
      <c r="C120" s="297"/>
      <c r="D120" s="345" t="s">
        <v>176</v>
      </c>
      <c r="E120" s="345"/>
      <c r="F120" s="345"/>
      <c r="G120" s="221"/>
      <c r="H120" s="246"/>
      <c r="I120" s="246"/>
      <c r="J120" s="246"/>
      <c r="K120" s="247"/>
      <c r="L120" s="246"/>
      <c r="M120" s="252">
        <v>120694.32</v>
      </c>
      <c r="N120" s="240"/>
      <c r="O120" s="249">
        <v>1146596.04</v>
      </c>
      <c r="DI120" s="219"/>
      <c r="DJ120" s="224"/>
      <c r="DK120" s="224"/>
      <c r="DL120" s="224"/>
      <c r="DP120" s="224" t="s">
        <v>176</v>
      </c>
    </row>
    <row r="121" spans="1:123" customFormat="1" ht="33.75" x14ac:dyDescent="0.25">
      <c r="A121" s="220" t="s">
        <v>248</v>
      </c>
      <c r="B121" s="221" t="s">
        <v>313</v>
      </c>
      <c r="C121" s="298" t="s">
        <v>478</v>
      </c>
      <c r="D121" s="346" t="s">
        <v>479</v>
      </c>
      <c r="E121" s="346"/>
      <c r="F121" s="346"/>
      <c r="G121" s="221" t="s">
        <v>385</v>
      </c>
      <c r="H121" s="221">
        <v>1.9730000000000001E-2</v>
      </c>
      <c r="I121" s="221" t="s">
        <v>22</v>
      </c>
      <c r="J121" s="221" t="s">
        <v>480</v>
      </c>
      <c r="K121" s="222"/>
      <c r="L121" s="221"/>
      <c r="M121" s="222"/>
      <c r="N121" s="221"/>
      <c r="O121" s="223"/>
      <c r="DI121" s="219"/>
      <c r="DJ121" s="224" t="s">
        <v>479</v>
      </c>
      <c r="DK121" s="224" t="s">
        <v>5</v>
      </c>
      <c r="DL121" s="224" t="s">
        <v>5</v>
      </c>
      <c r="DP121" s="224"/>
    </row>
    <row r="122" spans="1:123" customFormat="1" ht="15" x14ac:dyDescent="0.25">
      <c r="A122" s="225"/>
      <c r="B122" s="302"/>
      <c r="C122" s="226" t="s">
        <v>22</v>
      </c>
      <c r="D122" s="344" t="s">
        <v>163</v>
      </c>
      <c r="E122" s="344"/>
      <c r="F122" s="344"/>
      <c r="G122" s="227"/>
      <c r="H122" s="228"/>
      <c r="I122" s="228"/>
      <c r="J122" s="228"/>
      <c r="K122" s="232">
        <v>1139.8</v>
      </c>
      <c r="L122" s="228"/>
      <c r="M122" s="229">
        <v>22.49</v>
      </c>
      <c r="N122" s="230">
        <v>52.21</v>
      </c>
      <c r="O122" s="231">
        <v>1174.2</v>
      </c>
      <c r="DI122" s="219"/>
      <c r="DJ122" s="224"/>
      <c r="DK122" s="224"/>
      <c r="DL122" s="224"/>
      <c r="DM122" s="299" t="s">
        <v>163</v>
      </c>
      <c r="DP122" s="224"/>
    </row>
    <row r="123" spans="1:123" customFormat="1" ht="15" x14ac:dyDescent="0.25">
      <c r="A123" s="225"/>
      <c r="B123" s="302"/>
      <c r="C123" s="226" t="s">
        <v>25</v>
      </c>
      <c r="D123" s="344" t="s">
        <v>164</v>
      </c>
      <c r="E123" s="344"/>
      <c r="F123" s="344"/>
      <c r="G123" s="227"/>
      <c r="H123" s="228"/>
      <c r="I123" s="228"/>
      <c r="J123" s="228"/>
      <c r="K123" s="232">
        <v>12219.98</v>
      </c>
      <c r="L123" s="228"/>
      <c r="M123" s="229">
        <v>241.1</v>
      </c>
      <c r="N123" s="230">
        <v>15.71</v>
      </c>
      <c r="O123" s="231">
        <v>3787.68</v>
      </c>
      <c r="DI123" s="219"/>
      <c r="DJ123" s="224"/>
      <c r="DK123" s="224"/>
      <c r="DL123" s="224"/>
      <c r="DM123" s="299" t="s">
        <v>164</v>
      </c>
      <c r="DP123" s="224"/>
    </row>
    <row r="124" spans="1:123" customFormat="1" ht="15" x14ac:dyDescent="0.25">
      <c r="A124" s="225"/>
      <c r="B124" s="302"/>
      <c r="C124" s="226" t="s">
        <v>26</v>
      </c>
      <c r="D124" s="344" t="s">
        <v>165</v>
      </c>
      <c r="E124" s="344"/>
      <c r="F124" s="344"/>
      <c r="G124" s="227"/>
      <c r="H124" s="228"/>
      <c r="I124" s="228"/>
      <c r="J124" s="228"/>
      <c r="K124" s="229">
        <v>801.81</v>
      </c>
      <c r="L124" s="228"/>
      <c r="M124" s="229">
        <v>15.82</v>
      </c>
      <c r="N124" s="230">
        <v>52.21</v>
      </c>
      <c r="O124" s="250">
        <v>825.96</v>
      </c>
      <c r="DI124" s="219"/>
      <c r="DJ124" s="224"/>
      <c r="DK124" s="224"/>
      <c r="DL124" s="224"/>
      <c r="DM124" s="299" t="s">
        <v>165</v>
      </c>
      <c r="DP124" s="224"/>
    </row>
    <row r="125" spans="1:123" customFormat="1" ht="15" x14ac:dyDescent="0.25">
      <c r="A125" s="225"/>
      <c r="B125" s="302"/>
      <c r="C125" s="226" t="s">
        <v>27</v>
      </c>
      <c r="D125" s="344" t="s">
        <v>194</v>
      </c>
      <c r="E125" s="344"/>
      <c r="F125" s="344"/>
      <c r="G125" s="227"/>
      <c r="H125" s="228"/>
      <c r="I125" s="228"/>
      <c r="J125" s="228"/>
      <c r="K125" s="232">
        <v>230267.7</v>
      </c>
      <c r="L125" s="228"/>
      <c r="M125" s="232">
        <v>4543.18</v>
      </c>
      <c r="N125" s="234">
        <v>9.5</v>
      </c>
      <c r="O125" s="231">
        <v>43160.21</v>
      </c>
      <c r="DI125" s="219"/>
      <c r="DJ125" s="224"/>
      <c r="DK125" s="224"/>
      <c r="DL125" s="224"/>
      <c r="DM125" s="299" t="s">
        <v>194</v>
      </c>
      <c r="DP125" s="224"/>
    </row>
    <row r="126" spans="1:123" customFormat="1" ht="15" x14ac:dyDescent="0.25">
      <c r="A126" s="233"/>
      <c r="B126" s="302"/>
      <c r="C126" s="226"/>
      <c r="D126" s="344" t="s">
        <v>166</v>
      </c>
      <c r="E126" s="344"/>
      <c r="F126" s="344"/>
      <c r="G126" s="227" t="s">
        <v>167</v>
      </c>
      <c r="H126" s="230">
        <v>137.16</v>
      </c>
      <c r="I126" s="228"/>
      <c r="J126" s="237">
        <v>2.7061668000000001</v>
      </c>
      <c r="K126" s="175"/>
      <c r="L126" s="228"/>
      <c r="M126" s="175"/>
      <c r="N126" s="228"/>
      <c r="O126" s="236"/>
      <c r="DI126" s="219"/>
      <c r="DJ126" s="224"/>
      <c r="DK126" s="224"/>
      <c r="DL126" s="224"/>
      <c r="DN126" s="299" t="s">
        <v>166</v>
      </c>
      <c r="DP126" s="224"/>
    </row>
    <row r="127" spans="1:123" customFormat="1" ht="15" x14ac:dyDescent="0.25">
      <c r="A127" s="233"/>
      <c r="B127" s="302"/>
      <c r="C127" s="226"/>
      <c r="D127" s="344" t="s">
        <v>168</v>
      </c>
      <c r="E127" s="344"/>
      <c r="F127" s="344"/>
      <c r="G127" s="227" t="s">
        <v>167</v>
      </c>
      <c r="H127" s="230">
        <v>53.69</v>
      </c>
      <c r="I127" s="228"/>
      <c r="J127" s="237">
        <v>1.0593037000000001</v>
      </c>
      <c r="K127" s="175"/>
      <c r="L127" s="228"/>
      <c r="M127" s="175"/>
      <c r="N127" s="228"/>
      <c r="O127" s="236"/>
      <c r="DI127" s="219"/>
      <c r="DJ127" s="224"/>
      <c r="DK127" s="224"/>
      <c r="DL127" s="224"/>
      <c r="DN127" s="299" t="s">
        <v>168</v>
      </c>
      <c r="DP127" s="224"/>
    </row>
    <row r="128" spans="1:123" customFormat="1" ht="15" x14ac:dyDescent="0.25">
      <c r="A128" s="238"/>
      <c r="B128" s="227"/>
      <c r="C128" s="226"/>
      <c r="D128" s="350" t="s">
        <v>169</v>
      </c>
      <c r="E128" s="350"/>
      <c r="F128" s="350"/>
      <c r="G128" s="239"/>
      <c r="H128" s="240"/>
      <c r="I128" s="240"/>
      <c r="J128" s="240"/>
      <c r="K128" s="241">
        <v>243627.48</v>
      </c>
      <c r="L128" s="240"/>
      <c r="M128" s="241">
        <v>4806.7700000000004</v>
      </c>
      <c r="N128" s="240"/>
      <c r="O128" s="243">
        <v>48122.09</v>
      </c>
      <c r="DI128" s="219"/>
      <c r="DJ128" s="224"/>
      <c r="DK128" s="224"/>
      <c r="DL128" s="224"/>
      <c r="DO128" s="299" t="s">
        <v>169</v>
      </c>
      <c r="DP128" s="224"/>
    </row>
    <row r="129" spans="1:126" customFormat="1" ht="15" x14ac:dyDescent="0.25">
      <c r="A129" s="233"/>
      <c r="B129" s="302"/>
      <c r="C129" s="226"/>
      <c r="D129" s="344" t="s">
        <v>170</v>
      </c>
      <c r="E129" s="344"/>
      <c r="F129" s="344"/>
      <c r="G129" s="227"/>
      <c r="H129" s="228"/>
      <c r="I129" s="228"/>
      <c r="J129" s="228"/>
      <c r="K129" s="175"/>
      <c r="L129" s="228"/>
      <c r="M129" s="229">
        <v>38.31</v>
      </c>
      <c r="N129" s="228"/>
      <c r="O129" s="231">
        <v>2000.16</v>
      </c>
      <c r="DI129" s="219"/>
      <c r="DJ129" s="224"/>
      <c r="DK129" s="224"/>
      <c r="DL129" s="224"/>
      <c r="DN129" s="299" t="s">
        <v>170</v>
      </c>
      <c r="DP129" s="224"/>
    </row>
    <row r="130" spans="1:126" customFormat="1" ht="22.5" x14ac:dyDescent="0.25">
      <c r="A130" s="233"/>
      <c r="B130" s="302"/>
      <c r="C130" s="226" t="s">
        <v>171</v>
      </c>
      <c r="D130" s="344" t="s">
        <v>172</v>
      </c>
      <c r="E130" s="344"/>
      <c r="F130" s="344"/>
      <c r="G130" s="227" t="s">
        <v>173</v>
      </c>
      <c r="H130" s="244">
        <v>109</v>
      </c>
      <c r="I130" s="228"/>
      <c r="J130" s="244">
        <v>109</v>
      </c>
      <c r="K130" s="175"/>
      <c r="L130" s="228"/>
      <c r="M130" s="229">
        <v>41.76</v>
      </c>
      <c r="N130" s="228"/>
      <c r="O130" s="231">
        <v>2180.17</v>
      </c>
      <c r="DI130" s="219"/>
      <c r="DJ130" s="224"/>
      <c r="DK130" s="224"/>
      <c r="DL130" s="224"/>
      <c r="DN130" s="299" t="s">
        <v>172</v>
      </c>
      <c r="DP130" s="224"/>
    </row>
    <row r="131" spans="1:126" customFormat="1" ht="33.75" x14ac:dyDescent="0.25">
      <c r="A131" s="233"/>
      <c r="B131" s="302"/>
      <c r="C131" s="226" t="s">
        <v>174</v>
      </c>
      <c r="D131" s="344" t="s">
        <v>175</v>
      </c>
      <c r="E131" s="344"/>
      <c r="F131" s="344"/>
      <c r="G131" s="227" t="s">
        <v>173</v>
      </c>
      <c r="H131" s="244">
        <v>65</v>
      </c>
      <c r="I131" s="230">
        <v>0.85</v>
      </c>
      <c r="J131" s="230">
        <v>55.25</v>
      </c>
      <c r="K131" s="175"/>
      <c r="L131" s="228"/>
      <c r="M131" s="229">
        <v>21.17</v>
      </c>
      <c r="N131" s="228"/>
      <c r="O131" s="231">
        <v>1105.0899999999999</v>
      </c>
      <c r="DI131" s="219"/>
      <c r="DJ131" s="224"/>
      <c r="DK131" s="224"/>
      <c r="DL131" s="224"/>
      <c r="DN131" s="299" t="s">
        <v>175</v>
      </c>
      <c r="DP131" s="224"/>
    </row>
    <row r="132" spans="1:126" customFormat="1" ht="15" x14ac:dyDescent="0.25">
      <c r="A132" s="225"/>
      <c r="B132" s="245"/>
      <c r="C132" s="297"/>
      <c r="D132" s="345" t="s">
        <v>176</v>
      </c>
      <c r="E132" s="345"/>
      <c r="F132" s="345"/>
      <c r="G132" s="221"/>
      <c r="H132" s="246"/>
      <c r="I132" s="246"/>
      <c r="J132" s="246"/>
      <c r="K132" s="247"/>
      <c r="L132" s="246"/>
      <c r="M132" s="252">
        <v>4869.7</v>
      </c>
      <c r="N132" s="240"/>
      <c r="O132" s="249">
        <v>51407.35</v>
      </c>
      <c r="DI132" s="219"/>
      <c r="DJ132" s="224"/>
      <c r="DK132" s="224"/>
      <c r="DL132" s="224"/>
      <c r="DP132" s="224" t="s">
        <v>176</v>
      </c>
    </row>
    <row r="133" spans="1:126" customFormat="1" ht="15" x14ac:dyDescent="0.25">
      <c r="A133" s="347" t="s">
        <v>272</v>
      </c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9"/>
      <c r="DI133" s="219"/>
      <c r="DJ133" s="224"/>
      <c r="DK133" s="224"/>
      <c r="DL133" s="224"/>
      <c r="DP133" s="224"/>
      <c r="DT133" s="219" t="s">
        <v>272</v>
      </c>
    </row>
    <row r="134" spans="1:126" customFormat="1" ht="67.5" x14ac:dyDescent="0.25">
      <c r="A134" s="220" t="s">
        <v>257</v>
      </c>
      <c r="B134" s="221" t="s">
        <v>273</v>
      </c>
      <c r="C134" s="298" t="s">
        <v>274</v>
      </c>
      <c r="D134" s="346" t="s">
        <v>275</v>
      </c>
      <c r="E134" s="346"/>
      <c r="F134" s="346"/>
      <c r="G134" s="221" t="s">
        <v>276</v>
      </c>
      <c r="H134" s="221">
        <v>60.99</v>
      </c>
      <c r="I134" s="221" t="s">
        <v>22</v>
      </c>
      <c r="J134" s="221" t="s">
        <v>277</v>
      </c>
      <c r="K134" s="222" t="s">
        <v>278</v>
      </c>
      <c r="L134" s="221"/>
      <c r="M134" s="222" t="s">
        <v>279</v>
      </c>
      <c r="N134" s="221" t="s">
        <v>280</v>
      </c>
      <c r="O134" s="223" t="s">
        <v>281</v>
      </c>
      <c r="DI134" s="219"/>
      <c r="DJ134" s="224" t="s">
        <v>275</v>
      </c>
      <c r="DK134" s="224" t="s">
        <v>5</v>
      </c>
      <c r="DL134" s="224" t="s">
        <v>5</v>
      </c>
      <c r="DP134" s="224"/>
      <c r="DT134" s="219"/>
    </row>
    <row r="135" spans="1:126" customFormat="1" ht="15" x14ac:dyDescent="0.25">
      <c r="A135" s="225"/>
      <c r="B135" s="245"/>
      <c r="C135" s="297"/>
      <c r="D135" s="345" t="s">
        <v>176</v>
      </c>
      <c r="E135" s="345"/>
      <c r="F135" s="345"/>
      <c r="G135" s="221"/>
      <c r="H135" s="246"/>
      <c r="I135" s="246"/>
      <c r="J135" s="246"/>
      <c r="K135" s="247"/>
      <c r="L135" s="246"/>
      <c r="M135" s="248">
        <v>200.05</v>
      </c>
      <c r="N135" s="240"/>
      <c r="O135" s="249">
        <v>3142.79</v>
      </c>
      <c r="DI135" s="219"/>
      <c r="DJ135" s="224"/>
      <c r="DK135" s="224"/>
      <c r="DL135" s="224"/>
      <c r="DP135" s="224" t="s">
        <v>176</v>
      </c>
      <c r="DT135" s="219"/>
    </row>
    <row r="136" spans="1:126" customFormat="1" ht="45" x14ac:dyDescent="0.25">
      <c r="A136" s="220" t="s">
        <v>265</v>
      </c>
      <c r="B136" s="221" t="s">
        <v>282</v>
      </c>
      <c r="C136" s="298" t="s">
        <v>283</v>
      </c>
      <c r="D136" s="346" t="s">
        <v>284</v>
      </c>
      <c r="E136" s="346"/>
      <c r="F136" s="346"/>
      <c r="G136" s="221" t="s">
        <v>276</v>
      </c>
      <c r="H136" s="221">
        <v>60.988</v>
      </c>
      <c r="I136" s="221" t="s">
        <v>22</v>
      </c>
      <c r="J136" s="221" t="s">
        <v>285</v>
      </c>
      <c r="K136" s="222" t="s">
        <v>286</v>
      </c>
      <c r="L136" s="221"/>
      <c r="M136" s="222" t="s">
        <v>287</v>
      </c>
      <c r="N136" s="221" t="s">
        <v>288</v>
      </c>
      <c r="O136" s="223" t="s">
        <v>289</v>
      </c>
      <c r="DI136" s="219"/>
      <c r="DJ136" s="224" t="s">
        <v>284</v>
      </c>
      <c r="DK136" s="224" t="s">
        <v>5</v>
      </c>
      <c r="DL136" s="224" t="s">
        <v>5</v>
      </c>
      <c r="DP136" s="224"/>
      <c r="DT136" s="219"/>
    </row>
    <row r="137" spans="1:126" customFormat="1" ht="15" x14ac:dyDescent="0.25">
      <c r="A137" s="225"/>
      <c r="B137" s="245"/>
      <c r="C137" s="297"/>
      <c r="D137" s="345" t="s">
        <v>176</v>
      </c>
      <c r="E137" s="345"/>
      <c r="F137" s="345"/>
      <c r="G137" s="221"/>
      <c r="H137" s="246"/>
      <c r="I137" s="246"/>
      <c r="J137" s="246"/>
      <c r="K137" s="247"/>
      <c r="L137" s="246"/>
      <c r="M137" s="248">
        <v>235.41</v>
      </c>
      <c r="N137" s="240"/>
      <c r="O137" s="249">
        <v>3818.35</v>
      </c>
      <c r="DI137" s="219"/>
      <c r="DJ137" s="224"/>
      <c r="DK137" s="224"/>
      <c r="DL137" s="224"/>
      <c r="DP137" s="224" t="s">
        <v>176</v>
      </c>
      <c r="DT137" s="219"/>
    </row>
    <row r="138" spans="1:126" customFormat="1" ht="15" x14ac:dyDescent="0.25">
      <c r="A138" s="256"/>
      <c r="B138" s="174"/>
      <c r="C138" s="222"/>
      <c r="D138" s="345" t="s">
        <v>290</v>
      </c>
      <c r="E138" s="345"/>
      <c r="F138" s="345"/>
      <c r="G138" s="345"/>
      <c r="H138" s="345"/>
      <c r="I138" s="345"/>
      <c r="J138" s="345"/>
      <c r="K138" s="345"/>
      <c r="L138" s="345"/>
      <c r="M138" s="257"/>
      <c r="N138" s="258"/>
      <c r="O138" s="259"/>
      <c r="DI138" s="219"/>
      <c r="DJ138" s="224"/>
      <c r="DK138" s="224"/>
      <c r="DL138" s="224"/>
      <c r="DP138" s="224"/>
      <c r="DT138" s="219"/>
      <c r="DU138" s="224" t="s">
        <v>290</v>
      </c>
    </row>
    <row r="139" spans="1:126" customFormat="1" ht="15" x14ac:dyDescent="0.25">
      <c r="A139" s="225"/>
      <c r="B139" s="172"/>
      <c r="C139" s="226"/>
      <c r="D139" s="344" t="s">
        <v>291</v>
      </c>
      <c r="E139" s="344"/>
      <c r="F139" s="344"/>
      <c r="G139" s="344"/>
      <c r="H139" s="344"/>
      <c r="I139" s="344"/>
      <c r="J139" s="344"/>
      <c r="K139" s="344"/>
      <c r="L139" s="344"/>
      <c r="M139" s="260">
        <v>336856.48</v>
      </c>
      <c r="N139" s="261"/>
      <c r="O139" s="262">
        <v>3251996.12</v>
      </c>
      <c r="DI139" s="219"/>
      <c r="DJ139" s="224"/>
      <c r="DK139" s="224"/>
      <c r="DL139" s="224"/>
      <c r="DP139" s="224"/>
      <c r="DT139" s="219"/>
      <c r="DU139" s="224"/>
      <c r="DV139" s="299" t="s">
        <v>291</v>
      </c>
    </row>
    <row r="140" spans="1:126" customFormat="1" ht="15" x14ac:dyDescent="0.25">
      <c r="A140" s="225"/>
      <c r="B140" s="172"/>
      <c r="C140" s="226"/>
      <c r="D140" s="344" t="s">
        <v>292</v>
      </c>
      <c r="E140" s="344"/>
      <c r="F140" s="344"/>
      <c r="G140" s="344"/>
      <c r="H140" s="344"/>
      <c r="I140" s="344"/>
      <c r="J140" s="344"/>
      <c r="K140" s="344"/>
      <c r="L140" s="344"/>
      <c r="M140" s="263"/>
      <c r="N140" s="261"/>
      <c r="O140" s="264"/>
      <c r="DI140" s="219"/>
      <c r="DJ140" s="224"/>
      <c r="DK140" s="224"/>
      <c r="DL140" s="224"/>
      <c r="DP140" s="224"/>
      <c r="DT140" s="219"/>
      <c r="DU140" s="224"/>
      <c r="DV140" s="299" t="s">
        <v>292</v>
      </c>
    </row>
    <row r="141" spans="1:126" customFormat="1" ht="15" x14ac:dyDescent="0.25">
      <c r="A141" s="225"/>
      <c r="B141" s="172"/>
      <c r="C141" s="226"/>
      <c r="D141" s="344" t="s">
        <v>293</v>
      </c>
      <c r="E141" s="344"/>
      <c r="F141" s="344"/>
      <c r="G141" s="344"/>
      <c r="H141" s="344"/>
      <c r="I141" s="344"/>
      <c r="J141" s="344"/>
      <c r="K141" s="344"/>
      <c r="L141" s="344"/>
      <c r="M141" s="265">
        <v>595.89</v>
      </c>
      <c r="N141" s="261"/>
      <c r="O141" s="262">
        <v>31111.42</v>
      </c>
      <c r="DI141" s="219"/>
      <c r="DJ141" s="224"/>
      <c r="DK141" s="224"/>
      <c r="DL141" s="224"/>
      <c r="DP141" s="224"/>
      <c r="DT141" s="219"/>
      <c r="DU141" s="224"/>
      <c r="DV141" s="299" t="s">
        <v>293</v>
      </c>
    </row>
    <row r="142" spans="1:126" customFormat="1" ht="15" x14ac:dyDescent="0.25">
      <c r="A142" s="225"/>
      <c r="B142" s="172"/>
      <c r="C142" s="226"/>
      <c r="D142" s="344" t="s">
        <v>294</v>
      </c>
      <c r="E142" s="344"/>
      <c r="F142" s="344"/>
      <c r="G142" s="344"/>
      <c r="H142" s="344"/>
      <c r="I142" s="344"/>
      <c r="J142" s="344"/>
      <c r="K142" s="344"/>
      <c r="L142" s="344"/>
      <c r="M142" s="260">
        <v>3797.88</v>
      </c>
      <c r="N142" s="261"/>
      <c r="O142" s="262">
        <v>59664.68</v>
      </c>
      <c r="DI142" s="219"/>
      <c r="DJ142" s="224"/>
      <c r="DK142" s="224"/>
      <c r="DL142" s="224"/>
      <c r="DP142" s="224"/>
      <c r="DT142" s="219"/>
      <c r="DU142" s="224"/>
      <c r="DV142" s="299" t="s">
        <v>294</v>
      </c>
    </row>
    <row r="143" spans="1:126" customFormat="1" ht="15" x14ac:dyDescent="0.25">
      <c r="A143" s="225"/>
      <c r="B143" s="172"/>
      <c r="C143" s="226"/>
      <c r="D143" s="344" t="s">
        <v>295</v>
      </c>
      <c r="E143" s="344"/>
      <c r="F143" s="344"/>
      <c r="G143" s="344"/>
      <c r="H143" s="344"/>
      <c r="I143" s="344"/>
      <c r="J143" s="344"/>
      <c r="K143" s="344"/>
      <c r="L143" s="344"/>
      <c r="M143" s="265">
        <v>232.36</v>
      </c>
      <c r="N143" s="261"/>
      <c r="O143" s="262">
        <v>12131.52</v>
      </c>
      <c r="DI143" s="219"/>
      <c r="DJ143" s="224"/>
      <c r="DK143" s="224"/>
      <c r="DL143" s="224"/>
      <c r="DP143" s="224"/>
      <c r="DT143" s="219"/>
      <c r="DU143" s="224"/>
      <c r="DV143" s="299" t="s">
        <v>295</v>
      </c>
    </row>
    <row r="144" spans="1:126" customFormat="1" ht="15" x14ac:dyDescent="0.25">
      <c r="A144" s="225"/>
      <c r="B144" s="172"/>
      <c r="C144" s="226"/>
      <c r="D144" s="344" t="s">
        <v>296</v>
      </c>
      <c r="E144" s="344"/>
      <c r="F144" s="344"/>
      <c r="G144" s="344"/>
      <c r="H144" s="344"/>
      <c r="I144" s="344"/>
      <c r="J144" s="344"/>
      <c r="K144" s="344"/>
      <c r="L144" s="344"/>
      <c r="M144" s="260">
        <v>332027.25</v>
      </c>
      <c r="N144" s="261"/>
      <c r="O144" s="262">
        <v>3154258.88</v>
      </c>
      <c r="DI144" s="219"/>
      <c r="DJ144" s="224"/>
      <c r="DK144" s="224"/>
      <c r="DL144" s="224"/>
      <c r="DP144" s="224"/>
      <c r="DT144" s="219"/>
      <c r="DU144" s="224"/>
      <c r="DV144" s="299" t="s">
        <v>296</v>
      </c>
    </row>
    <row r="145" spans="1:127" customFormat="1" ht="15" x14ac:dyDescent="0.25">
      <c r="A145" s="225"/>
      <c r="B145" s="172"/>
      <c r="C145" s="226"/>
      <c r="D145" s="344" t="s">
        <v>297</v>
      </c>
      <c r="E145" s="344"/>
      <c r="F145" s="344"/>
      <c r="G145" s="344"/>
      <c r="H145" s="344"/>
      <c r="I145" s="344"/>
      <c r="J145" s="344"/>
      <c r="K145" s="344"/>
      <c r="L145" s="344"/>
      <c r="M145" s="265">
        <v>435.46</v>
      </c>
      <c r="N145" s="261"/>
      <c r="O145" s="262">
        <v>6961.14</v>
      </c>
      <c r="DI145" s="219"/>
      <c r="DJ145" s="224"/>
      <c r="DK145" s="224"/>
      <c r="DL145" s="224"/>
      <c r="DP145" s="224"/>
      <c r="DT145" s="219"/>
      <c r="DU145" s="224"/>
      <c r="DV145" s="299" t="s">
        <v>297</v>
      </c>
    </row>
    <row r="146" spans="1:127" customFormat="1" ht="15" x14ac:dyDescent="0.25">
      <c r="A146" s="225"/>
      <c r="B146" s="172"/>
      <c r="C146" s="226"/>
      <c r="D146" s="344" t="s">
        <v>298</v>
      </c>
      <c r="E146" s="344"/>
      <c r="F146" s="344"/>
      <c r="G146" s="344"/>
      <c r="H146" s="344"/>
      <c r="I146" s="344"/>
      <c r="J146" s="344"/>
      <c r="K146" s="344"/>
      <c r="L146" s="344"/>
      <c r="M146" s="265">
        <v>828.25</v>
      </c>
      <c r="N146" s="261"/>
      <c r="O146" s="262">
        <v>43242.94</v>
      </c>
      <c r="DI146" s="219"/>
      <c r="DJ146" s="224"/>
      <c r="DK146" s="224"/>
      <c r="DL146" s="224"/>
      <c r="DP146" s="224"/>
      <c r="DT146" s="219"/>
      <c r="DU146" s="224"/>
      <c r="DV146" s="299" t="s">
        <v>298</v>
      </c>
    </row>
    <row r="147" spans="1:127" customFormat="1" ht="15" x14ac:dyDescent="0.25">
      <c r="A147" s="225"/>
      <c r="B147" s="172"/>
      <c r="C147" s="226"/>
      <c r="D147" s="344" t="s">
        <v>299</v>
      </c>
      <c r="E147" s="344"/>
      <c r="F147" s="344"/>
      <c r="G147" s="344"/>
      <c r="H147" s="344"/>
      <c r="I147" s="344"/>
      <c r="J147" s="344"/>
      <c r="K147" s="344"/>
      <c r="L147" s="344"/>
      <c r="M147" s="265">
        <v>923.35</v>
      </c>
      <c r="N147" s="261"/>
      <c r="O147" s="262">
        <v>48208.76</v>
      </c>
      <c r="DI147" s="219"/>
      <c r="DJ147" s="224"/>
      <c r="DK147" s="224"/>
      <c r="DL147" s="224"/>
      <c r="DP147" s="224"/>
      <c r="DT147" s="219"/>
      <c r="DU147" s="224"/>
      <c r="DV147" s="299" t="s">
        <v>299</v>
      </c>
    </row>
    <row r="148" spans="1:127" customFormat="1" ht="15" x14ac:dyDescent="0.25">
      <c r="A148" s="225"/>
      <c r="B148" s="172"/>
      <c r="C148" s="226"/>
      <c r="D148" s="344" t="s">
        <v>300</v>
      </c>
      <c r="E148" s="344"/>
      <c r="F148" s="344"/>
      <c r="G148" s="344"/>
      <c r="H148" s="344"/>
      <c r="I148" s="344"/>
      <c r="J148" s="344"/>
      <c r="K148" s="344"/>
      <c r="L148" s="344"/>
      <c r="M148" s="265">
        <v>495.89</v>
      </c>
      <c r="N148" s="261"/>
      <c r="O148" s="262">
        <v>25889.63</v>
      </c>
      <c r="DI148" s="219"/>
      <c r="DJ148" s="224"/>
      <c r="DK148" s="224"/>
      <c r="DL148" s="224"/>
      <c r="DP148" s="224"/>
      <c r="DT148" s="219"/>
      <c r="DU148" s="224"/>
      <c r="DV148" s="299" t="s">
        <v>300</v>
      </c>
    </row>
    <row r="149" spans="1:127" customFormat="1" ht="15" x14ac:dyDescent="0.25">
      <c r="A149" s="225"/>
      <c r="B149" s="172"/>
      <c r="C149" s="266"/>
      <c r="D149" s="343" t="s">
        <v>301</v>
      </c>
      <c r="E149" s="343"/>
      <c r="F149" s="343"/>
      <c r="G149" s="343"/>
      <c r="H149" s="343"/>
      <c r="I149" s="343"/>
      <c r="J149" s="343"/>
      <c r="K149" s="343"/>
      <c r="L149" s="343"/>
      <c r="M149" s="267">
        <v>338275.72</v>
      </c>
      <c r="N149" s="268"/>
      <c r="O149" s="269">
        <v>3326094.51</v>
      </c>
      <c r="DI149" s="219"/>
      <c r="DJ149" s="224"/>
      <c r="DK149" s="224"/>
      <c r="DL149" s="224"/>
      <c r="DP149" s="224"/>
      <c r="DT149" s="219"/>
      <c r="DU149" s="224"/>
      <c r="DW149" s="224" t="s">
        <v>301</v>
      </c>
    </row>
    <row r="150" spans="1:127" customFormat="1" ht="15" x14ac:dyDescent="0.25">
      <c r="A150" s="347" t="s">
        <v>302</v>
      </c>
      <c r="B150" s="348"/>
      <c r="C150" s="348"/>
      <c r="D150" s="348"/>
      <c r="E150" s="348"/>
      <c r="F150" s="348"/>
      <c r="G150" s="348"/>
      <c r="H150" s="348"/>
      <c r="I150" s="348"/>
      <c r="J150" s="348"/>
      <c r="K150" s="348"/>
      <c r="L150" s="348"/>
      <c r="M150" s="348"/>
      <c r="N150" s="348"/>
      <c r="O150" s="349"/>
      <c r="DI150" s="219" t="s">
        <v>302</v>
      </c>
      <c r="DJ150" s="224"/>
      <c r="DK150" s="224"/>
      <c r="DL150" s="224"/>
      <c r="DP150" s="224"/>
      <c r="DT150" s="219"/>
      <c r="DU150" s="224"/>
      <c r="DW150" s="224"/>
    </row>
    <row r="151" spans="1:127" customFormat="1" ht="33.75" x14ac:dyDescent="0.25">
      <c r="A151" s="220" t="s">
        <v>307</v>
      </c>
      <c r="B151" s="221" t="s">
        <v>303</v>
      </c>
      <c r="C151" s="298" t="s">
        <v>304</v>
      </c>
      <c r="D151" s="346" t="s">
        <v>305</v>
      </c>
      <c r="E151" s="346"/>
      <c r="F151" s="346"/>
      <c r="G151" s="221" t="s">
        <v>306</v>
      </c>
      <c r="H151" s="221">
        <v>1</v>
      </c>
      <c r="I151" s="221" t="s">
        <v>22</v>
      </c>
      <c r="J151" s="221" t="s">
        <v>22</v>
      </c>
      <c r="K151" s="222"/>
      <c r="L151" s="221"/>
      <c r="M151" s="222"/>
      <c r="N151" s="221"/>
      <c r="O151" s="223"/>
      <c r="DI151" s="219"/>
      <c r="DJ151" s="224" t="s">
        <v>305</v>
      </c>
      <c r="DK151" s="224" t="s">
        <v>5</v>
      </c>
      <c r="DL151" s="224" t="s">
        <v>5</v>
      </c>
      <c r="DP151" s="224"/>
      <c r="DT151" s="219"/>
      <c r="DU151" s="224"/>
      <c r="DW151" s="224"/>
    </row>
    <row r="152" spans="1:127" customFormat="1" ht="15" x14ac:dyDescent="0.25">
      <c r="A152" s="225"/>
      <c r="B152" s="302"/>
      <c r="C152" s="226" t="s">
        <v>22</v>
      </c>
      <c r="D152" s="344" t="s">
        <v>163</v>
      </c>
      <c r="E152" s="344"/>
      <c r="F152" s="344"/>
      <c r="G152" s="227"/>
      <c r="H152" s="228"/>
      <c r="I152" s="228"/>
      <c r="J152" s="228"/>
      <c r="K152" s="229">
        <v>298.64</v>
      </c>
      <c r="L152" s="228"/>
      <c r="M152" s="229">
        <v>298.64</v>
      </c>
      <c r="N152" s="230">
        <v>52.21</v>
      </c>
      <c r="O152" s="231">
        <v>15591.99</v>
      </c>
      <c r="DI152" s="219"/>
      <c r="DJ152" s="224"/>
      <c r="DK152" s="224"/>
      <c r="DL152" s="224"/>
      <c r="DM152" s="299" t="s">
        <v>163</v>
      </c>
      <c r="DP152" s="224"/>
      <c r="DT152" s="219"/>
      <c r="DU152" s="224"/>
      <c r="DW152" s="224"/>
    </row>
    <row r="153" spans="1:127" customFormat="1" ht="15" x14ac:dyDescent="0.25">
      <c r="A153" s="225"/>
      <c r="B153" s="302"/>
      <c r="C153" s="226" t="s">
        <v>25</v>
      </c>
      <c r="D153" s="344" t="s">
        <v>164</v>
      </c>
      <c r="E153" s="344"/>
      <c r="F153" s="344"/>
      <c r="G153" s="227"/>
      <c r="H153" s="228"/>
      <c r="I153" s="228"/>
      <c r="J153" s="228"/>
      <c r="K153" s="229">
        <v>128.02000000000001</v>
      </c>
      <c r="L153" s="228"/>
      <c r="M153" s="229">
        <v>128.02000000000001</v>
      </c>
      <c r="N153" s="230">
        <v>15.71</v>
      </c>
      <c r="O153" s="231">
        <v>2011.19</v>
      </c>
      <c r="DI153" s="219"/>
      <c r="DJ153" s="224"/>
      <c r="DK153" s="224"/>
      <c r="DL153" s="224"/>
      <c r="DM153" s="299" t="s">
        <v>164</v>
      </c>
      <c r="DP153" s="224"/>
      <c r="DT153" s="219"/>
      <c r="DU153" s="224"/>
      <c r="DW153" s="224"/>
    </row>
    <row r="154" spans="1:127" customFormat="1" ht="15" x14ac:dyDescent="0.25">
      <c r="A154" s="225"/>
      <c r="B154" s="302"/>
      <c r="C154" s="226" t="s">
        <v>26</v>
      </c>
      <c r="D154" s="344" t="s">
        <v>165</v>
      </c>
      <c r="E154" s="344"/>
      <c r="F154" s="344"/>
      <c r="G154" s="227"/>
      <c r="H154" s="228"/>
      <c r="I154" s="228"/>
      <c r="J154" s="228"/>
      <c r="K154" s="229">
        <v>19.84</v>
      </c>
      <c r="L154" s="228"/>
      <c r="M154" s="229">
        <v>19.84</v>
      </c>
      <c r="N154" s="230">
        <v>52.21</v>
      </c>
      <c r="O154" s="231">
        <v>1035.8499999999999</v>
      </c>
      <c r="DI154" s="219"/>
      <c r="DJ154" s="224"/>
      <c r="DK154" s="224"/>
      <c r="DL154" s="224"/>
      <c r="DM154" s="299" t="s">
        <v>165</v>
      </c>
      <c r="DP154" s="224"/>
      <c r="DT154" s="219"/>
      <c r="DU154" s="224"/>
      <c r="DW154" s="224"/>
    </row>
    <row r="155" spans="1:127" customFormat="1" ht="15" x14ac:dyDescent="0.25">
      <c r="A155" s="233"/>
      <c r="B155" s="302"/>
      <c r="C155" s="226"/>
      <c r="D155" s="344" t="s">
        <v>166</v>
      </c>
      <c r="E155" s="344"/>
      <c r="F155" s="344"/>
      <c r="G155" s="227" t="s">
        <v>167</v>
      </c>
      <c r="H155" s="230">
        <v>35.01</v>
      </c>
      <c r="I155" s="228"/>
      <c r="J155" s="230">
        <v>35.01</v>
      </c>
      <c r="K155" s="175"/>
      <c r="L155" s="228"/>
      <c r="M155" s="175"/>
      <c r="N155" s="228"/>
      <c r="O155" s="236"/>
      <c r="DI155" s="219"/>
      <c r="DJ155" s="224"/>
      <c r="DK155" s="224"/>
      <c r="DL155" s="224"/>
      <c r="DN155" s="299" t="s">
        <v>166</v>
      </c>
      <c r="DP155" s="224"/>
      <c r="DT155" s="219"/>
      <c r="DU155" s="224"/>
      <c r="DW155" s="224"/>
    </row>
    <row r="156" spans="1:127" customFormat="1" ht="15" x14ac:dyDescent="0.25">
      <c r="A156" s="233"/>
      <c r="B156" s="302"/>
      <c r="C156" s="226"/>
      <c r="D156" s="344" t="s">
        <v>168</v>
      </c>
      <c r="E156" s="344"/>
      <c r="F156" s="344"/>
      <c r="G156" s="227" t="s">
        <v>167</v>
      </c>
      <c r="H156" s="230">
        <v>1.71</v>
      </c>
      <c r="I156" s="228"/>
      <c r="J156" s="230">
        <v>1.71</v>
      </c>
      <c r="K156" s="175"/>
      <c r="L156" s="228"/>
      <c r="M156" s="175"/>
      <c r="N156" s="228"/>
      <c r="O156" s="236"/>
      <c r="DI156" s="219"/>
      <c r="DJ156" s="224"/>
      <c r="DK156" s="224"/>
      <c r="DL156" s="224"/>
      <c r="DN156" s="299" t="s">
        <v>168</v>
      </c>
      <c r="DP156" s="224"/>
      <c r="DT156" s="219"/>
      <c r="DU156" s="224"/>
      <c r="DW156" s="224"/>
    </row>
    <row r="157" spans="1:127" customFormat="1" ht="15" x14ac:dyDescent="0.25">
      <c r="A157" s="238"/>
      <c r="B157" s="227"/>
      <c r="C157" s="226"/>
      <c r="D157" s="350" t="s">
        <v>169</v>
      </c>
      <c r="E157" s="350"/>
      <c r="F157" s="350"/>
      <c r="G157" s="239"/>
      <c r="H157" s="240"/>
      <c r="I157" s="240"/>
      <c r="J157" s="240"/>
      <c r="K157" s="242">
        <v>426.66</v>
      </c>
      <c r="L157" s="240"/>
      <c r="M157" s="242">
        <v>426.66</v>
      </c>
      <c r="N157" s="240"/>
      <c r="O157" s="243">
        <v>17603.18</v>
      </c>
      <c r="DI157" s="219"/>
      <c r="DJ157" s="224"/>
      <c r="DK157" s="224"/>
      <c r="DL157" s="224"/>
      <c r="DO157" s="299" t="s">
        <v>169</v>
      </c>
      <c r="DP157" s="224"/>
      <c r="DT157" s="219"/>
      <c r="DU157" s="224"/>
      <c r="DW157" s="224"/>
    </row>
    <row r="158" spans="1:127" customFormat="1" ht="15" x14ac:dyDescent="0.25">
      <c r="A158" s="233"/>
      <c r="B158" s="302"/>
      <c r="C158" s="226"/>
      <c r="D158" s="344" t="s">
        <v>170</v>
      </c>
      <c r="E158" s="344"/>
      <c r="F158" s="344"/>
      <c r="G158" s="227"/>
      <c r="H158" s="228"/>
      <c r="I158" s="228"/>
      <c r="J158" s="228"/>
      <c r="K158" s="175"/>
      <c r="L158" s="228"/>
      <c r="M158" s="229">
        <v>318.48</v>
      </c>
      <c r="N158" s="228"/>
      <c r="O158" s="231">
        <v>16627.84</v>
      </c>
      <c r="DI158" s="219"/>
      <c r="DJ158" s="224"/>
      <c r="DK158" s="224"/>
      <c r="DL158" s="224"/>
      <c r="DN158" s="299" t="s">
        <v>170</v>
      </c>
      <c r="DP158" s="224"/>
      <c r="DT158" s="219"/>
      <c r="DU158" s="224"/>
      <c r="DW158" s="224"/>
    </row>
    <row r="159" spans="1:127" customFormat="1" ht="22.5" x14ac:dyDescent="0.25">
      <c r="A159" s="233"/>
      <c r="B159" s="302"/>
      <c r="C159" s="226" t="s">
        <v>171</v>
      </c>
      <c r="D159" s="344" t="s">
        <v>172</v>
      </c>
      <c r="E159" s="344"/>
      <c r="F159" s="344"/>
      <c r="G159" s="227" t="s">
        <v>173</v>
      </c>
      <c r="H159" s="244">
        <v>109</v>
      </c>
      <c r="I159" s="228"/>
      <c r="J159" s="244">
        <v>109</v>
      </c>
      <c r="K159" s="175"/>
      <c r="L159" s="228"/>
      <c r="M159" s="229">
        <v>347.14</v>
      </c>
      <c r="N159" s="228"/>
      <c r="O159" s="231">
        <v>18124.349999999999</v>
      </c>
      <c r="DI159" s="219"/>
      <c r="DJ159" s="224"/>
      <c r="DK159" s="224"/>
      <c r="DL159" s="224"/>
      <c r="DN159" s="299" t="s">
        <v>172</v>
      </c>
      <c r="DP159" s="224"/>
      <c r="DT159" s="219"/>
      <c r="DU159" s="224"/>
      <c r="DW159" s="224"/>
    </row>
    <row r="160" spans="1:127" customFormat="1" x14ac:dyDescent="0.25">
      <c r="A160" s="233"/>
      <c r="B160" s="302"/>
      <c r="C160" s="226" t="s">
        <v>174</v>
      </c>
      <c r="D160" s="344" t="s">
        <v>175</v>
      </c>
      <c r="E160" s="344"/>
      <c r="F160" s="344"/>
      <c r="G160" s="227" t="s">
        <v>173</v>
      </c>
      <c r="H160" s="244">
        <v>65</v>
      </c>
      <c r="I160" s="230">
        <v>0.85</v>
      </c>
      <c r="J160" s="230">
        <v>55.25</v>
      </c>
      <c r="K160" s="175"/>
      <c r="L160" s="228"/>
      <c r="M160" s="229">
        <v>175.96</v>
      </c>
      <c r="N160" s="228"/>
      <c r="O160" s="231">
        <v>9186.8799999999992</v>
      </c>
      <c r="DI160" s="219"/>
      <c r="DJ160" s="224"/>
      <c r="DK160" s="224"/>
      <c r="DL160" s="224"/>
      <c r="DN160" s="299" t="s">
        <v>175</v>
      </c>
      <c r="DP160" s="224"/>
      <c r="DT160" s="219"/>
      <c r="DU160" s="224"/>
      <c r="DW160" s="224"/>
    </row>
    <row r="161" spans="1:127" customFormat="1" ht="15" x14ac:dyDescent="0.25">
      <c r="A161" s="225"/>
      <c r="B161" s="245"/>
      <c r="C161" s="297"/>
      <c r="D161" s="345" t="s">
        <v>176</v>
      </c>
      <c r="E161" s="345"/>
      <c r="F161" s="345"/>
      <c r="G161" s="221"/>
      <c r="H161" s="246"/>
      <c r="I161" s="246"/>
      <c r="J161" s="246"/>
      <c r="K161" s="247"/>
      <c r="L161" s="246"/>
      <c r="M161" s="248">
        <v>949.76</v>
      </c>
      <c r="N161" s="240"/>
      <c r="O161" s="249">
        <v>44914.41</v>
      </c>
      <c r="DI161" s="219"/>
      <c r="DJ161" s="224"/>
      <c r="DK161" s="224"/>
      <c r="DL161" s="224"/>
      <c r="DP161" s="224" t="s">
        <v>176</v>
      </c>
      <c r="DT161" s="219"/>
      <c r="DU161" s="224"/>
      <c r="DW161" s="224"/>
    </row>
    <row r="162" spans="1:127" customFormat="1" ht="45" x14ac:dyDescent="0.25">
      <c r="A162" s="220" t="s">
        <v>310</v>
      </c>
      <c r="B162" s="221" t="s">
        <v>308</v>
      </c>
      <c r="C162" s="298" t="s">
        <v>177</v>
      </c>
      <c r="D162" s="346" t="s">
        <v>178</v>
      </c>
      <c r="E162" s="346"/>
      <c r="F162" s="346"/>
      <c r="G162" s="221" t="s">
        <v>179</v>
      </c>
      <c r="H162" s="221">
        <v>0.1807</v>
      </c>
      <c r="I162" s="221" t="s">
        <v>22</v>
      </c>
      <c r="J162" s="221" t="s">
        <v>309</v>
      </c>
      <c r="K162" s="222"/>
      <c r="L162" s="221"/>
      <c r="M162" s="222"/>
      <c r="N162" s="221"/>
      <c r="O162" s="223"/>
      <c r="DI162" s="219"/>
      <c r="DJ162" s="224" t="s">
        <v>178</v>
      </c>
      <c r="DK162" s="224" t="s">
        <v>5</v>
      </c>
      <c r="DL162" s="224" t="s">
        <v>5</v>
      </c>
      <c r="DP162" s="224"/>
      <c r="DT162" s="219"/>
      <c r="DU162" s="224"/>
      <c r="DW162" s="224"/>
    </row>
    <row r="163" spans="1:127" customFormat="1" ht="15" x14ac:dyDescent="0.25">
      <c r="A163" s="225"/>
      <c r="B163" s="302"/>
      <c r="C163" s="226" t="s">
        <v>22</v>
      </c>
      <c r="D163" s="344" t="s">
        <v>163</v>
      </c>
      <c r="E163" s="344"/>
      <c r="F163" s="344"/>
      <c r="G163" s="227"/>
      <c r="H163" s="228"/>
      <c r="I163" s="228"/>
      <c r="J163" s="228"/>
      <c r="K163" s="229">
        <v>92.08</v>
      </c>
      <c r="L163" s="228"/>
      <c r="M163" s="229">
        <v>16.64</v>
      </c>
      <c r="N163" s="230">
        <v>52.21</v>
      </c>
      <c r="O163" s="250">
        <v>868.77</v>
      </c>
      <c r="DI163" s="219"/>
      <c r="DJ163" s="224"/>
      <c r="DK163" s="224"/>
      <c r="DL163" s="224"/>
      <c r="DM163" s="299" t="s">
        <v>163</v>
      </c>
      <c r="DP163" s="224"/>
      <c r="DT163" s="219"/>
      <c r="DU163" s="224"/>
      <c r="DW163" s="224"/>
    </row>
    <row r="164" spans="1:127" customFormat="1" x14ac:dyDescent="0.25">
      <c r="A164" s="225"/>
      <c r="B164" s="302"/>
      <c r="C164" s="226" t="s">
        <v>25</v>
      </c>
      <c r="D164" s="344" t="s">
        <v>164</v>
      </c>
      <c r="E164" s="344"/>
      <c r="F164" s="344"/>
      <c r="G164" s="227"/>
      <c r="H164" s="228"/>
      <c r="I164" s="228"/>
      <c r="J164" s="228"/>
      <c r="K164" s="229">
        <v>287.60000000000002</v>
      </c>
      <c r="L164" s="228"/>
      <c r="M164" s="229">
        <v>51.97</v>
      </c>
      <c r="N164" s="230">
        <v>15.71</v>
      </c>
      <c r="O164" s="250">
        <v>816.45</v>
      </c>
      <c r="DI164" s="219"/>
      <c r="DJ164" s="224"/>
      <c r="DK164" s="224"/>
      <c r="DL164" s="224"/>
      <c r="DM164" s="299" t="s">
        <v>164</v>
      </c>
      <c r="DP164" s="224"/>
      <c r="DT164" s="219"/>
      <c r="DU164" s="224"/>
      <c r="DW164" s="224"/>
    </row>
    <row r="165" spans="1:127" customFormat="1" ht="15" x14ac:dyDescent="0.25">
      <c r="A165" s="225"/>
      <c r="B165" s="302"/>
      <c r="C165" s="226" t="s">
        <v>26</v>
      </c>
      <c r="D165" s="344" t="s">
        <v>165</v>
      </c>
      <c r="E165" s="344"/>
      <c r="F165" s="344"/>
      <c r="G165" s="227"/>
      <c r="H165" s="228"/>
      <c r="I165" s="228"/>
      <c r="J165" s="228"/>
      <c r="K165" s="229">
        <v>37.57</v>
      </c>
      <c r="L165" s="228"/>
      <c r="M165" s="229">
        <v>6.79</v>
      </c>
      <c r="N165" s="230">
        <v>52.21</v>
      </c>
      <c r="O165" s="250">
        <v>354.51</v>
      </c>
      <c r="DI165" s="219"/>
      <c r="DJ165" s="224"/>
      <c r="DK165" s="224"/>
      <c r="DL165" s="224"/>
      <c r="DM165" s="299" t="s">
        <v>165</v>
      </c>
      <c r="DP165" s="224"/>
      <c r="DT165" s="219"/>
      <c r="DU165" s="224"/>
      <c r="DW165" s="224"/>
    </row>
    <row r="166" spans="1:127" customFormat="1" ht="15" x14ac:dyDescent="0.25">
      <c r="A166" s="233"/>
      <c r="B166" s="302"/>
      <c r="C166" s="226"/>
      <c r="D166" s="344" t="s">
        <v>166</v>
      </c>
      <c r="E166" s="344"/>
      <c r="F166" s="344"/>
      <c r="G166" s="227" t="s">
        <v>167</v>
      </c>
      <c r="H166" s="234">
        <v>11.7</v>
      </c>
      <c r="I166" s="228"/>
      <c r="J166" s="251">
        <v>2.1141899999999998</v>
      </c>
      <c r="K166" s="175"/>
      <c r="L166" s="228"/>
      <c r="M166" s="175"/>
      <c r="N166" s="228"/>
      <c r="O166" s="236"/>
      <c r="DI166" s="219"/>
      <c r="DJ166" s="224"/>
      <c r="DK166" s="224"/>
      <c r="DL166" s="224"/>
      <c r="DN166" s="299" t="s">
        <v>166</v>
      </c>
      <c r="DP166" s="224"/>
      <c r="DT166" s="219"/>
      <c r="DU166" s="224"/>
      <c r="DW166" s="224"/>
    </row>
    <row r="167" spans="1:127" customFormat="1" ht="15" x14ac:dyDescent="0.25">
      <c r="A167" s="233"/>
      <c r="B167" s="302"/>
      <c r="C167" s="226"/>
      <c r="D167" s="344" t="s">
        <v>168</v>
      </c>
      <c r="E167" s="344"/>
      <c r="F167" s="344"/>
      <c r="G167" s="227" t="s">
        <v>167</v>
      </c>
      <c r="H167" s="230">
        <v>2.96</v>
      </c>
      <c r="I167" s="228"/>
      <c r="J167" s="235">
        <v>0.53487200000000001</v>
      </c>
      <c r="K167" s="175"/>
      <c r="L167" s="228"/>
      <c r="M167" s="175"/>
      <c r="N167" s="228"/>
      <c r="O167" s="236"/>
      <c r="DI167" s="219"/>
      <c r="DJ167" s="224"/>
      <c r="DK167" s="224"/>
      <c r="DL167" s="224"/>
      <c r="DN167" s="299" t="s">
        <v>168</v>
      </c>
      <c r="DP167" s="224"/>
      <c r="DT167" s="219"/>
      <c r="DU167" s="224"/>
      <c r="DW167" s="224"/>
    </row>
    <row r="168" spans="1:127" customFormat="1" ht="15" x14ac:dyDescent="0.25">
      <c r="A168" s="238"/>
      <c r="B168" s="227"/>
      <c r="C168" s="226"/>
      <c r="D168" s="350" t="s">
        <v>169</v>
      </c>
      <c r="E168" s="350"/>
      <c r="F168" s="350"/>
      <c r="G168" s="239"/>
      <c r="H168" s="240"/>
      <c r="I168" s="240"/>
      <c r="J168" s="240"/>
      <c r="K168" s="242">
        <v>379.68</v>
      </c>
      <c r="L168" s="240"/>
      <c r="M168" s="242">
        <v>68.61</v>
      </c>
      <c r="N168" s="240"/>
      <c r="O168" s="243">
        <v>1685.22</v>
      </c>
      <c r="DI168" s="219"/>
      <c r="DJ168" s="224"/>
      <c r="DK168" s="224"/>
      <c r="DL168" s="224"/>
      <c r="DO168" s="299" t="s">
        <v>169</v>
      </c>
      <c r="DP168" s="224"/>
      <c r="DT168" s="219"/>
      <c r="DU168" s="224"/>
      <c r="DW168" s="224"/>
    </row>
    <row r="169" spans="1:127" customFormat="1" ht="15" x14ac:dyDescent="0.25">
      <c r="A169" s="233"/>
      <c r="B169" s="302"/>
      <c r="C169" s="226"/>
      <c r="D169" s="344" t="s">
        <v>170</v>
      </c>
      <c r="E169" s="344"/>
      <c r="F169" s="344"/>
      <c r="G169" s="227"/>
      <c r="H169" s="228"/>
      <c r="I169" s="228"/>
      <c r="J169" s="228"/>
      <c r="K169" s="175"/>
      <c r="L169" s="228"/>
      <c r="M169" s="229">
        <v>23.43</v>
      </c>
      <c r="N169" s="228"/>
      <c r="O169" s="231">
        <v>1223.28</v>
      </c>
      <c r="DI169" s="219"/>
      <c r="DJ169" s="224"/>
      <c r="DK169" s="224"/>
      <c r="DL169" s="224"/>
      <c r="DN169" s="299" t="s">
        <v>170</v>
      </c>
      <c r="DP169" s="224"/>
      <c r="DT169" s="219"/>
      <c r="DU169" s="224"/>
      <c r="DW169" s="224"/>
    </row>
    <row r="170" spans="1:127" customFormat="1" ht="22.5" x14ac:dyDescent="0.25">
      <c r="A170" s="233"/>
      <c r="B170" s="302"/>
      <c r="C170" s="226" t="s">
        <v>181</v>
      </c>
      <c r="D170" s="344" t="s">
        <v>182</v>
      </c>
      <c r="E170" s="344"/>
      <c r="F170" s="344"/>
      <c r="G170" s="227" t="s">
        <v>173</v>
      </c>
      <c r="H170" s="244">
        <v>102</v>
      </c>
      <c r="I170" s="228"/>
      <c r="J170" s="244">
        <v>102</v>
      </c>
      <c r="K170" s="175"/>
      <c r="L170" s="228"/>
      <c r="M170" s="229">
        <v>23.9</v>
      </c>
      <c r="N170" s="228"/>
      <c r="O170" s="231">
        <v>1247.75</v>
      </c>
      <c r="DI170" s="219"/>
      <c r="DJ170" s="224"/>
      <c r="DK170" s="224"/>
      <c r="DL170" s="224"/>
      <c r="DN170" s="299" t="s">
        <v>182</v>
      </c>
      <c r="DP170" s="224"/>
      <c r="DT170" s="219"/>
      <c r="DU170" s="224"/>
      <c r="DW170" s="224"/>
    </row>
    <row r="171" spans="1:127" customFormat="1" ht="22.5" x14ac:dyDescent="0.25">
      <c r="A171" s="233"/>
      <c r="B171" s="302"/>
      <c r="C171" s="226" t="s">
        <v>183</v>
      </c>
      <c r="D171" s="344" t="s">
        <v>184</v>
      </c>
      <c r="E171" s="344"/>
      <c r="F171" s="344"/>
      <c r="G171" s="227" t="s">
        <v>173</v>
      </c>
      <c r="H171" s="244">
        <v>54</v>
      </c>
      <c r="I171" s="228"/>
      <c r="J171" s="244">
        <v>54</v>
      </c>
      <c r="K171" s="175"/>
      <c r="L171" s="228"/>
      <c r="M171" s="229">
        <v>12.65</v>
      </c>
      <c r="N171" s="228"/>
      <c r="O171" s="250">
        <v>660.57</v>
      </c>
      <c r="DI171" s="219"/>
      <c r="DJ171" s="224"/>
      <c r="DK171" s="224"/>
      <c r="DL171" s="224"/>
      <c r="DN171" s="299" t="s">
        <v>184</v>
      </c>
      <c r="DP171" s="224"/>
      <c r="DT171" s="219"/>
      <c r="DU171" s="224"/>
      <c r="DW171" s="224"/>
    </row>
    <row r="172" spans="1:127" customFormat="1" ht="15" x14ac:dyDescent="0.25">
      <c r="A172" s="225"/>
      <c r="B172" s="245"/>
      <c r="C172" s="297"/>
      <c r="D172" s="345" t="s">
        <v>176</v>
      </c>
      <c r="E172" s="345"/>
      <c r="F172" s="345"/>
      <c r="G172" s="221"/>
      <c r="H172" s="246"/>
      <c r="I172" s="246"/>
      <c r="J172" s="246"/>
      <c r="K172" s="247"/>
      <c r="L172" s="246"/>
      <c r="M172" s="248">
        <v>105.16</v>
      </c>
      <c r="N172" s="240"/>
      <c r="O172" s="249">
        <v>3593.54</v>
      </c>
      <c r="DI172" s="219"/>
      <c r="DJ172" s="224"/>
      <c r="DK172" s="224"/>
      <c r="DL172" s="224"/>
      <c r="DP172" s="224" t="s">
        <v>176</v>
      </c>
      <c r="DT172" s="219"/>
      <c r="DU172" s="224"/>
      <c r="DW172" s="224"/>
    </row>
    <row r="173" spans="1:127" customFormat="1" ht="22.5" x14ac:dyDescent="0.25">
      <c r="A173" s="220" t="s">
        <v>313</v>
      </c>
      <c r="B173" s="221" t="s">
        <v>311</v>
      </c>
      <c r="C173" s="298" t="s">
        <v>185</v>
      </c>
      <c r="D173" s="346" t="s">
        <v>186</v>
      </c>
      <c r="E173" s="346"/>
      <c r="F173" s="346"/>
      <c r="G173" s="221" t="s">
        <v>179</v>
      </c>
      <c r="H173" s="221">
        <v>9.8599999999999993E-2</v>
      </c>
      <c r="I173" s="221" t="s">
        <v>22</v>
      </c>
      <c r="J173" s="221" t="s">
        <v>312</v>
      </c>
      <c r="K173" s="222"/>
      <c r="L173" s="221"/>
      <c r="M173" s="222"/>
      <c r="N173" s="221"/>
      <c r="O173" s="223"/>
      <c r="DI173" s="219"/>
      <c r="DJ173" s="224" t="s">
        <v>186</v>
      </c>
      <c r="DK173" s="224" t="s">
        <v>5</v>
      </c>
      <c r="DL173" s="224" t="s">
        <v>5</v>
      </c>
      <c r="DP173" s="224"/>
      <c r="DT173" s="219"/>
      <c r="DU173" s="224"/>
      <c r="DW173" s="224"/>
    </row>
    <row r="174" spans="1:127" customFormat="1" ht="15" x14ac:dyDescent="0.25">
      <c r="A174" s="225"/>
      <c r="B174" s="302"/>
      <c r="C174" s="226" t="s">
        <v>22</v>
      </c>
      <c r="D174" s="344" t="s">
        <v>163</v>
      </c>
      <c r="E174" s="344"/>
      <c r="F174" s="344"/>
      <c r="G174" s="227"/>
      <c r="H174" s="228"/>
      <c r="I174" s="228"/>
      <c r="J174" s="228"/>
      <c r="K174" s="229">
        <v>106.88</v>
      </c>
      <c r="L174" s="228"/>
      <c r="M174" s="229">
        <v>10.54</v>
      </c>
      <c r="N174" s="230">
        <v>52.21</v>
      </c>
      <c r="O174" s="250">
        <v>550.29</v>
      </c>
      <c r="DI174" s="219"/>
      <c r="DJ174" s="224"/>
      <c r="DK174" s="224"/>
      <c r="DL174" s="224"/>
      <c r="DM174" s="299" t="s">
        <v>163</v>
      </c>
      <c r="DP174" s="224"/>
      <c r="DT174" s="219"/>
      <c r="DU174" s="224"/>
      <c r="DW174" s="224"/>
    </row>
    <row r="175" spans="1:127" customFormat="1" ht="15" x14ac:dyDescent="0.25">
      <c r="A175" s="225"/>
      <c r="B175" s="302"/>
      <c r="C175" s="226" t="s">
        <v>25</v>
      </c>
      <c r="D175" s="344" t="s">
        <v>164</v>
      </c>
      <c r="E175" s="344"/>
      <c r="F175" s="344"/>
      <c r="G175" s="227"/>
      <c r="H175" s="228"/>
      <c r="I175" s="228"/>
      <c r="J175" s="228"/>
      <c r="K175" s="229">
        <v>241.58</v>
      </c>
      <c r="L175" s="228"/>
      <c r="M175" s="229">
        <v>23.82</v>
      </c>
      <c r="N175" s="230">
        <v>15.71</v>
      </c>
      <c r="O175" s="250">
        <v>374.21</v>
      </c>
      <c r="DI175" s="219"/>
      <c r="DJ175" s="224"/>
      <c r="DK175" s="224"/>
      <c r="DL175" s="224"/>
      <c r="DM175" s="299" t="s">
        <v>164</v>
      </c>
      <c r="DP175" s="224"/>
      <c r="DT175" s="219"/>
      <c r="DU175" s="224"/>
      <c r="DW175" s="224"/>
    </row>
    <row r="176" spans="1:127" customFormat="1" ht="15" x14ac:dyDescent="0.25">
      <c r="A176" s="225"/>
      <c r="B176" s="302"/>
      <c r="C176" s="226" t="s">
        <v>26</v>
      </c>
      <c r="D176" s="344" t="s">
        <v>165</v>
      </c>
      <c r="E176" s="344"/>
      <c r="F176" s="344"/>
      <c r="G176" s="227"/>
      <c r="H176" s="228"/>
      <c r="I176" s="228"/>
      <c r="J176" s="228"/>
      <c r="K176" s="229">
        <v>26.36</v>
      </c>
      <c r="L176" s="228"/>
      <c r="M176" s="229">
        <v>2.6</v>
      </c>
      <c r="N176" s="230">
        <v>52.21</v>
      </c>
      <c r="O176" s="250">
        <v>135.75</v>
      </c>
      <c r="DI176" s="219"/>
      <c r="DJ176" s="224"/>
      <c r="DK176" s="224"/>
      <c r="DL176" s="224"/>
      <c r="DM176" s="299" t="s">
        <v>165</v>
      </c>
      <c r="DP176" s="224"/>
      <c r="DT176" s="219"/>
      <c r="DU176" s="224"/>
      <c r="DW176" s="224"/>
    </row>
    <row r="177" spans="1:127" customFormat="1" ht="15" x14ac:dyDescent="0.25">
      <c r="A177" s="233"/>
      <c r="B177" s="302"/>
      <c r="C177" s="226"/>
      <c r="D177" s="344" t="s">
        <v>166</v>
      </c>
      <c r="E177" s="344"/>
      <c r="F177" s="344"/>
      <c r="G177" s="227" t="s">
        <v>167</v>
      </c>
      <c r="H177" s="230">
        <v>12.53</v>
      </c>
      <c r="I177" s="228"/>
      <c r="J177" s="235">
        <v>1.2354579999999999</v>
      </c>
      <c r="K177" s="175"/>
      <c r="L177" s="228"/>
      <c r="M177" s="175"/>
      <c r="N177" s="228"/>
      <c r="O177" s="236"/>
      <c r="DI177" s="219"/>
      <c r="DJ177" s="224"/>
      <c r="DK177" s="224"/>
      <c r="DL177" s="224"/>
      <c r="DN177" s="299" t="s">
        <v>166</v>
      </c>
      <c r="DP177" s="224"/>
      <c r="DT177" s="219"/>
      <c r="DU177" s="224"/>
      <c r="DW177" s="224"/>
    </row>
    <row r="178" spans="1:127" customFormat="1" ht="15" x14ac:dyDescent="0.25">
      <c r="A178" s="233"/>
      <c r="B178" s="302"/>
      <c r="C178" s="226"/>
      <c r="D178" s="344" t="s">
        <v>168</v>
      </c>
      <c r="E178" s="344"/>
      <c r="F178" s="344"/>
      <c r="G178" s="227" t="s">
        <v>167</v>
      </c>
      <c r="H178" s="230">
        <v>2.62</v>
      </c>
      <c r="I178" s="228"/>
      <c r="J178" s="235">
        <v>0.25833200000000001</v>
      </c>
      <c r="K178" s="175"/>
      <c r="L178" s="228"/>
      <c r="M178" s="175"/>
      <c r="N178" s="228"/>
      <c r="O178" s="236"/>
      <c r="DI178" s="219"/>
      <c r="DJ178" s="224"/>
      <c r="DK178" s="224"/>
      <c r="DL178" s="224"/>
      <c r="DN178" s="299" t="s">
        <v>168</v>
      </c>
      <c r="DP178" s="224"/>
      <c r="DT178" s="219"/>
      <c r="DU178" s="224"/>
      <c r="DW178" s="224"/>
    </row>
    <row r="179" spans="1:127" customFormat="1" ht="15" x14ac:dyDescent="0.25">
      <c r="A179" s="238"/>
      <c r="B179" s="227"/>
      <c r="C179" s="226"/>
      <c r="D179" s="350" t="s">
        <v>169</v>
      </c>
      <c r="E179" s="350"/>
      <c r="F179" s="350"/>
      <c r="G179" s="239"/>
      <c r="H179" s="240"/>
      <c r="I179" s="240"/>
      <c r="J179" s="240"/>
      <c r="K179" s="242">
        <v>348.46</v>
      </c>
      <c r="L179" s="240"/>
      <c r="M179" s="242">
        <v>34.36</v>
      </c>
      <c r="N179" s="240"/>
      <c r="O179" s="270">
        <v>924.5</v>
      </c>
      <c r="DI179" s="219"/>
      <c r="DJ179" s="224"/>
      <c r="DK179" s="224"/>
      <c r="DL179" s="224"/>
      <c r="DO179" s="299" t="s">
        <v>169</v>
      </c>
      <c r="DP179" s="224"/>
      <c r="DT179" s="219"/>
      <c r="DU179" s="224"/>
      <c r="DW179" s="224"/>
    </row>
    <row r="180" spans="1:127" customFormat="1" ht="15" x14ac:dyDescent="0.25">
      <c r="A180" s="233"/>
      <c r="B180" s="302"/>
      <c r="C180" s="226"/>
      <c r="D180" s="344" t="s">
        <v>170</v>
      </c>
      <c r="E180" s="344"/>
      <c r="F180" s="344"/>
      <c r="G180" s="227"/>
      <c r="H180" s="228"/>
      <c r="I180" s="228"/>
      <c r="J180" s="228"/>
      <c r="K180" s="175"/>
      <c r="L180" s="228"/>
      <c r="M180" s="229">
        <v>13.14</v>
      </c>
      <c r="N180" s="228"/>
      <c r="O180" s="250">
        <v>686.04</v>
      </c>
      <c r="DI180" s="219"/>
      <c r="DJ180" s="224"/>
      <c r="DK180" s="224"/>
      <c r="DL180" s="224"/>
      <c r="DN180" s="299" t="s">
        <v>170</v>
      </c>
      <c r="DP180" s="224"/>
      <c r="DT180" s="219"/>
      <c r="DU180" s="224"/>
      <c r="DW180" s="224"/>
    </row>
    <row r="181" spans="1:127" customFormat="1" ht="45" x14ac:dyDescent="0.25">
      <c r="A181" s="233"/>
      <c r="B181" s="302"/>
      <c r="C181" s="226" t="s">
        <v>188</v>
      </c>
      <c r="D181" s="344" t="s">
        <v>189</v>
      </c>
      <c r="E181" s="344"/>
      <c r="F181" s="344"/>
      <c r="G181" s="227" t="s">
        <v>173</v>
      </c>
      <c r="H181" s="244">
        <v>92</v>
      </c>
      <c r="I181" s="228"/>
      <c r="J181" s="244">
        <v>92</v>
      </c>
      <c r="K181" s="175"/>
      <c r="L181" s="228"/>
      <c r="M181" s="229">
        <v>12.09</v>
      </c>
      <c r="N181" s="228"/>
      <c r="O181" s="250">
        <v>631.16</v>
      </c>
      <c r="DI181" s="219"/>
      <c r="DJ181" s="224"/>
      <c r="DK181" s="224"/>
      <c r="DL181" s="224"/>
      <c r="DN181" s="299" t="s">
        <v>189</v>
      </c>
      <c r="DP181" s="224"/>
      <c r="DT181" s="219"/>
      <c r="DU181" s="224"/>
      <c r="DW181" s="224"/>
    </row>
    <row r="182" spans="1:127" customFormat="1" ht="90" x14ac:dyDescent="0.25">
      <c r="A182" s="233"/>
      <c r="B182" s="302"/>
      <c r="C182" s="226" t="s">
        <v>190</v>
      </c>
      <c r="D182" s="344" t="s">
        <v>191</v>
      </c>
      <c r="E182" s="344"/>
      <c r="F182" s="344"/>
      <c r="G182" s="227" t="s">
        <v>173</v>
      </c>
      <c r="H182" s="244">
        <v>46</v>
      </c>
      <c r="I182" s="230">
        <v>0.85</v>
      </c>
      <c r="J182" s="234">
        <v>39.1</v>
      </c>
      <c r="K182" s="175"/>
      <c r="L182" s="228"/>
      <c r="M182" s="229">
        <v>5.14</v>
      </c>
      <c r="N182" s="228"/>
      <c r="O182" s="250">
        <v>268.24</v>
      </c>
      <c r="DI182" s="219"/>
      <c r="DJ182" s="224"/>
      <c r="DK182" s="224"/>
      <c r="DL182" s="224"/>
      <c r="DN182" s="299" t="s">
        <v>191</v>
      </c>
      <c r="DP182" s="224"/>
      <c r="DT182" s="219"/>
      <c r="DU182" s="224"/>
      <c r="DW182" s="224"/>
    </row>
    <row r="183" spans="1:127" customFormat="1" ht="15" x14ac:dyDescent="0.25">
      <c r="A183" s="225"/>
      <c r="B183" s="245"/>
      <c r="C183" s="297"/>
      <c r="D183" s="345" t="s">
        <v>176</v>
      </c>
      <c r="E183" s="345"/>
      <c r="F183" s="345"/>
      <c r="G183" s="221"/>
      <c r="H183" s="246"/>
      <c r="I183" s="246"/>
      <c r="J183" s="246"/>
      <c r="K183" s="247"/>
      <c r="L183" s="246"/>
      <c r="M183" s="248">
        <v>51.59</v>
      </c>
      <c r="N183" s="240"/>
      <c r="O183" s="249">
        <v>1823.9</v>
      </c>
      <c r="DI183" s="219"/>
      <c r="DJ183" s="224"/>
      <c r="DK183" s="224"/>
      <c r="DL183" s="224"/>
      <c r="DP183" s="224" t="s">
        <v>176</v>
      </c>
      <c r="DT183" s="219"/>
      <c r="DU183" s="224"/>
      <c r="DW183" s="224"/>
    </row>
    <row r="184" spans="1:127" customFormat="1" ht="33.75" x14ac:dyDescent="0.25">
      <c r="A184" s="220" t="s">
        <v>273</v>
      </c>
      <c r="B184" s="221" t="s">
        <v>314</v>
      </c>
      <c r="C184" s="298" t="s">
        <v>192</v>
      </c>
      <c r="D184" s="346" t="s">
        <v>193</v>
      </c>
      <c r="E184" s="346"/>
      <c r="F184" s="346"/>
      <c r="G184" s="221" t="s">
        <v>179</v>
      </c>
      <c r="H184" s="221">
        <v>9.8599999999999993E-2</v>
      </c>
      <c r="I184" s="221" t="s">
        <v>22</v>
      </c>
      <c r="J184" s="221" t="s">
        <v>312</v>
      </c>
      <c r="K184" s="222"/>
      <c r="L184" s="221"/>
      <c r="M184" s="222"/>
      <c r="N184" s="221"/>
      <c r="O184" s="223"/>
      <c r="DI184" s="219"/>
      <c r="DJ184" s="224" t="s">
        <v>193</v>
      </c>
      <c r="DK184" s="224" t="s">
        <v>5</v>
      </c>
      <c r="DL184" s="224" t="s">
        <v>5</v>
      </c>
      <c r="DP184" s="224"/>
      <c r="DT184" s="219"/>
      <c r="DU184" s="224"/>
      <c r="DW184" s="224"/>
    </row>
    <row r="185" spans="1:127" customFormat="1" ht="15" x14ac:dyDescent="0.25">
      <c r="A185" s="225"/>
      <c r="B185" s="302"/>
      <c r="C185" s="226" t="s">
        <v>22</v>
      </c>
      <c r="D185" s="344" t="s">
        <v>163</v>
      </c>
      <c r="E185" s="344"/>
      <c r="F185" s="344"/>
      <c r="G185" s="227"/>
      <c r="H185" s="228"/>
      <c r="I185" s="228"/>
      <c r="J185" s="228"/>
      <c r="K185" s="229">
        <v>173.23</v>
      </c>
      <c r="L185" s="228"/>
      <c r="M185" s="229">
        <v>17.079999999999998</v>
      </c>
      <c r="N185" s="230">
        <v>52.21</v>
      </c>
      <c r="O185" s="250">
        <v>891.75</v>
      </c>
      <c r="DI185" s="219"/>
      <c r="DJ185" s="224"/>
      <c r="DK185" s="224"/>
      <c r="DL185" s="224"/>
      <c r="DM185" s="299" t="s">
        <v>163</v>
      </c>
      <c r="DP185" s="224"/>
      <c r="DT185" s="219"/>
      <c r="DU185" s="224"/>
      <c r="DW185" s="224"/>
    </row>
    <row r="186" spans="1:127" customFormat="1" ht="15" x14ac:dyDescent="0.25">
      <c r="A186" s="225"/>
      <c r="B186" s="302"/>
      <c r="C186" s="226" t="s">
        <v>25</v>
      </c>
      <c r="D186" s="344" t="s">
        <v>164</v>
      </c>
      <c r="E186" s="344"/>
      <c r="F186" s="344"/>
      <c r="G186" s="227"/>
      <c r="H186" s="228"/>
      <c r="I186" s="228"/>
      <c r="J186" s="228"/>
      <c r="K186" s="232">
        <v>5268.76</v>
      </c>
      <c r="L186" s="228"/>
      <c r="M186" s="229">
        <v>519.5</v>
      </c>
      <c r="N186" s="230">
        <v>15.71</v>
      </c>
      <c r="O186" s="231">
        <v>8161.35</v>
      </c>
      <c r="DI186" s="219"/>
      <c r="DJ186" s="224"/>
      <c r="DK186" s="224"/>
      <c r="DL186" s="224"/>
      <c r="DM186" s="299" t="s">
        <v>164</v>
      </c>
      <c r="DP186" s="224"/>
      <c r="DT186" s="219"/>
      <c r="DU186" s="224"/>
      <c r="DW186" s="224"/>
    </row>
    <row r="187" spans="1:127" customFormat="1" ht="15" x14ac:dyDescent="0.25">
      <c r="A187" s="225"/>
      <c r="B187" s="302"/>
      <c r="C187" s="226" t="s">
        <v>26</v>
      </c>
      <c r="D187" s="344" t="s">
        <v>165</v>
      </c>
      <c r="E187" s="344"/>
      <c r="F187" s="344"/>
      <c r="G187" s="227"/>
      <c r="H187" s="228"/>
      <c r="I187" s="228"/>
      <c r="J187" s="228"/>
      <c r="K187" s="229">
        <v>267.67</v>
      </c>
      <c r="L187" s="228"/>
      <c r="M187" s="229">
        <v>26.39</v>
      </c>
      <c r="N187" s="230">
        <v>52.21</v>
      </c>
      <c r="O187" s="231">
        <v>1377.82</v>
      </c>
      <c r="DI187" s="219"/>
      <c r="DJ187" s="224"/>
      <c r="DK187" s="224"/>
      <c r="DL187" s="224"/>
      <c r="DM187" s="299" t="s">
        <v>165</v>
      </c>
      <c r="DP187" s="224"/>
      <c r="DT187" s="219"/>
      <c r="DU187" s="224"/>
      <c r="DW187" s="224"/>
    </row>
    <row r="188" spans="1:127" customFormat="1" ht="15" x14ac:dyDescent="0.25">
      <c r="A188" s="225"/>
      <c r="B188" s="302"/>
      <c r="C188" s="226" t="s">
        <v>27</v>
      </c>
      <c r="D188" s="344" t="s">
        <v>194</v>
      </c>
      <c r="E188" s="344"/>
      <c r="F188" s="344"/>
      <c r="G188" s="227"/>
      <c r="H188" s="228"/>
      <c r="I188" s="228"/>
      <c r="J188" s="228"/>
      <c r="K188" s="229">
        <v>17.079999999999998</v>
      </c>
      <c r="L188" s="228"/>
      <c r="M188" s="229">
        <v>1.68</v>
      </c>
      <c r="N188" s="234">
        <v>9.5</v>
      </c>
      <c r="O188" s="250">
        <v>15.96</v>
      </c>
      <c r="DI188" s="219"/>
      <c r="DJ188" s="224"/>
      <c r="DK188" s="224"/>
      <c r="DL188" s="224"/>
      <c r="DM188" s="299" t="s">
        <v>194</v>
      </c>
      <c r="DP188" s="224"/>
      <c r="DT188" s="219"/>
      <c r="DU188" s="224"/>
      <c r="DW188" s="224"/>
    </row>
    <row r="189" spans="1:127" customFormat="1" ht="15" x14ac:dyDescent="0.25">
      <c r="A189" s="233"/>
      <c r="B189" s="302"/>
      <c r="C189" s="226"/>
      <c r="D189" s="344" t="s">
        <v>166</v>
      </c>
      <c r="E189" s="344"/>
      <c r="F189" s="344"/>
      <c r="G189" s="227" t="s">
        <v>167</v>
      </c>
      <c r="H189" s="234">
        <v>21.6</v>
      </c>
      <c r="I189" s="228"/>
      <c r="J189" s="251">
        <v>2.1297600000000001</v>
      </c>
      <c r="K189" s="175"/>
      <c r="L189" s="228"/>
      <c r="M189" s="175"/>
      <c r="N189" s="228"/>
      <c r="O189" s="236"/>
      <c r="DI189" s="219"/>
      <c r="DJ189" s="224"/>
      <c r="DK189" s="224"/>
      <c r="DL189" s="224"/>
      <c r="DN189" s="299" t="s">
        <v>166</v>
      </c>
      <c r="DP189" s="224"/>
      <c r="DT189" s="219"/>
      <c r="DU189" s="224"/>
      <c r="DW189" s="224"/>
    </row>
    <row r="190" spans="1:127" customFormat="1" ht="15" x14ac:dyDescent="0.25">
      <c r="A190" s="233"/>
      <c r="B190" s="302"/>
      <c r="C190" s="226"/>
      <c r="D190" s="344" t="s">
        <v>168</v>
      </c>
      <c r="E190" s="344"/>
      <c r="F190" s="344"/>
      <c r="G190" s="227" t="s">
        <v>167</v>
      </c>
      <c r="H190" s="234">
        <v>20.6</v>
      </c>
      <c r="I190" s="228"/>
      <c r="J190" s="251">
        <v>2.0311599999999999</v>
      </c>
      <c r="K190" s="175"/>
      <c r="L190" s="228"/>
      <c r="M190" s="175"/>
      <c r="N190" s="228"/>
      <c r="O190" s="236"/>
      <c r="DI190" s="219"/>
      <c r="DJ190" s="224"/>
      <c r="DK190" s="224"/>
      <c r="DL190" s="224"/>
      <c r="DN190" s="299" t="s">
        <v>168</v>
      </c>
      <c r="DP190" s="224"/>
      <c r="DT190" s="219"/>
      <c r="DU190" s="224"/>
      <c r="DW190" s="224"/>
    </row>
    <row r="191" spans="1:127" customFormat="1" ht="15" x14ac:dyDescent="0.25">
      <c r="A191" s="238"/>
      <c r="B191" s="227"/>
      <c r="C191" s="226"/>
      <c r="D191" s="350" t="s">
        <v>169</v>
      </c>
      <c r="E191" s="350"/>
      <c r="F191" s="350"/>
      <c r="G191" s="239"/>
      <c r="H191" s="240"/>
      <c r="I191" s="240"/>
      <c r="J191" s="240"/>
      <c r="K191" s="241">
        <v>5459.07</v>
      </c>
      <c r="L191" s="240"/>
      <c r="M191" s="242">
        <v>538.26</v>
      </c>
      <c r="N191" s="240"/>
      <c r="O191" s="243">
        <v>9069.06</v>
      </c>
      <c r="DI191" s="219"/>
      <c r="DJ191" s="224"/>
      <c r="DK191" s="224"/>
      <c r="DL191" s="224"/>
      <c r="DO191" s="299" t="s">
        <v>169</v>
      </c>
      <c r="DP191" s="224"/>
      <c r="DT191" s="219"/>
      <c r="DU191" s="224"/>
      <c r="DW191" s="224"/>
    </row>
    <row r="192" spans="1:127" customFormat="1" ht="15" x14ac:dyDescent="0.25">
      <c r="A192" s="233"/>
      <c r="B192" s="302"/>
      <c r="C192" s="226"/>
      <c r="D192" s="344" t="s">
        <v>170</v>
      </c>
      <c r="E192" s="344"/>
      <c r="F192" s="344"/>
      <c r="G192" s="227"/>
      <c r="H192" s="228"/>
      <c r="I192" s="228"/>
      <c r="J192" s="228"/>
      <c r="K192" s="175"/>
      <c r="L192" s="228"/>
      <c r="M192" s="229">
        <v>43.47</v>
      </c>
      <c r="N192" s="228"/>
      <c r="O192" s="231">
        <v>2269.5700000000002</v>
      </c>
      <c r="DI192" s="219"/>
      <c r="DJ192" s="224"/>
      <c r="DK192" s="224"/>
      <c r="DL192" s="224"/>
      <c r="DN192" s="299" t="s">
        <v>170</v>
      </c>
      <c r="DP192" s="224"/>
      <c r="DT192" s="219"/>
      <c r="DU192" s="224"/>
      <c r="DW192" s="224"/>
    </row>
    <row r="193" spans="1:127" customFormat="1" ht="33.75" x14ac:dyDescent="0.25">
      <c r="A193" s="233"/>
      <c r="B193" s="302"/>
      <c r="C193" s="226" t="s">
        <v>195</v>
      </c>
      <c r="D193" s="344" t="s">
        <v>196</v>
      </c>
      <c r="E193" s="344"/>
      <c r="F193" s="344"/>
      <c r="G193" s="227" t="s">
        <v>173</v>
      </c>
      <c r="H193" s="244">
        <v>147</v>
      </c>
      <c r="I193" s="228"/>
      <c r="J193" s="244">
        <v>147</v>
      </c>
      <c r="K193" s="175"/>
      <c r="L193" s="228"/>
      <c r="M193" s="229">
        <v>63.9</v>
      </c>
      <c r="N193" s="228"/>
      <c r="O193" s="231">
        <v>3336.27</v>
      </c>
      <c r="DI193" s="219"/>
      <c r="DJ193" s="224"/>
      <c r="DK193" s="224"/>
      <c r="DL193" s="224"/>
      <c r="DN193" s="299" t="s">
        <v>196</v>
      </c>
      <c r="DP193" s="224"/>
      <c r="DT193" s="219"/>
      <c r="DU193" s="224"/>
      <c r="DW193" s="224"/>
    </row>
    <row r="194" spans="1:127" customFormat="1" ht="45" x14ac:dyDescent="0.25">
      <c r="A194" s="233"/>
      <c r="B194" s="302"/>
      <c r="C194" s="226" t="s">
        <v>197</v>
      </c>
      <c r="D194" s="344" t="s">
        <v>198</v>
      </c>
      <c r="E194" s="344"/>
      <c r="F194" s="344"/>
      <c r="G194" s="227" t="s">
        <v>173</v>
      </c>
      <c r="H194" s="244">
        <v>134</v>
      </c>
      <c r="I194" s="230">
        <v>0.85</v>
      </c>
      <c r="J194" s="234">
        <v>113.9</v>
      </c>
      <c r="K194" s="175"/>
      <c r="L194" s="228"/>
      <c r="M194" s="229">
        <v>49.51</v>
      </c>
      <c r="N194" s="228"/>
      <c r="O194" s="231">
        <v>2585.04</v>
      </c>
      <c r="DI194" s="219"/>
      <c r="DJ194" s="224"/>
      <c r="DK194" s="224"/>
      <c r="DL194" s="224"/>
      <c r="DN194" s="299" t="s">
        <v>198</v>
      </c>
      <c r="DP194" s="224"/>
      <c r="DT194" s="219"/>
      <c r="DU194" s="224"/>
      <c r="DW194" s="224"/>
    </row>
    <row r="195" spans="1:127" customFormat="1" ht="15" x14ac:dyDescent="0.25">
      <c r="A195" s="225"/>
      <c r="B195" s="245"/>
      <c r="C195" s="297"/>
      <c r="D195" s="345" t="s">
        <v>176</v>
      </c>
      <c r="E195" s="345"/>
      <c r="F195" s="345"/>
      <c r="G195" s="221"/>
      <c r="H195" s="246"/>
      <c r="I195" s="246"/>
      <c r="J195" s="246"/>
      <c r="K195" s="247"/>
      <c r="L195" s="246"/>
      <c r="M195" s="248">
        <v>651.66999999999996</v>
      </c>
      <c r="N195" s="240"/>
      <c r="O195" s="249">
        <v>14990.37</v>
      </c>
      <c r="DI195" s="219"/>
      <c r="DJ195" s="224"/>
      <c r="DK195" s="224"/>
      <c r="DL195" s="224"/>
      <c r="DP195" s="224" t="s">
        <v>176</v>
      </c>
      <c r="DT195" s="219"/>
      <c r="DU195" s="224"/>
      <c r="DW195" s="224"/>
    </row>
    <row r="196" spans="1:127" customFormat="1" ht="45" x14ac:dyDescent="0.25">
      <c r="A196" s="220" t="s">
        <v>321</v>
      </c>
      <c r="B196" s="221" t="s">
        <v>315</v>
      </c>
      <c r="C196" s="298" t="s">
        <v>316</v>
      </c>
      <c r="D196" s="346" t="s">
        <v>201</v>
      </c>
      <c r="E196" s="346"/>
      <c r="F196" s="346"/>
      <c r="G196" s="221" t="s">
        <v>202</v>
      </c>
      <c r="H196" s="221">
        <v>12.4236</v>
      </c>
      <c r="I196" s="221" t="s">
        <v>22</v>
      </c>
      <c r="J196" s="221" t="s">
        <v>317</v>
      </c>
      <c r="K196" s="222" t="s">
        <v>204</v>
      </c>
      <c r="L196" s="221" t="s">
        <v>205</v>
      </c>
      <c r="M196" s="222" t="s">
        <v>318</v>
      </c>
      <c r="N196" s="221" t="s">
        <v>207</v>
      </c>
      <c r="O196" s="223" t="s">
        <v>319</v>
      </c>
      <c r="DI196" s="219"/>
      <c r="DJ196" s="224" t="s">
        <v>201</v>
      </c>
      <c r="DK196" s="224" t="s">
        <v>5</v>
      </c>
      <c r="DL196" s="224" t="s">
        <v>5</v>
      </c>
      <c r="DP196" s="224"/>
      <c r="DT196" s="219"/>
      <c r="DU196" s="224"/>
      <c r="DW196" s="224"/>
    </row>
    <row r="197" spans="1:127" customFormat="1" ht="15" x14ac:dyDescent="0.25">
      <c r="A197" s="253"/>
      <c r="B197" s="245"/>
      <c r="C197" s="297"/>
      <c r="D197" s="344" t="s">
        <v>320</v>
      </c>
      <c r="E197" s="344"/>
      <c r="F197" s="344"/>
      <c r="G197" s="344"/>
      <c r="H197" s="344"/>
      <c r="I197" s="344"/>
      <c r="J197" s="344"/>
      <c r="K197" s="344"/>
      <c r="L197" s="344"/>
      <c r="M197" s="344"/>
      <c r="N197" s="344"/>
      <c r="O197" s="353"/>
      <c r="DI197" s="219"/>
      <c r="DJ197" s="224"/>
      <c r="DK197" s="224"/>
      <c r="DL197" s="224"/>
      <c r="DP197" s="224"/>
      <c r="DQ197" s="299" t="s">
        <v>320</v>
      </c>
      <c r="DT197" s="219"/>
      <c r="DU197" s="224"/>
      <c r="DW197" s="224"/>
    </row>
    <row r="198" spans="1:127" customFormat="1" ht="15" x14ac:dyDescent="0.25">
      <c r="A198" s="253"/>
      <c r="B198" s="245"/>
      <c r="C198" s="297"/>
      <c r="D198" s="344" t="s">
        <v>210</v>
      </c>
      <c r="E198" s="344"/>
      <c r="F198" s="344"/>
      <c r="G198" s="344"/>
      <c r="H198" s="344"/>
      <c r="I198" s="344"/>
      <c r="J198" s="344"/>
      <c r="K198" s="344"/>
      <c r="L198" s="344"/>
      <c r="M198" s="344"/>
      <c r="N198" s="344"/>
      <c r="O198" s="353"/>
      <c r="DI198" s="219"/>
      <c r="DJ198" s="224"/>
      <c r="DK198" s="224"/>
      <c r="DL198" s="224"/>
      <c r="DP198" s="224"/>
      <c r="DR198" s="299" t="s">
        <v>210</v>
      </c>
      <c r="DT198" s="219"/>
      <c r="DU198" s="224"/>
      <c r="DW198" s="224"/>
    </row>
    <row r="199" spans="1:127" customFormat="1" ht="15" x14ac:dyDescent="0.25">
      <c r="A199" s="225"/>
      <c r="B199" s="254"/>
      <c r="C199" s="226"/>
      <c r="D199" s="351" t="s">
        <v>211</v>
      </c>
      <c r="E199" s="351"/>
      <c r="F199" s="351"/>
      <c r="G199" s="351"/>
      <c r="H199" s="351"/>
      <c r="I199" s="351"/>
      <c r="J199" s="351"/>
      <c r="K199" s="351"/>
      <c r="L199" s="351"/>
      <c r="M199" s="351"/>
      <c r="N199" s="351"/>
      <c r="O199" s="352"/>
      <c r="DI199" s="219"/>
      <c r="DJ199" s="224"/>
      <c r="DK199" s="224"/>
      <c r="DL199" s="224"/>
      <c r="DP199" s="224"/>
      <c r="DS199" s="299" t="s">
        <v>211</v>
      </c>
      <c r="DT199" s="219"/>
      <c r="DU199" s="224"/>
      <c r="DW199" s="224"/>
    </row>
    <row r="200" spans="1:127" customFormat="1" ht="15" x14ac:dyDescent="0.25">
      <c r="A200" s="225"/>
      <c r="B200" s="245"/>
      <c r="C200" s="297"/>
      <c r="D200" s="345" t="s">
        <v>176</v>
      </c>
      <c r="E200" s="345"/>
      <c r="F200" s="345"/>
      <c r="G200" s="221"/>
      <c r="H200" s="246"/>
      <c r="I200" s="246"/>
      <c r="J200" s="246"/>
      <c r="K200" s="247"/>
      <c r="L200" s="246"/>
      <c r="M200" s="252">
        <v>8125.98</v>
      </c>
      <c r="N200" s="240"/>
      <c r="O200" s="249">
        <v>77196.81</v>
      </c>
      <c r="DI200" s="219"/>
      <c r="DJ200" s="224"/>
      <c r="DK200" s="224"/>
      <c r="DL200" s="224"/>
      <c r="DP200" s="224" t="s">
        <v>176</v>
      </c>
      <c r="DT200" s="219"/>
      <c r="DU200" s="224"/>
      <c r="DW200" s="224"/>
    </row>
    <row r="201" spans="1:127" customFormat="1" ht="56.25" x14ac:dyDescent="0.25">
      <c r="A201" s="220" t="s">
        <v>325</v>
      </c>
      <c r="B201" s="221" t="s">
        <v>322</v>
      </c>
      <c r="C201" s="298" t="s">
        <v>323</v>
      </c>
      <c r="D201" s="346" t="s">
        <v>324</v>
      </c>
      <c r="E201" s="346"/>
      <c r="F201" s="346"/>
      <c r="G201" s="221" t="s">
        <v>306</v>
      </c>
      <c r="H201" s="221">
        <v>1</v>
      </c>
      <c r="I201" s="221" t="s">
        <v>22</v>
      </c>
      <c r="J201" s="221" t="s">
        <v>22</v>
      </c>
      <c r="K201" s="222"/>
      <c r="L201" s="221"/>
      <c r="M201" s="222"/>
      <c r="N201" s="221"/>
      <c r="O201" s="223"/>
      <c r="DI201" s="219"/>
      <c r="DJ201" s="224" t="s">
        <v>324</v>
      </c>
      <c r="DK201" s="224" t="s">
        <v>5</v>
      </c>
      <c r="DL201" s="224" t="s">
        <v>5</v>
      </c>
      <c r="DP201" s="224"/>
      <c r="DT201" s="219"/>
      <c r="DU201" s="224"/>
      <c r="DW201" s="224"/>
    </row>
    <row r="202" spans="1:127" customFormat="1" ht="15" x14ac:dyDescent="0.25">
      <c r="A202" s="225"/>
      <c r="B202" s="302"/>
      <c r="C202" s="226" t="s">
        <v>22</v>
      </c>
      <c r="D202" s="344" t="s">
        <v>163</v>
      </c>
      <c r="E202" s="344"/>
      <c r="F202" s="344"/>
      <c r="G202" s="227"/>
      <c r="H202" s="228"/>
      <c r="I202" s="228"/>
      <c r="J202" s="228"/>
      <c r="K202" s="229">
        <v>316.8</v>
      </c>
      <c r="L202" s="228"/>
      <c r="M202" s="229">
        <v>316.8</v>
      </c>
      <c r="N202" s="230">
        <v>52.21</v>
      </c>
      <c r="O202" s="231">
        <v>16540.13</v>
      </c>
      <c r="DI202" s="219"/>
      <c r="DJ202" s="224"/>
      <c r="DK202" s="224"/>
      <c r="DL202" s="224"/>
      <c r="DM202" s="299" t="s">
        <v>163</v>
      </c>
      <c r="DP202" s="224"/>
      <c r="DT202" s="219"/>
      <c r="DU202" s="224"/>
      <c r="DW202" s="224"/>
    </row>
    <row r="203" spans="1:127" customFormat="1" ht="15" x14ac:dyDescent="0.25">
      <c r="A203" s="225"/>
      <c r="B203" s="302"/>
      <c r="C203" s="226" t="s">
        <v>25</v>
      </c>
      <c r="D203" s="344" t="s">
        <v>164</v>
      </c>
      <c r="E203" s="344"/>
      <c r="F203" s="344"/>
      <c r="G203" s="227"/>
      <c r="H203" s="228"/>
      <c r="I203" s="228"/>
      <c r="J203" s="228"/>
      <c r="K203" s="232">
        <v>8602.08</v>
      </c>
      <c r="L203" s="228"/>
      <c r="M203" s="232">
        <v>8602.08</v>
      </c>
      <c r="N203" s="230">
        <v>15.71</v>
      </c>
      <c r="O203" s="231">
        <v>135138.68</v>
      </c>
      <c r="DI203" s="219"/>
      <c r="DJ203" s="224"/>
      <c r="DK203" s="224"/>
      <c r="DL203" s="224"/>
      <c r="DM203" s="299" t="s">
        <v>164</v>
      </c>
      <c r="DP203" s="224"/>
      <c r="DT203" s="219"/>
      <c r="DU203" s="224"/>
      <c r="DW203" s="224"/>
    </row>
    <row r="204" spans="1:127" customFormat="1" ht="15" x14ac:dyDescent="0.25">
      <c r="A204" s="225"/>
      <c r="B204" s="302"/>
      <c r="C204" s="226" t="s">
        <v>26</v>
      </c>
      <c r="D204" s="344" t="s">
        <v>165</v>
      </c>
      <c r="E204" s="344"/>
      <c r="F204" s="344"/>
      <c r="G204" s="227"/>
      <c r="H204" s="228"/>
      <c r="I204" s="228"/>
      <c r="J204" s="228"/>
      <c r="K204" s="229">
        <v>328.35</v>
      </c>
      <c r="L204" s="228"/>
      <c r="M204" s="229">
        <v>328.35</v>
      </c>
      <c r="N204" s="230">
        <v>52.21</v>
      </c>
      <c r="O204" s="231">
        <v>17143.150000000001</v>
      </c>
      <c r="DI204" s="219"/>
      <c r="DJ204" s="224"/>
      <c r="DK204" s="224"/>
      <c r="DL204" s="224"/>
      <c r="DM204" s="299" t="s">
        <v>165</v>
      </c>
      <c r="DP204" s="224"/>
      <c r="DT204" s="219"/>
      <c r="DU204" s="224"/>
      <c r="DW204" s="224"/>
    </row>
    <row r="205" spans="1:127" customFormat="1" ht="15" x14ac:dyDescent="0.25">
      <c r="A205" s="233"/>
      <c r="B205" s="302"/>
      <c r="C205" s="226"/>
      <c r="D205" s="344" t="s">
        <v>166</v>
      </c>
      <c r="E205" s="344"/>
      <c r="F205" s="344"/>
      <c r="G205" s="227" t="s">
        <v>167</v>
      </c>
      <c r="H205" s="230">
        <v>34.51</v>
      </c>
      <c r="I205" s="228"/>
      <c r="J205" s="230">
        <v>34.51</v>
      </c>
      <c r="K205" s="175"/>
      <c r="L205" s="228"/>
      <c r="M205" s="175"/>
      <c r="N205" s="228"/>
      <c r="O205" s="236"/>
      <c r="DI205" s="219"/>
      <c r="DJ205" s="224"/>
      <c r="DK205" s="224"/>
      <c r="DL205" s="224"/>
      <c r="DN205" s="299" t="s">
        <v>166</v>
      </c>
      <c r="DP205" s="224"/>
      <c r="DT205" s="219"/>
      <c r="DU205" s="224"/>
      <c r="DW205" s="224"/>
    </row>
    <row r="206" spans="1:127" customFormat="1" ht="15" x14ac:dyDescent="0.25">
      <c r="A206" s="233"/>
      <c r="B206" s="302"/>
      <c r="C206" s="226"/>
      <c r="D206" s="344" t="s">
        <v>168</v>
      </c>
      <c r="E206" s="344"/>
      <c r="F206" s="344"/>
      <c r="G206" s="227" t="s">
        <v>167</v>
      </c>
      <c r="H206" s="230">
        <v>25.66</v>
      </c>
      <c r="I206" s="228"/>
      <c r="J206" s="230">
        <v>25.66</v>
      </c>
      <c r="K206" s="175"/>
      <c r="L206" s="228"/>
      <c r="M206" s="175"/>
      <c r="N206" s="228"/>
      <c r="O206" s="236"/>
      <c r="DI206" s="219"/>
      <c r="DJ206" s="224"/>
      <c r="DK206" s="224"/>
      <c r="DL206" s="224"/>
      <c r="DN206" s="299" t="s">
        <v>168</v>
      </c>
      <c r="DP206" s="224"/>
      <c r="DT206" s="219"/>
      <c r="DU206" s="224"/>
      <c r="DW206" s="224"/>
    </row>
    <row r="207" spans="1:127" customFormat="1" ht="15" x14ac:dyDescent="0.25">
      <c r="A207" s="238"/>
      <c r="B207" s="227"/>
      <c r="C207" s="226"/>
      <c r="D207" s="350" t="s">
        <v>169</v>
      </c>
      <c r="E207" s="350"/>
      <c r="F207" s="350"/>
      <c r="G207" s="239"/>
      <c r="H207" s="240"/>
      <c r="I207" s="240"/>
      <c r="J207" s="240"/>
      <c r="K207" s="241">
        <v>8918.8799999999992</v>
      </c>
      <c r="L207" s="240"/>
      <c r="M207" s="241">
        <v>8918.8799999999992</v>
      </c>
      <c r="N207" s="240"/>
      <c r="O207" s="243">
        <v>151678.81</v>
      </c>
      <c r="DI207" s="219"/>
      <c r="DJ207" s="224"/>
      <c r="DK207" s="224"/>
      <c r="DL207" s="224"/>
      <c r="DO207" s="299" t="s">
        <v>169</v>
      </c>
      <c r="DP207" s="224"/>
      <c r="DT207" s="219"/>
      <c r="DU207" s="224"/>
      <c r="DW207" s="224"/>
    </row>
    <row r="208" spans="1:127" customFormat="1" ht="15" x14ac:dyDescent="0.25">
      <c r="A208" s="233"/>
      <c r="B208" s="302"/>
      <c r="C208" s="226"/>
      <c r="D208" s="344" t="s">
        <v>170</v>
      </c>
      <c r="E208" s="344"/>
      <c r="F208" s="344"/>
      <c r="G208" s="227"/>
      <c r="H208" s="228"/>
      <c r="I208" s="228"/>
      <c r="J208" s="228"/>
      <c r="K208" s="175"/>
      <c r="L208" s="228"/>
      <c r="M208" s="229">
        <v>645.15</v>
      </c>
      <c r="N208" s="228"/>
      <c r="O208" s="231">
        <v>33683.279999999999</v>
      </c>
      <c r="DI208" s="219"/>
      <c r="DJ208" s="224"/>
      <c r="DK208" s="224"/>
      <c r="DL208" s="224"/>
      <c r="DN208" s="299" t="s">
        <v>170</v>
      </c>
      <c r="DP208" s="224"/>
      <c r="DT208" s="219"/>
      <c r="DU208" s="224"/>
      <c r="DW208" s="224"/>
    </row>
    <row r="209" spans="1:127" customFormat="1" ht="22.5" x14ac:dyDescent="0.25">
      <c r="A209" s="233"/>
      <c r="B209" s="302"/>
      <c r="C209" s="226" t="s">
        <v>171</v>
      </c>
      <c r="D209" s="344" t="s">
        <v>172</v>
      </c>
      <c r="E209" s="344"/>
      <c r="F209" s="344"/>
      <c r="G209" s="227" t="s">
        <v>173</v>
      </c>
      <c r="H209" s="244">
        <v>109</v>
      </c>
      <c r="I209" s="228"/>
      <c r="J209" s="244">
        <v>109</v>
      </c>
      <c r="K209" s="175"/>
      <c r="L209" s="228"/>
      <c r="M209" s="229">
        <v>703.21</v>
      </c>
      <c r="N209" s="228"/>
      <c r="O209" s="231">
        <v>36714.78</v>
      </c>
      <c r="DI209" s="219"/>
      <c r="DJ209" s="224"/>
      <c r="DK209" s="224"/>
      <c r="DL209" s="224"/>
      <c r="DN209" s="299" t="s">
        <v>172</v>
      </c>
      <c r="DP209" s="224"/>
      <c r="DT209" s="219"/>
      <c r="DU209" s="224"/>
      <c r="DW209" s="224"/>
    </row>
    <row r="210" spans="1:127" customFormat="1" ht="33.75" x14ac:dyDescent="0.25">
      <c r="A210" s="233"/>
      <c r="B210" s="302"/>
      <c r="C210" s="226" t="s">
        <v>174</v>
      </c>
      <c r="D210" s="344" t="s">
        <v>175</v>
      </c>
      <c r="E210" s="344"/>
      <c r="F210" s="344"/>
      <c r="G210" s="227" t="s">
        <v>173</v>
      </c>
      <c r="H210" s="244">
        <v>65</v>
      </c>
      <c r="I210" s="230">
        <v>0.85</v>
      </c>
      <c r="J210" s="230">
        <v>55.25</v>
      </c>
      <c r="K210" s="175"/>
      <c r="L210" s="228"/>
      <c r="M210" s="229">
        <v>356.45</v>
      </c>
      <c r="N210" s="228"/>
      <c r="O210" s="231">
        <v>18610.009999999998</v>
      </c>
      <c r="DI210" s="219"/>
      <c r="DJ210" s="224"/>
      <c r="DK210" s="224"/>
      <c r="DL210" s="224"/>
      <c r="DN210" s="299" t="s">
        <v>175</v>
      </c>
      <c r="DP210" s="224"/>
      <c r="DT210" s="219"/>
      <c r="DU210" s="224"/>
      <c r="DW210" s="224"/>
    </row>
    <row r="211" spans="1:127" customFormat="1" ht="15" x14ac:dyDescent="0.25">
      <c r="A211" s="225"/>
      <c r="B211" s="245"/>
      <c r="C211" s="297"/>
      <c r="D211" s="345" t="s">
        <v>176</v>
      </c>
      <c r="E211" s="345"/>
      <c r="F211" s="345"/>
      <c r="G211" s="221"/>
      <c r="H211" s="246"/>
      <c r="I211" s="246"/>
      <c r="J211" s="246"/>
      <c r="K211" s="247"/>
      <c r="L211" s="246"/>
      <c r="M211" s="252">
        <v>9978.5400000000009</v>
      </c>
      <c r="N211" s="240"/>
      <c r="O211" s="249">
        <v>207003.6</v>
      </c>
      <c r="DI211" s="219"/>
      <c r="DJ211" s="224"/>
      <c r="DK211" s="224"/>
      <c r="DL211" s="224"/>
      <c r="DP211" s="224" t="s">
        <v>176</v>
      </c>
      <c r="DT211" s="219"/>
      <c r="DU211" s="224"/>
      <c r="DW211" s="224"/>
    </row>
    <row r="212" spans="1:127" customFormat="1" ht="45" x14ac:dyDescent="0.25">
      <c r="A212" s="220" t="s">
        <v>282</v>
      </c>
      <c r="B212" s="221" t="s">
        <v>326</v>
      </c>
      <c r="C212" s="298" t="s">
        <v>327</v>
      </c>
      <c r="D212" s="346" t="s">
        <v>328</v>
      </c>
      <c r="E212" s="346"/>
      <c r="F212" s="346"/>
      <c r="G212" s="221" t="s">
        <v>329</v>
      </c>
      <c r="H212" s="221">
        <v>1</v>
      </c>
      <c r="I212" s="221" t="s">
        <v>22</v>
      </c>
      <c r="J212" s="221" t="s">
        <v>22</v>
      </c>
      <c r="K212" s="222" t="s">
        <v>330</v>
      </c>
      <c r="L212" s="221" t="s">
        <v>235</v>
      </c>
      <c r="M212" s="222" t="s">
        <v>331</v>
      </c>
      <c r="N212" s="221" t="s">
        <v>207</v>
      </c>
      <c r="O212" s="223" t="s">
        <v>332</v>
      </c>
      <c r="DI212" s="219"/>
      <c r="DJ212" s="224" t="s">
        <v>328</v>
      </c>
      <c r="DK212" s="224" t="s">
        <v>5</v>
      </c>
      <c r="DL212" s="224" t="s">
        <v>5</v>
      </c>
      <c r="DP212" s="224"/>
      <c r="DT212" s="219"/>
      <c r="DU212" s="224"/>
      <c r="DW212" s="224"/>
    </row>
    <row r="213" spans="1:127" customFormat="1" ht="15" x14ac:dyDescent="0.25">
      <c r="A213" s="253"/>
      <c r="B213" s="245"/>
      <c r="C213" s="297"/>
      <c r="D213" s="344" t="s">
        <v>333</v>
      </c>
      <c r="E213" s="344"/>
      <c r="F213" s="344"/>
      <c r="G213" s="344"/>
      <c r="H213" s="344"/>
      <c r="I213" s="344"/>
      <c r="J213" s="344"/>
      <c r="K213" s="344"/>
      <c r="L213" s="344"/>
      <c r="M213" s="344"/>
      <c r="N213" s="344"/>
      <c r="O213" s="353"/>
      <c r="DI213" s="219"/>
      <c r="DJ213" s="224"/>
      <c r="DK213" s="224"/>
      <c r="DL213" s="224"/>
      <c r="DP213" s="224"/>
      <c r="DR213" s="299" t="s">
        <v>333</v>
      </c>
      <c r="DT213" s="219"/>
      <c r="DU213" s="224"/>
      <c r="DW213" s="224"/>
    </row>
    <row r="214" spans="1:127" customFormat="1" ht="15" x14ac:dyDescent="0.25">
      <c r="A214" s="225"/>
      <c r="B214" s="254"/>
      <c r="C214" s="226"/>
      <c r="D214" s="351" t="s">
        <v>239</v>
      </c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352"/>
      <c r="DI214" s="219"/>
      <c r="DJ214" s="224"/>
      <c r="DK214" s="224"/>
      <c r="DL214" s="224"/>
      <c r="DP214" s="224"/>
      <c r="DS214" s="299" t="s">
        <v>239</v>
      </c>
      <c r="DT214" s="219"/>
      <c r="DU214" s="224"/>
      <c r="DW214" s="224"/>
    </row>
    <row r="215" spans="1:127" customFormat="1" ht="15" x14ac:dyDescent="0.25">
      <c r="A215" s="225"/>
      <c r="B215" s="254"/>
      <c r="C215" s="226"/>
      <c r="D215" s="351" t="s">
        <v>211</v>
      </c>
      <c r="E215" s="351"/>
      <c r="F215" s="351"/>
      <c r="G215" s="351"/>
      <c r="H215" s="351"/>
      <c r="I215" s="351"/>
      <c r="J215" s="351"/>
      <c r="K215" s="351"/>
      <c r="L215" s="351"/>
      <c r="M215" s="351"/>
      <c r="N215" s="351"/>
      <c r="O215" s="352"/>
      <c r="DI215" s="219"/>
      <c r="DJ215" s="224"/>
      <c r="DK215" s="224"/>
      <c r="DL215" s="224"/>
      <c r="DP215" s="224"/>
      <c r="DS215" s="299" t="s">
        <v>211</v>
      </c>
      <c r="DT215" s="219"/>
      <c r="DU215" s="224"/>
      <c r="DW215" s="224"/>
    </row>
    <row r="216" spans="1:127" customFormat="1" ht="15" x14ac:dyDescent="0.25">
      <c r="A216" s="225"/>
      <c r="B216" s="245"/>
      <c r="C216" s="297"/>
      <c r="D216" s="345" t="s">
        <v>176</v>
      </c>
      <c r="E216" s="345"/>
      <c r="F216" s="345"/>
      <c r="G216" s="221"/>
      <c r="H216" s="246"/>
      <c r="I216" s="246"/>
      <c r="J216" s="246"/>
      <c r="K216" s="247"/>
      <c r="L216" s="246"/>
      <c r="M216" s="252">
        <v>175555.37</v>
      </c>
      <c r="N216" s="240"/>
      <c r="O216" s="249">
        <v>1667776.02</v>
      </c>
      <c r="DI216" s="219"/>
      <c r="DJ216" s="224"/>
      <c r="DK216" s="224"/>
      <c r="DL216" s="224"/>
      <c r="DP216" s="224" t="s">
        <v>176</v>
      </c>
      <c r="DT216" s="219"/>
      <c r="DU216" s="224"/>
      <c r="DW216" s="224"/>
    </row>
    <row r="217" spans="1:127" customFormat="1" ht="45" x14ac:dyDescent="0.25">
      <c r="A217" s="220" t="s">
        <v>341</v>
      </c>
      <c r="B217" s="221" t="s">
        <v>334</v>
      </c>
      <c r="C217" s="298" t="s">
        <v>335</v>
      </c>
      <c r="D217" s="346" t="s">
        <v>336</v>
      </c>
      <c r="E217" s="346"/>
      <c r="F217" s="346"/>
      <c r="G217" s="221" t="s">
        <v>329</v>
      </c>
      <c r="H217" s="221">
        <v>1</v>
      </c>
      <c r="I217" s="221" t="s">
        <v>22</v>
      </c>
      <c r="J217" s="221" t="s">
        <v>22</v>
      </c>
      <c r="K217" s="222" t="s">
        <v>337</v>
      </c>
      <c r="L217" s="221" t="s">
        <v>235</v>
      </c>
      <c r="M217" s="222" t="s">
        <v>338</v>
      </c>
      <c r="N217" s="221" t="s">
        <v>207</v>
      </c>
      <c r="O217" s="223" t="s">
        <v>339</v>
      </c>
      <c r="DI217" s="219"/>
      <c r="DJ217" s="224" t="s">
        <v>336</v>
      </c>
      <c r="DK217" s="224" t="s">
        <v>5</v>
      </c>
      <c r="DL217" s="224" t="s">
        <v>5</v>
      </c>
      <c r="DP217" s="224"/>
      <c r="DT217" s="219"/>
      <c r="DU217" s="224"/>
      <c r="DW217" s="224"/>
    </row>
    <row r="218" spans="1:127" customFormat="1" ht="15" x14ac:dyDescent="0.25">
      <c r="A218" s="253"/>
      <c r="B218" s="245"/>
      <c r="C218" s="297"/>
      <c r="D218" s="344" t="s">
        <v>340</v>
      </c>
      <c r="E218" s="344"/>
      <c r="F218" s="344"/>
      <c r="G218" s="344"/>
      <c r="H218" s="344"/>
      <c r="I218" s="344"/>
      <c r="J218" s="344"/>
      <c r="K218" s="344"/>
      <c r="L218" s="344"/>
      <c r="M218" s="344"/>
      <c r="N218" s="344"/>
      <c r="O218" s="353"/>
      <c r="DI218" s="219"/>
      <c r="DJ218" s="224"/>
      <c r="DK218" s="224"/>
      <c r="DL218" s="224"/>
      <c r="DP218" s="224"/>
      <c r="DR218" s="299" t="s">
        <v>340</v>
      </c>
      <c r="DT218" s="219"/>
      <c r="DU218" s="224"/>
      <c r="DW218" s="224"/>
    </row>
    <row r="219" spans="1:127" customFormat="1" ht="15" x14ac:dyDescent="0.25">
      <c r="A219" s="225"/>
      <c r="B219" s="254"/>
      <c r="C219" s="226"/>
      <c r="D219" s="351" t="s">
        <v>239</v>
      </c>
      <c r="E219" s="351"/>
      <c r="F219" s="351"/>
      <c r="G219" s="351"/>
      <c r="H219" s="351"/>
      <c r="I219" s="351"/>
      <c r="J219" s="351"/>
      <c r="K219" s="351"/>
      <c r="L219" s="351"/>
      <c r="M219" s="351"/>
      <c r="N219" s="351"/>
      <c r="O219" s="352"/>
      <c r="DI219" s="219"/>
      <c r="DJ219" s="224"/>
      <c r="DK219" s="224"/>
      <c r="DL219" s="224"/>
      <c r="DP219" s="224"/>
      <c r="DS219" s="299" t="s">
        <v>239</v>
      </c>
      <c r="DT219" s="219"/>
      <c r="DU219" s="224"/>
      <c r="DW219" s="224"/>
    </row>
    <row r="220" spans="1:127" customFormat="1" ht="15" x14ac:dyDescent="0.25">
      <c r="A220" s="225"/>
      <c r="B220" s="254"/>
      <c r="C220" s="226"/>
      <c r="D220" s="351" t="s">
        <v>211</v>
      </c>
      <c r="E220" s="351"/>
      <c r="F220" s="351"/>
      <c r="G220" s="351"/>
      <c r="H220" s="351"/>
      <c r="I220" s="351"/>
      <c r="J220" s="351"/>
      <c r="K220" s="351"/>
      <c r="L220" s="351"/>
      <c r="M220" s="351"/>
      <c r="N220" s="351"/>
      <c r="O220" s="352"/>
      <c r="DI220" s="219"/>
      <c r="DJ220" s="224"/>
      <c r="DK220" s="224"/>
      <c r="DL220" s="224"/>
      <c r="DP220" s="224"/>
      <c r="DS220" s="299" t="s">
        <v>211</v>
      </c>
      <c r="DT220" s="219"/>
      <c r="DU220" s="224"/>
      <c r="DW220" s="224"/>
    </row>
    <row r="221" spans="1:127" customFormat="1" ht="15" x14ac:dyDescent="0.25">
      <c r="A221" s="225"/>
      <c r="B221" s="245"/>
      <c r="C221" s="297"/>
      <c r="D221" s="345" t="s">
        <v>176</v>
      </c>
      <c r="E221" s="345"/>
      <c r="F221" s="345"/>
      <c r="G221" s="221"/>
      <c r="H221" s="246"/>
      <c r="I221" s="246"/>
      <c r="J221" s="246"/>
      <c r="K221" s="247"/>
      <c r="L221" s="246"/>
      <c r="M221" s="252">
        <v>378541.26</v>
      </c>
      <c r="N221" s="240"/>
      <c r="O221" s="249">
        <v>3596141.97</v>
      </c>
      <c r="DI221" s="219"/>
      <c r="DJ221" s="224"/>
      <c r="DK221" s="224"/>
      <c r="DL221" s="224"/>
      <c r="DP221" s="224" t="s">
        <v>176</v>
      </c>
      <c r="DT221" s="219"/>
      <c r="DU221" s="224"/>
      <c r="DW221" s="224"/>
    </row>
    <row r="222" spans="1:127" customFormat="1" ht="45" x14ac:dyDescent="0.25">
      <c r="A222" s="220" t="s">
        <v>349</v>
      </c>
      <c r="B222" s="221" t="s">
        <v>342</v>
      </c>
      <c r="C222" s="298" t="s">
        <v>343</v>
      </c>
      <c r="D222" s="346" t="s">
        <v>344</v>
      </c>
      <c r="E222" s="346"/>
      <c r="F222" s="346"/>
      <c r="G222" s="221" t="s">
        <v>218</v>
      </c>
      <c r="H222" s="221">
        <v>1</v>
      </c>
      <c r="I222" s="221" t="s">
        <v>22</v>
      </c>
      <c r="J222" s="221" t="s">
        <v>22</v>
      </c>
      <c r="K222" s="222"/>
      <c r="L222" s="221"/>
      <c r="M222" s="222"/>
      <c r="N222" s="221"/>
      <c r="O222" s="223"/>
      <c r="DI222" s="219"/>
      <c r="DJ222" s="224" t="s">
        <v>344</v>
      </c>
      <c r="DK222" s="224" t="s">
        <v>5</v>
      </c>
      <c r="DL222" s="224" t="s">
        <v>5</v>
      </c>
      <c r="DP222" s="224"/>
      <c r="DT222" s="219"/>
      <c r="DU222" s="224"/>
      <c r="DW222" s="224"/>
    </row>
    <row r="223" spans="1:127" customFormat="1" ht="15" x14ac:dyDescent="0.25">
      <c r="A223" s="225"/>
      <c r="B223" s="302"/>
      <c r="C223" s="226" t="s">
        <v>22</v>
      </c>
      <c r="D223" s="344" t="s">
        <v>163</v>
      </c>
      <c r="E223" s="344"/>
      <c r="F223" s="344"/>
      <c r="G223" s="227"/>
      <c r="H223" s="228"/>
      <c r="I223" s="228"/>
      <c r="J223" s="228"/>
      <c r="K223" s="229">
        <v>251.92</v>
      </c>
      <c r="L223" s="228"/>
      <c r="M223" s="229">
        <v>251.92</v>
      </c>
      <c r="N223" s="230">
        <v>52.21</v>
      </c>
      <c r="O223" s="231">
        <v>13152.74</v>
      </c>
      <c r="DI223" s="219"/>
      <c r="DJ223" s="224"/>
      <c r="DK223" s="224"/>
      <c r="DL223" s="224"/>
      <c r="DM223" s="299" t="s">
        <v>163</v>
      </c>
      <c r="DP223" s="224"/>
      <c r="DT223" s="219"/>
      <c r="DU223" s="224"/>
      <c r="DW223" s="224"/>
    </row>
    <row r="224" spans="1:127" customFormat="1" ht="15" x14ac:dyDescent="0.25">
      <c r="A224" s="225"/>
      <c r="B224" s="302"/>
      <c r="C224" s="226" t="s">
        <v>25</v>
      </c>
      <c r="D224" s="344" t="s">
        <v>164</v>
      </c>
      <c r="E224" s="344"/>
      <c r="F224" s="344"/>
      <c r="G224" s="227"/>
      <c r="H224" s="228"/>
      <c r="I224" s="228"/>
      <c r="J224" s="228"/>
      <c r="K224" s="229">
        <v>120.78</v>
      </c>
      <c r="L224" s="228"/>
      <c r="M224" s="229">
        <v>120.78</v>
      </c>
      <c r="N224" s="230">
        <v>15.71</v>
      </c>
      <c r="O224" s="231">
        <v>1897.45</v>
      </c>
      <c r="DI224" s="219"/>
      <c r="DJ224" s="224"/>
      <c r="DK224" s="224"/>
      <c r="DL224" s="224"/>
      <c r="DM224" s="299" t="s">
        <v>164</v>
      </c>
      <c r="DP224" s="224"/>
      <c r="DT224" s="219"/>
      <c r="DU224" s="224"/>
      <c r="DW224" s="224"/>
    </row>
    <row r="225" spans="1:127" customFormat="1" ht="15" x14ac:dyDescent="0.25">
      <c r="A225" s="225"/>
      <c r="B225" s="302"/>
      <c r="C225" s="226" t="s">
        <v>26</v>
      </c>
      <c r="D225" s="344" t="s">
        <v>165</v>
      </c>
      <c r="E225" s="344"/>
      <c r="F225" s="344"/>
      <c r="G225" s="227"/>
      <c r="H225" s="228"/>
      <c r="I225" s="228"/>
      <c r="J225" s="228"/>
      <c r="K225" s="229">
        <v>11.98</v>
      </c>
      <c r="L225" s="228"/>
      <c r="M225" s="229">
        <v>11.98</v>
      </c>
      <c r="N225" s="230">
        <v>52.21</v>
      </c>
      <c r="O225" s="250">
        <v>625.48</v>
      </c>
      <c r="DI225" s="219"/>
      <c r="DJ225" s="224"/>
      <c r="DK225" s="224"/>
      <c r="DL225" s="224"/>
      <c r="DM225" s="299" t="s">
        <v>165</v>
      </c>
      <c r="DP225" s="224"/>
      <c r="DT225" s="219"/>
      <c r="DU225" s="224"/>
      <c r="DW225" s="224"/>
    </row>
    <row r="226" spans="1:127" customFormat="1" ht="15" x14ac:dyDescent="0.25">
      <c r="A226" s="225"/>
      <c r="B226" s="302"/>
      <c r="C226" s="226" t="s">
        <v>27</v>
      </c>
      <c r="D226" s="344" t="s">
        <v>194</v>
      </c>
      <c r="E226" s="344"/>
      <c r="F226" s="344"/>
      <c r="G226" s="227"/>
      <c r="H226" s="228"/>
      <c r="I226" s="228"/>
      <c r="J226" s="228"/>
      <c r="K226" s="229">
        <v>812.09</v>
      </c>
      <c r="L226" s="228"/>
      <c r="M226" s="229">
        <v>812.09</v>
      </c>
      <c r="N226" s="234">
        <v>9.5</v>
      </c>
      <c r="O226" s="231">
        <v>7714.86</v>
      </c>
      <c r="DI226" s="219"/>
      <c r="DJ226" s="224"/>
      <c r="DK226" s="224"/>
      <c r="DL226" s="224"/>
      <c r="DM226" s="299" t="s">
        <v>194</v>
      </c>
      <c r="DP226" s="224"/>
      <c r="DT226" s="219"/>
      <c r="DU226" s="224"/>
      <c r="DW226" s="224"/>
    </row>
    <row r="227" spans="1:127" customFormat="1" ht="15" x14ac:dyDescent="0.25">
      <c r="A227" s="233"/>
      <c r="B227" s="302"/>
      <c r="C227" s="226"/>
      <c r="D227" s="344" t="s">
        <v>166</v>
      </c>
      <c r="E227" s="344"/>
      <c r="F227" s="344"/>
      <c r="G227" s="227" t="s">
        <v>167</v>
      </c>
      <c r="H227" s="234">
        <v>26.8</v>
      </c>
      <c r="I227" s="228"/>
      <c r="J227" s="234">
        <v>26.8</v>
      </c>
      <c r="K227" s="175"/>
      <c r="L227" s="228"/>
      <c r="M227" s="175"/>
      <c r="N227" s="228"/>
      <c r="O227" s="236"/>
      <c r="DI227" s="219"/>
      <c r="DJ227" s="224"/>
      <c r="DK227" s="224"/>
      <c r="DL227" s="224"/>
      <c r="DN227" s="299" t="s">
        <v>166</v>
      </c>
      <c r="DP227" s="224"/>
      <c r="DT227" s="219"/>
      <c r="DU227" s="224"/>
      <c r="DW227" s="224"/>
    </row>
    <row r="228" spans="1:127" customFormat="1" ht="15" x14ac:dyDescent="0.25">
      <c r="A228" s="233"/>
      <c r="B228" s="302"/>
      <c r="C228" s="226"/>
      <c r="D228" s="344" t="s">
        <v>168</v>
      </c>
      <c r="E228" s="344"/>
      <c r="F228" s="344"/>
      <c r="G228" s="227" t="s">
        <v>167</v>
      </c>
      <c r="H228" s="230">
        <v>0.92</v>
      </c>
      <c r="I228" s="228"/>
      <c r="J228" s="230">
        <v>0.92</v>
      </c>
      <c r="K228" s="175"/>
      <c r="L228" s="228"/>
      <c r="M228" s="175"/>
      <c r="N228" s="228"/>
      <c r="O228" s="236"/>
      <c r="DI228" s="219"/>
      <c r="DJ228" s="224"/>
      <c r="DK228" s="224"/>
      <c r="DL228" s="224"/>
      <c r="DN228" s="299" t="s">
        <v>168</v>
      </c>
      <c r="DP228" s="224"/>
      <c r="DT228" s="219"/>
      <c r="DU228" s="224"/>
      <c r="DW228" s="224"/>
    </row>
    <row r="229" spans="1:127" customFormat="1" ht="15" x14ac:dyDescent="0.25">
      <c r="A229" s="238"/>
      <c r="B229" s="227"/>
      <c r="C229" s="226"/>
      <c r="D229" s="350" t="s">
        <v>169</v>
      </c>
      <c r="E229" s="350"/>
      <c r="F229" s="350"/>
      <c r="G229" s="239"/>
      <c r="H229" s="240"/>
      <c r="I229" s="240"/>
      <c r="J229" s="240"/>
      <c r="K229" s="241">
        <v>1184.79</v>
      </c>
      <c r="L229" s="240"/>
      <c r="M229" s="241">
        <v>1184.79</v>
      </c>
      <c r="N229" s="240"/>
      <c r="O229" s="243">
        <v>22765.05</v>
      </c>
      <c r="DI229" s="219"/>
      <c r="DJ229" s="224"/>
      <c r="DK229" s="224"/>
      <c r="DL229" s="224"/>
      <c r="DO229" s="299" t="s">
        <v>169</v>
      </c>
      <c r="DP229" s="224"/>
      <c r="DT229" s="219"/>
      <c r="DU229" s="224"/>
      <c r="DW229" s="224"/>
    </row>
    <row r="230" spans="1:127" customFormat="1" ht="15" x14ac:dyDescent="0.25">
      <c r="A230" s="233"/>
      <c r="B230" s="302"/>
      <c r="C230" s="226"/>
      <c r="D230" s="344" t="s">
        <v>170</v>
      </c>
      <c r="E230" s="344"/>
      <c r="F230" s="344"/>
      <c r="G230" s="227"/>
      <c r="H230" s="228"/>
      <c r="I230" s="228"/>
      <c r="J230" s="228"/>
      <c r="K230" s="175"/>
      <c r="L230" s="228"/>
      <c r="M230" s="229">
        <v>263.89999999999998</v>
      </c>
      <c r="N230" s="228"/>
      <c r="O230" s="231">
        <v>13778.22</v>
      </c>
      <c r="DI230" s="219"/>
      <c r="DJ230" s="224"/>
      <c r="DK230" s="224"/>
      <c r="DL230" s="224"/>
      <c r="DN230" s="299" t="s">
        <v>170</v>
      </c>
      <c r="DP230" s="224"/>
      <c r="DT230" s="219"/>
      <c r="DU230" s="224"/>
      <c r="DW230" s="224"/>
    </row>
    <row r="231" spans="1:127" customFormat="1" ht="22.5" x14ac:dyDescent="0.25">
      <c r="A231" s="233"/>
      <c r="B231" s="302"/>
      <c r="C231" s="226" t="s">
        <v>345</v>
      </c>
      <c r="D231" s="344" t="s">
        <v>346</v>
      </c>
      <c r="E231" s="344"/>
      <c r="F231" s="344"/>
      <c r="G231" s="227" t="s">
        <v>173</v>
      </c>
      <c r="H231" s="244">
        <v>92</v>
      </c>
      <c r="I231" s="228"/>
      <c r="J231" s="244">
        <v>92</v>
      </c>
      <c r="K231" s="175"/>
      <c r="L231" s="228"/>
      <c r="M231" s="229">
        <v>242.79</v>
      </c>
      <c r="N231" s="228"/>
      <c r="O231" s="231">
        <v>12675.96</v>
      </c>
      <c r="DI231" s="219"/>
      <c r="DJ231" s="224"/>
      <c r="DK231" s="224"/>
      <c r="DL231" s="224"/>
      <c r="DN231" s="299" t="s">
        <v>346</v>
      </c>
      <c r="DP231" s="224"/>
      <c r="DT231" s="219"/>
      <c r="DU231" s="224"/>
      <c r="DW231" s="224"/>
    </row>
    <row r="232" spans="1:127" customFormat="1" ht="15" x14ac:dyDescent="0.25">
      <c r="A232" s="233"/>
      <c r="B232" s="302"/>
      <c r="C232" s="226" t="s">
        <v>347</v>
      </c>
      <c r="D232" s="344" t="s">
        <v>348</v>
      </c>
      <c r="E232" s="344"/>
      <c r="F232" s="344"/>
      <c r="G232" s="227" t="s">
        <v>173</v>
      </c>
      <c r="H232" s="244">
        <v>49</v>
      </c>
      <c r="I232" s="228"/>
      <c r="J232" s="244">
        <v>49</v>
      </c>
      <c r="K232" s="175"/>
      <c r="L232" s="228"/>
      <c r="M232" s="229">
        <v>129.31</v>
      </c>
      <c r="N232" s="228"/>
      <c r="O232" s="231">
        <v>6751.33</v>
      </c>
      <c r="DI232" s="219"/>
      <c r="DJ232" s="224"/>
      <c r="DK232" s="224"/>
      <c r="DL232" s="224"/>
      <c r="DN232" s="299" t="s">
        <v>348</v>
      </c>
      <c r="DP232" s="224"/>
      <c r="DT232" s="219"/>
      <c r="DU232" s="224"/>
      <c r="DW232" s="224"/>
    </row>
    <row r="233" spans="1:127" customFormat="1" ht="15" x14ac:dyDescent="0.25">
      <c r="A233" s="225"/>
      <c r="B233" s="245"/>
      <c r="C233" s="297"/>
      <c r="D233" s="345" t="s">
        <v>176</v>
      </c>
      <c r="E233" s="345"/>
      <c r="F233" s="345"/>
      <c r="G233" s="221"/>
      <c r="H233" s="246"/>
      <c r="I233" s="246"/>
      <c r="J233" s="246"/>
      <c r="K233" s="247"/>
      <c r="L233" s="246"/>
      <c r="M233" s="252">
        <v>1556.89</v>
      </c>
      <c r="N233" s="240"/>
      <c r="O233" s="249">
        <v>42192.34</v>
      </c>
      <c r="DI233" s="219"/>
      <c r="DJ233" s="224"/>
      <c r="DK233" s="224"/>
      <c r="DL233" s="224"/>
      <c r="DP233" s="224" t="s">
        <v>176</v>
      </c>
      <c r="DT233" s="219"/>
      <c r="DU233" s="224"/>
      <c r="DW233" s="224"/>
    </row>
    <row r="234" spans="1:127" customFormat="1" ht="33.75" x14ac:dyDescent="0.25">
      <c r="A234" s="220" t="s">
        <v>357</v>
      </c>
      <c r="B234" s="221" t="s">
        <v>350</v>
      </c>
      <c r="C234" s="298" t="s">
        <v>351</v>
      </c>
      <c r="D234" s="346" t="s">
        <v>352</v>
      </c>
      <c r="E234" s="346"/>
      <c r="F234" s="346"/>
      <c r="G234" s="221" t="s">
        <v>218</v>
      </c>
      <c r="H234" s="221">
        <v>-2</v>
      </c>
      <c r="I234" s="221" t="s">
        <v>22</v>
      </c>
      <c r="J234" s="221" t="s">
        <v>353</v>
      </c>
      <c r="K234" s="222" t="s">
        <v>354</v>
      </c>
      <c r="L234" s="221"/>
      <c r="M234" s="222" t="s">
        <v>355</v>
      </c>
      <c r="N234" s="221" t="s">
        <v>207</v>
      </c>
      <c r="O234" s="223" t="s">
        <v>356</v>
      </c>
      <c r="DI234" s="219"/>
      <c r="DJ234" s="224" t="s">
        <v>352</v>
      </c>
      <c r="DK234" s="224" t="s">
        <v>5</v>
      </c>
      <c r="DL234" s="224" t="s">
        <v>5</v>
      </c>
      <c r="DP234" s="224"/>
      <c r="DT234" s="219"/>
      <c r="DU234" s="224"/>
      <c r="DW234" s="224"/>
    </row>
    <row r="235" spans="1:127" customFormat="1" ht="15" x14ac:dyDescent="0.25">
      <c r="A235" s="225"/>
      <c r="B235" s="245"/>
      <c r="C235" s="297"/>
      <c r="D235" s="345" t="s">
        <v>176</v>
      </c>
      <c r="E235" s="345"/>
      <c r="F235" s="345"/>
      <c r="G235" s="221"/>
      <c r="H235" s="246"/>
      <c r="I235" s="246"/>
      <c r="J235" s="246"/>
      <c r="K235" s="247"/>
      <c r="L235" s="246"/>
      <c r="M235" s="248">
        <v>-533.34</v>
      </c>
      <c r="N235" s="240"/>
      <c r="O235" s="249">
        <v>-5066.7299999999996</v>
      </c>
      <c r="DI235" s="219"/>
      <c r="DJ235" s="224"/>
      <c r="DK235" s="224"/>
      <c r="DL235" s="224"/>
      <c r="DP235" s="224" t="s">
        <v>176</v>
      </c>
      <c r="DT235" s="219"/>
      <c r="DU235" s="224"/>
      <c r="DW235" s="224"/>
    </row>
    <row r="236" spans="1:127" customFormat="1" ht="45" x14ac:dyDescent="0.25">
      <c r="A236" s="220" t="s">
        <v>365</v>
      </c>
      <c r="B236" s="221" t="s">
        <v>358</v>
      </c>
      <c r="C236" s="298" t="s">
        <v>359</v>
      </c>
      <c r="D236" s="346" t="s">
        <v>360</v>
      </c>
      <c r="E236" s="346"/>
      <c r="F236" s="346"/>
      <c r="G236" s="221" t="s">
        <v>218</v>
      </c>
      <c r="H236" s="221">
        <v>2</v>
      </c>
      <c r="I236" s="221" t="s">
        <v>22</v>
      </c>
      <c r="J236" s="221" t="s">
        <v>25</v>
      </c>
      <c r="K236" s="222" t="s">
        <v>361</v>
      </c>
      <c r="L236" s="221" t="s">
        <v>235</v>
      </c>
      <c r="M236" s="222" t="s">
        <v>362</v>
      </c>
      <c r="N236" s="221" t="s">
        <v>207</v>
      </c>
      <c r="O236" s="223" t="s">
        <v>363</v>
      </c>
      <c r="DI236" s="219"/>
      <c r="DJ236" s="224" t="s">
        <v>360</v>
      </c>
      <c r="DK236" s="224" t="s">
        <v>5</v>
      </c>
      <c r="DL236" s="224" t="s">
        <v>5</v>
      </c>
      <c r="DP236" s="224"/>
      <c r="DT236" s="219"/>
      <c r="DU236" s="224"/>
      <c r="DW236" s="224"/>
    </row>
    <row r="237" spans="1:127" customFormat="1" ht="15" x14ac:dyDescent="0.25">
      <c r="A237" s="253"/>
      <c r="B237" s="245"/>
      <c r="C237" s="297"/>
      <c r="D237" s="344" t="s">
        <v>364</v>
      </c>
      <c r="E237" s="344"/>
      <c r="F237" s="344"/>
      <c r="G237" s="344"/>
      <c r="H237" s="344"/>
      <c r="I237" s="344"/>
      <c r="J237" s="344"/>
      <c r="K237" s="344"/>
      <c r="L237" s="344"/>
      <c r="M237" s="344"/>
      <c r="N237" s="344"/>
      <c r="O237" s="353"/>
      <c r="DI237" s="219"/>
      <c r="DJ237" s="224"/>
      <c r="DK237" s="224"/>
      <c r="DL237" s="224"/>
      <c r="DP237" s="224"/>
      <c r="DR237" s="299" t="s">
        <v>364</v>
      </c>
      <c r="DT237" s="219"/>
      <c r="DU237" s="224"/>
      <c r="DW237" s="224"/>
    </row>
    <row r="238" spans="1:127" customFormat="1" ht="15" x14ac:dyDescent="0.25">
      <c r="A238" s="225"/>
      <c r="B238" s="254"/>
      <c r="C238" s="226"/>
      <c r="D238" s="351" t="s">
        <v>239</v>
      </c>
      <c r="E238" s="351"/>
      <c r="F238" s="351"/>
      <c r="G238" s="351"/>
      <c r="H238" s="351"/>
      <c r="I238" s="351"/>
      <c r="J238" s="351"/>
      <c r="K238" s="351"/>
      <c r="L238" s="351"/>
      <c r="M238" s="351"/>
      <c r="N238" s="351"/>
      <c r="O238" s="352"/>
      <c r="DI238" s="219"/>
      <c r="DJ238" s="224"/>
      <c r="DK238" s="224"/>
      <c r="DL238" s="224"/>
      <c r="DP238" s="224"/>
      <c r="DS238" s="299" t="s">
        <v>239</v>
      </c>
      <c r="DT238" s="219"/>
      <c r="DU238" s="224"/>
      <c r="DW238" s="224"/>
    </row>
    <row r="239" spans="1:127" customFormat="1" ht="15" x14ac:dyDescent="0.25">
      <c r="A239" s="225"/>
      <c r="B239" s="254"/>
      <c r="C239" s="226"/>
      <c r="D239" s="351" t="s">
        <v>211</v>
      </c>
      <c r="E239" s="351"/>
      <c r="F239" s="351"/>
      <c r="G239" s="351"/>
      <c r="H239" s="351"/>
      <c r="I239" s="351"/>
      <c r="J239" s="351"/>
      <c r="K239" s="351"/>
      <c r="L239" s="351"/>
      <c r="M239" s="351"/>
      <c r="N239" s="351"/>
      <c r="O239" s="352"/>
      <c r="DI239" s="219"/>
      <c r="DJ239" s="224"/>
      <c r="DK239" s="224"/>
      <c r="DL239" s="224"/>
      <c r="DP239" s="224"/>
      <c r="DS239" s="299" t="s">
        <v>211</v>
      </c>
      <c r="DT239" s="219"/>
      <c r="DU239" s="224"/>
      <c r="DW239" s="224"/>
    </row>
    <row r="240" spans="1:127" customFormat="1" ht="15" x14ac:dyDescent="0.25">
      <c r="A240" s="225"/>
      <c r="B240" s="245"/>
      <c r="C240" s="297"/>
      <c r="D240" s="345" t="s">
        <v>176</v>
      </c>
      <c r="E240" s="345"/>
      <c r="F240" s="345"/>
      <c r="G240" s="221"/>
      <c r="H240" s="246"/>
      <c r="I240" s="246"/>
      <c r="J240" s="246"/>
      <c r="K240" s="247"/>
      <c r="L240" s="246"/>
      <c r="M240" s="252">
        <v>9234.43</v>
      </c>
      <c r="N240" s="240"/>
      <c r="O240" s="249">
        <v>87727.09</v>
      </c>
      <c r="DI240" s="219"/>
      <c r="DJ240" s="224"/>
      <c r="DK240" s="224"/>
      <c r="DL240" s="224"/>
      <c r="DP240" s="224" t="s">
        <v>176</v>
      </c>
      <c r="DT240" s="219"/>
      <c r="DU240" s="224"/>
      <c r="DW240" s="224"/>
    </row>
    <row r="241" spans="1:127" customFormat="1" ht="45" x14ac:dyDescent="0.25">
      <c r="A241" s="220" t="s">
        <v>373</v>
      </c>
      <c r="B241" s="221" t="s">
        <v>366</v>
      </c>
      <c r="C241" s="298" t="s">
        <v>367</v>
      </c>
      <c r="D241" s="346" t="s">
        <v>368</v>
      </c>
      <c r="E241" s="346"/>
      <c r="F241" s="346"/>
      <c r="G241" s="221" t="s">
        <v>218</v>
      </c>
      <c r="H241" s="221">
        <v>1</v>
      </c>
      <c r="I241" s="221" t="s">
        <v>22</v>
      </c>
      <c r="J241" s="221" t="s">
        <v>22</v>
      </c>
      <c r="K241" s="222" t="s">
        <v>369</v>
      </c>
      <c r="L241" s="221" t="s">
        <v>235</v>
      </c>
      <c r="M241" s="222" t="s">
        <v>370</v>
      </c>
      <c r="N241" s="221" t="s">
        <v>207</v>
      </c>
      <c r="O241" s="223" t="s">
        <v>371</v>
      </c>
      <c r="DI241" s="219"/>
      <c r="DJ241" s="224" t="s">
        <v>368</v>
      </c>
      <c r="DK241" s="224" t="s">
        <v>5</v>
      </c>
      <c r="DL241" s="224" t="s">
        <v>5</v>
      </c>
      <c r="DP241" s="224"/>
      <c r="DT241" s="219"/>
      <c r="DU241" s="224"/>
      <c r="DW241" s="224"/>
    </row>
    <row r="242" spans="1:127" customFormat="1" ht="15" x14ac:dyDescent="0.25">
      <c r="A242" s="253"/>
      <c r="B242" s="245"/>
      <c r="C242" s="297"/>
      <c r="D242" s="344" t="s">
        <v>372</v>
      </c>
      <c r="E242" s="344"/>
      <c r="F242" s="344"/>
      <c r="G242" s="344"/>
      <c r="H242" s="344"/>
      <c r="I242" s="344"/>
      <c r="J242" s="344"/>
      <c r="K242" s="344"/>
      <c r="L242" s="344"/>
      <c r="M242" s="344"/>
      <c r="N242" s="344"/>
      <c r="O242" s="353"/>
      <c r="DI242" s="219"/>
      <c r="DJ242" s="224"/>
      <c r="DK242" s="224"/>
      <c r="DL242" s="224"/>
      <c r="DP242" s="224"/>
      <c r="DR242" s="299" t="s">
        <v>372</v>
      </c>
      <c r="DT242" s="219"/>
      <c r="DU242" s="224"/>
      <c r="DW242" s="224"/>
    </row>
    <row r="243" spans="1:127" customFormat="1" ht="15" x14ac:dyDescent="0.25">
      <c r="A243" s="225"/>
      <c r="B243" s="254"/>
      <c r="C243" s="226"/>
      <c r="D243" s="351" t="s">
        <v>239</v>
      </c>
      <c r="E243" s="351"/>
      <c r="F243" s="351"/>
      <c r="G243" s="351"/>
      <c r="H243" s="351"/>
      <c r="I243" s="351"/>
      <c r="J243" s="351"/>
      <c r="K243" s="351"/>
      <c r="L243" s="351"/>
      <c r="M243" s="351"/>
      <c r="N243" s="351"/>
      <c r="O243" s="352"/>
      <c r="DI243" s="219"/>
      <c r="DJ243" s="224"/>
      <c r="DK243" s="224"/>
      <c r="DL243" s="224"/>
      <c r="DP243" s="224"/>
      <c r="DS243" s="299" t="s">
        <v>239</v>
      </c>
      <c r="DT243" s="219"/>
      <c r="DU243" s="224"/>
      <c r="DW243" s="224"/>
    </row>
    <row r="244" spans="1:127" customFormat="1" ht="15" x14ac:dyDescent="0.25">
      <c r="A244" s="225"/>
      <c r="B244" s="254"/>
      <c r="C244" s="226"/>
      <c r="D244" s="351" t="s">
        <v>211</v>
      </c>
      <c r="E244" s="351"/>
      <c r="F244" s="351"/>
      <c r="G244" s="351"/>
      <c r="H244" s="351"/>
      <c r="I244" s="351"/>
      <c r="J244" s="351"/>
      <c r="K244" s="351"/>
      <c r="L244" s="351"/>
      <c r="M244" s="351"/>
      <c r="N244" s="351"/>
      <c r="O244" s="352"/>
      <c r="DI244" s="219"/>
      <c r="DJ244" s="224"/>
      <c r="DK244" s="224"/>
      <c r="DL244" s="224"/>
      <c r="DP244" s="224"/>
      <c r="DS244" s="299" t="s">
        <v>211</v>
      </c>
      <c r="DT244" s="219"/>
      <c r="DU244" s="224"/>
      <c r="DW244" s="224"/>
    </row>
    <row r="245" spans="1:127" customFormat="1" ht="15" x14ac:dyDescent="0.25">
      <c r="A245" s="225"/>
      <c r="B245" s="245"/>
      <c r="C245" s="297"/>
      <c r="D245" s="345" t="s">
        <v>176</v>
      </c>
      <c r="E245" s="345"/>
      <c r="F245" s="345"/>
      <c r="G245" s="221"/>
      <c r="H245" s="246"/>
      <c r="I245" s="246"/>
      <c r="J245" s="246"/>
      <c r="K245" s="247"/>
      <c r="L245" s="246"/>
      <c r="M245" s="252">
        <v>16503.3</v>
      </c>
      <c r="N245" s="240"/>
      <c r="O245" s="249">
        <v>156781.35</v>
      </c>
      <c r="DI245" s="219"/>
      <c r="DJ245" s="224"/>
      <c r="DK245" s="224"/>
      <c r="DL245" s="224"/>
      <c r="DP245" s="224" t="s">
        <v>176</v>
      </c>
      <c r="DT245" s="219"/>
      <c r="DU245" s="224"/>
      <c r="DW245" s="224"/>
    </row>
    <row r="246" spans="1:127" customFormat="1" ht="45" x14ac:dyDescent="0.25">
      <c r="A246" s="220" t="s">
        <v>381</v>
      </c>
      <c r="B246" s="221" t="s">
        <v>374</v>
      </c>
      <c r="C246" s="298" t="s">
        <v>375</v>
      </c>
      <c r="D246" s="346" t="s">
        <v>376</v>
      </c>
      <c r="E246" s="346"/>
      <c r="F246" s="346"/>
      <c r="G246" s="221" t="s">
        <v>218</v>
      </c>
      <c r="H246" s="221">
        <v>1</v>
      </c>
      <c r="I246" s="221" t="s">
        <v>22</v>
      </c>
      <c r="J246" s="221" t="s">
        <v>22</v>
      </c>
      <c r="K246" s="222" t="s">
        <v>377</v>
      </c>
      <c r="L246" s="221" t="s">
        <v>235</v>
      </c>
      <c r="M246" s="222" t="s">
        <v>378</v>
      </c>
      <c r="N246" s="221" t="s">
        <v>207</v>
      </c>
      <c r="O246" s="223" t="s">
        <v>379</v>
      </c>
      <c r="DI246" s="219"/>
      <c r="DJ246" s="224" t="s">
        <v>376</v>
      </c>
      <c r="DK246" s="224" t="s">
        <v>5</v>
      </c>
      <c r="DL246" s="224" t="s">
        <v>5</v>
      </c>
      <c r="DP246" s="224"/>
      <c r="DT246" s="219"/>
      <c r="DU246" s="224"/>
      <c r="DW246" s="224"/>
    </row>
    <row r="247" spans="1:127" customFormat="1" ht="15" x14ac:dyDescent="0.25">
      <c r="A247" s="253"/>
      <c r="B247" s="245"/>
      <c r="C247" s="297"/>
      <c r="D247" s="344" t="s">
        <v>380</v>
      </c>
      <c r="E247" s="344"/>
      <c r="F247" s="344"/>
      <c r="G247" s="344"/>
      <c r="H247" s="344"/>
      <c r="I247" s="344"/>
      <c r="J247" s="344"/>
      <c r="K247" s="344"/>
      <c r="L247" s="344"/>
      <c r="M247" s="344"/>
      <c r="N247" s="344"/>
      <c r="O247" s="353"/>
      <c r="DI247" s="219"/>
      <c r="DJ247" s="224"/>
      <c r="DK247" s="224"/>
      <c r="DL247" s="224"/>
      <c r="DP247" s="224"/>
      <c r="DR247" s="299" t="s">
        <v>380</v>
      </c>
      <c r="DT247" s="219"/>
      <c r="DU247" s="224"/>
      <c r="DW247" s="224"/>
    </row>
    <row r="248" spans="1:127" customFormat="1" ht="15" x14ac:dyDescent="0.25">
      <c r="A248" s="225"/>
      <c r="B248" s="254"/>
      <c r="C248" s="226"/>
      <c r="D248" s="351" t="s">
        <v>239</v>
      </c>
      <c r="E248" s="351"/>
      <c r="F248" s="351"/>
      <c r="G248" s="351"/>
      <c r="H248" s="351"/>
      <c r="I248" s="351"/>
      <c r="J248" s="351"/>
      <c r="K248" s="351"/>
      <c r="L248" s="351"/>
      <c r="M248" s="351"/>
      <c r="N248" s="351"/>
      <c r="O248" s="352"/>
      <c r="DI248" s="219"/>
      <c r="DJ248" s="224"/>
      <c r="DK248" s="224"/>
      <c r="DL248" s="224"/>
      <c r="DP248" s="224"/>
      <c r="DS248" s="299" t="s">
        <v>239</v>
      </c>
      <c r="DT248" s="219"/>
      <c r="DU248" s="224"/>
      <c r="DW248" s="224"/>
    </row>
    <row r="249" spans="1:127" customFormat="1" ht="15" x14ac:dyDescent="0.25">
      <c r="A249" s="225"/>
      <c r="B249" s="254"/>
      <c r="C249" s="226"/>
      <c r="D249" s="351" t="s">
        <v>211</v>
      </c>
      <c r="E249" s="351"/>
      <c r="F249" s="351"/>
      <c r="G249" s="351"/>
      <c r="H249" s="351"/>
      <c r="I249" s="351"/>
      <c r="J249" s="351"/>
      <c r="K249" s="351"/>
      <c r="L249" s="351"/>
      <c r="M249" s="351"/>
      <c r="N249" s="351"/>
      <c r="O249" s="352"/>
      <c r="DI249" s="219"/>
      <c r="DJ249" s="224"/>
      <c r="DK249" s="224"/>
      <c r="DL249" s="224"/>
      <c r="DP249" s="224"/>
      <c r="DS249" s="299" t="s">
        <v>211</v>
      </c>
      <c r="DT249" s="219"/>
      <c r="DU249" s="224"/>
      <c r="DW249" s="224"/>
    </row>
    <row r="250" spans="1:127" customFormat="1" ht="15" x14ac:dyDescent="0.25">
      <c r="A250" s="225"/>
      <c r="B250" s="245"/>
      <c r="C250" s="297"/>
      <c r="D250" s="345" t="s">
        <v>176</v>
      </c>
      <c r="E250" s="345"/>
      <c r="F250" s="345"/>
      <c r="G250" s="221"/>
      <c r="H250" s="246"/>
      <c r="I250" s="246"/>
      <c r="J250" s="246"/>
      <c r="K250" s="247"/>
      <c r="L250" s="246"/>
      <c r="M250" s="248">
        <v>439.8</v>
      </c>
      <c r="N250" s="240"/>
      <c r="O250" s="249">
        <v>4178.1000000000004</v>
      </c>
      <c r="DI250" s="219"/>
      <c r="DJ250" s="224"/>
      <c r="DK250" s="224"/>
      <c r="DL250" s="224"/>
      <c r="DP250" s="224" t="s">
        <v>176</v>
      </c>
      <c r="DT250" s="219"/>
      <c r="DU250" s="224"/>
      <c r="DW250" s="224"/>
    </row>
    <row r="251" spans="1:127" customFormat="1" ht="33.75" x14ac:dyDescent="0.25">
      <c r="A251" s="220" t="s">
        <v>387</v>
      </c>
      <c r="B251" s="221" t="s">
        <v>382</v>
      </c>
      <c r="C251" s="298" t="s">
        <v>383</v>
      </c>
      <c r="D251" s="346" t="s">
        <v>384</v>
      </c>
      <c r="E251" s="346"/>
      <c r="F251" s="346"/>
      <c r="G251" s="221" t="s">
        <v>385</v>
      </c>
      <c r="H251" s="221">
        <v>1.315E-2</v>
      </c>
      <c r="I251" s="221" t="s">
        <v>22</v>
      </c>
      <c r="J251" s="221" t="s">
        <v>386</v>
      </c>
      <c r="K251" s="222"/>
      <c r="L251" s="221"/>
      <c r="M251" s="222"/>
      <c r="N251" s="221"/>
      <c r="O251" s="223"/>
      <c r="DI251" s="219"/>
      <c r="DJ251" s="224" t="s">
        <v>384</v>
      </c>
      <c r="DK251" s="224" t="s">
        <v>5</v>
      </c>
      <c r="DL251" s="224" t="s">
        <v>5</v>
      </c>
      <c r="DP251" s="224"/>
      <c r="DT251" s="219"/>
      <c r="DU251" s="224"/>
      <c r="DW251" s="224"/>
    </row>
    <row r="252" spans="1:127" customFormat="1" ht="15" x14ac:dyDescent="0.25">
      <c r="A252" s="225"/>
      <c r="B252" s="302"/>
      <c r="C252" s="226" t="s">
        <v>22</v>
      </c>
      <c r="D252" s="344" t="s">
        <v>163</v>
      </c>
      <c r="E252" s="344"/>
      <c r="F252" s="344"/>
      <c r="G252" s="227"/>
      <c r="H252" s="228"/>
      <c r="I252" s="228"/>
      <c r="J252" s="228"/>
      <c r="K252" s="232">
        <v>1107.95</v>
      </c>
      <c r="L252" s="228"/>
      <c r="M252" s="229">
        <v>14.57</v>
      </c>
      <c r="N252" s="230">
        <v>52.21</v>
      </c>
      <c r="O252" s="250">
        <v>760.7</v>
      </c>
      <c r="DI252" s="219"/>
      <c r="DJ252" s="224"/>
      <c r="DK252" s="224"/>
      <c r="DL252" s="224"/>
      <c r="DM252" s="299" t="s">
        <v>163</v>
      </c>
      <c r="DP252" s="224"/>
      <c r="DT252" s="219"/>
      <c r="DU252" s="224"/>
      <c r="DW252" s="224"/>
    </row>
    <row r="253" spans="1:127" customFormat="1" ht="15" x14ac:dyDescent="0.25">
      <c r="A253" s="225"/>
      <c r="B253" s="302"/>
      <c r="C253" s="226" t="s">
        <v>25</v>
      </c>
      <c r="D253" s="344" t="s">
        <v>164</v>
      </c>
      <c r="E253" s="344"/>
      <c r="F253" s="344"/>
      <c r="G253" s="227"/>
      <c r="H253" s="228"/>
      <c r="I253" s="228"/>
      <c r="J253" s="228"/>
      <c r="K253" s="232">
        <v>12533.99</v>
      </c>
      <c r="L253" s="228"/>
      <c r="M253" s="229">
        <v>164.82</v>
      </c>
      <c r="N253" s="230">
        <v>15.71</v>
      </c>
      <c r="O253" s="231">
        <v>2589.3200000000002</v>
      </c>
      <c r="DI253" s="219"/>
      <c r="DJ253" s="224"/>
      <c r="DK253" s="224"/>
      <c r="DL253" s="224"/>
      <c r="DM253" s="299" t="s">
        <v>164</v>
      </c>
      <c r="DP253" s="224"/>
      <c r="DT253" s="219"/>
      <c r="DU253" s="224"/>
      <c r="DW253" s="224"/>
    </row>
    <row r="254" spans="1:127" customFormat="1" ht="15" x14ac:dyDescent="0.25">
      <c r="A254" s="225"/>
      <c r="B254" s="302"/>
      <c r="C254" s="226" t="s">
        <v>26</v>
      </c>
      <c r="D254" s="344" t="s">
        <v>165</v>
      </c>
      <c r="E254" s="344"/>
      <c r="F254" s="344"/>
      <c r="G254" s="227"/>
      <c r="H254" s="228"/>
      <c r="I254" s="228"/>
      <c r="J254" s="228"/>
      <c r="K254" s="229">
        <v>820.22</v>
      </c>
      <c r="L254" s="228"/>
      <c r="M254" s="229">
        <v>10.79</v>
      </c>
      <c r="N254" s="230">
        <v>52.21</v>
      </c>
      <c r="O254" s="250">
        <v>563.35</v>
      </c>
      <c r="DI254" s="219"/>
      <c r="DJ254" s="224"/>
      <c r="DK254" s="224"/>
      <c r="DL254" s="224"/>
      <c r="DM254" s="299" t="s">
        <v>165</v>
      </c>
      <c r="DP254" s="224"/>
      <c r="DT254" s="219"/>
      <c r="DU254" s="224"/>
      <c r="DW254" s="224"/>
    </row>
    <row r="255" spans="1:127" customFormat="1" ht="15" x14ac:dyDescent="0.25">
      <c r="A255" s="225"/>
      <c r="B255" s="302"/>
      <c r="C255" s="226" t="s">
        <v>27</v>
      </c>
      <c r="D255" s="344" t="s">
        <v>194</v>
      </c>
      <c r="E255" s="344"/>
      <c r="F255" s="344"/>
      <c r="G255" s="227"/>
      <c r="H255" s="228"/>
      <c r="I255" s="228"/>
      <c r="J255" s="228"/>
      <c r="K255" s="232">
        <v>230267.7</v>
      </c>
      <c r="L255" s="228"/>
      <c r="M255" s="232">
        <v>3028.02</v>
      </c>
      <c r="N255" s="234">
        <v>9.5</v>
      </c>
      <c r="O255" s="231">
        <v>28766.19</v>
      </c>
      <c r="DI255" s="219"/>
      <c r="DJ255" s="224"/>
      <c r="DK255" s="224"/>
      <c r="DL255" s="224"/>
      <c r="DM255" s="299" t="s">
        <v>194</v>
      </c>
      <c r="DP255" s="224"/>
      <c r="DT255" s="219"/>
      <c r="DU255" s="224"/>
      <c r="DW255" s="224"/>
    </row>
    <row r="256" spans="1:127" customFormat="1" ht="15" x14ac:dyDescent="0.25">
      <c r="A256" s="233"/>
      <c r="B256" s="302"/>
      <c r="C256" s="226"/>
      <c r="D256" s="344" t="s">
        <v>166</v>
      </c>
      <c r="E256" s="344"/>
      <c r="F256" s="344"/>
      <c r="G256" s="227" t="s">
        <v>167</v>
      </c>
      <c r="H256" s="230">
        <v>134.46</v>
      </c>
      <c r="I256" s="228"/>
      <c r="J256" s="235">
        <v>1.768149</v>
      </c>
      <c r="K256" s="175"/>
      <c r="L256" s="228"/>
      <c r="M256" s="175"/>
      <c r="N256" s="228"/>
      <c r="O256" s="236"/>
      <c r="DI256" s="219"/>
      <c r="DJ256" s="224"/>
      <c r="DK256" s="224"/>
      <c r="DL256" s="224"/>
      <c r="DN256" s="299" t="s">
        <v>166</v>
      </c>
      <c r="DP256" s="224"/>
      <c r="DT256" s="219"/>
      <c r="DU256" s="224"/>
      <c r="DW256" s="224"/>
    </row>
    <row r="257" spans="1:127" customFormat="1" ht="15" x14ac:dyDescent="0.25">
      <c r="A257" s="233"/>
      <c r="B257" s="302"/>
      <c r="C257" s="226"/>
      <c r="D257" s="344" t="s">
        <v>168</v>
      </c>
      <c r="E257" s="344"/>
      <c r="F257" s="344"/>
      <c r="G257" s="227" t="s">
        <v>167</v>
      </c>
      <c r="H257" s="230">
        <v>54.89</v>
      </c>
      <c r="I257" s="228"/>
      <c r="J257" s="237">
        <v>0.72180350000000004</v>
      </c>
      <c r="K257" s="175"/>
      <c r="L257" s="228"/>
      <c r="M257" s="175"/>
      <c r="N257" s="228"/>
      <c r="O257" s="236"/>
      <c r="DI257" s="219"/>
      <c r="DJ257" s="224"/>
      <c r="DK257" s="224"/>
      <c r="DL257" s="224"/>
      <c r="DN257" s="299" t="s">
        <v>168</v>
      </c>
      <c r="DP257" s="224"/>
      <c r="DT257" s="219"/>
      <c r="DU257" s="224"/>
      <c r="DW257" s="224"/>
    </row>
    <row r="258" spans="1:127" customFormat="1" ht="15" x14ac:dyDescent="0.25">
      <c r="A258" s="238"/>
      <c r="B258" s="227"/>
      <c r="C258" s="226"/>
      <c r="D258" s="350" t="s">
        <v>169</v>
      </c>
      <c r="E258" s="350"/>
      <c r="F258" s="350"/>
      <c r="G258" s="239"/>
      <c r="H258" s="240"/>
      <c r="I258" s="240"/>
      <c r="J258" s="240"/>
      <c r="K258" s="241">
        <v>243909.64</v>
      </c>
      <c r="L258" s="240"/>
      <c r="M258" s="241">
        <v>3207.41</v>
      </c>
      <c r="N258" s="240"/>
      <c r="O258" s="243">
        <v>32116.21</v>
      </c>
      <c r="DI258" s="219"/>
      <c r="DJ258" s="224"/>
      <c r="DK258" s="224"/>
      <c r="DL258" s="224"/>
      <c r="DO258" s="299" t="s">
        <v>169</v>
      </c>
      <c r="DP258" s="224"/>
      <c r="DT258" s="219"/>
      <c r="DU258" s="224"/>
      <c r="DW258" s="224"/>
    </row>
    <row r="259" spans="1:127" customFormat="1" ht="15" x14ac:dyDescent="0.25">
      <c r="A259" s="233"/>
      <c r="B259" s="302"/>
      <c r="C259" s="226"/>
      <c r="D259" s="344" t="s">
        <v>170</v>
      </c>
      <c r="E259" s="344"/>
      <c r="F259" s="344"/>
      <c r="G259" s="227"/>
      <c r="H259" s="228"/>
      <c r="I259" s="228"/>
      <c r="J259" s="228"/>
      <c r="K259" s="175"/>
      <c r="L259" s="228"/>
      <c r="M259" s="229">
        <v>25.36</v>
      </c>
      <c r="N259" s="228"/>
      <c r="O259" s="231">
        <v>1324.05</v>
      </c>
      <c r="DI259" s="219"/>
      <c r="DJ259" s="224"/>
      <c r="DK259" s="224"/>
      <c r="DL259" s="224"/>
      <c r="DN259" s="299" t="s">
        <v>170</v>
      </c>
      <c r="DP259" s="224"/>
      <c r="DT259" s="219"/>
      <c r="DU259" s="224"/>
      <c r="DW259" s="224"/>
    </row>
    <row r="260" spans="1:127" customFormat="1" ht="22.5" x14ac:dyDescent="0.25">
      <c r="A260" s="233"/>
      <c r="B260" s="302"/>
      <c r="C260" s="226" t="s">
        <v>171</v>
      </c>
      <c r="D260" s="344" t="s">
        <v>172</v>
      </c>
      <c r="E260" s="344"/>
      <c r="F260" s="344"/>
      <c r="G260" s="227" t="s">
        <v>173</v>
      </c>
      <c r="H260" s="244">
        <v>109</v>
      </c>
      <c r="I260" s="228"/>
      <c r="J260" s="244">
        <v>109</v>
      </c>
      <c r="K260" s="175"/>
      <c r="L260" s="228"/>
      <c r="M260" s="229">
        <v>27.64</v>
      </c>
      <c r="N260" s="228"/>
      <c r="O260" s="231">
        <v>1443.21</v>
      </c>
      <c r="DI260" s="219"/>
      <c r="DJ260" s="224"/>
      <c r="DK260" s="224"/>
      <c r="DL260" s="224"/>
      <c r="DN260" s="299" t="s">
        <v>172</v>
      </c>
      <c r="DP260" s="224"/>
      <c r="DT260" s="219"/>
      <c r="DU260" s="224"/>
      <c r="DW260" s="224"/>
    </row>
    <row r="261" spans="1:127" customFormat="1" ht="33.75" x14ac:dyDescent="0.25">
      <c r="A261" s="233"/>
      <c r="B261" s="302"/>
      <c r="C261" s="226" t="s">
        <v>174</v>
      </c>
      <c r="D261" s="344" t="s">
        <v>175</v>
      </c>
      <c r="E261" s="344"/>
      <c r="F261" s="344"/>
      <c r="G261" s="227" t="s">
        <v>173</v>
      </c>
      <c r="H261" s="244">
        <v>65</v>
      </c>
      <c r="I261" s="230">
        <v>0.85</v>
      </c>
      <c r="J261" s="230">
        <v>55.25</v>
      </c>
      <c r="K261" s="175"/>
      <c r="L261" s="228"/>
      <c r="M261" s="229">
        <v>14.01</v>
      </c>
      <c r="N261" s="228"/>
      <c r="O261" s="250">
        <v>731.54</v>
      </c>
      <c r="DI261" s="219"/>
      <c r="DJ261" s="224"/>
      <c r="DK261" s="224"/>
      <c r="DL261" s="224"/>
      <c r="DN261" s="299" t="s">
        <v>175</v>
      </c>
      <c r="DP261" s="224"/>
      <c r="DT261" s="219"/>
      <c r="DU261" s="224"/>
      <c r="DW261" s="224"/>
    </row>
    <row r="262" spans="1:127" customFormat="1" ht="15" x14ac:dyDescent="0.25">
      <c r="A262" s="225"/>
      <c r="B262" s="245"/>
      <c r="C262" s="297"/>
      <c r="D262" s="345" t="s">
        <v>176</v>
      </c>
      <c r="E262" s="345"/>
      <c r="F262" s="345"/>
      <c r="G262" s="221"/>
      <c r="H262" s="246"/>
      <c r="I262" s="246"/>
      <c r="J262" s="246"/>
      <c r="K262" s="247"/>
      <c r="L262" s="246"/>
      <c r="M262" s="252">
        <v>3249.06</v>
      </c>
      <c r="N262" s="240"/>
      <c r="O262" s="249">
        <v>34290.959999999999</v>
      </c>
      <c r="DI262" s="219"/>
      <c r="DJ262" s="224"/>
      <c r="DK262" s="224"/>
      <c r="DL262" s="224"/>
      <c r="DP262" s="224" t="s">
        <v>176</v>
      </c>
      <c r="DT262" s="219"/>
      <c r="DU262" s="224"/>
      <c r="DW262" s="224"/>
    </row>
    <row r="263" spans="1:127" customFormat="1" ht="15" x14ac:dyDescent="0.25">
      <c r="A263" s="347" t="s">
        <v>272</v>
      </c>
      <c r="B263" s="348"/>
      <c r="C263" s="348"/>
      <c r="D263" s="348"/>
      <c r="E263" s="348"/>
      <c r="F263" s="348"/>
      <c r="G263" s="348"/>
      <c r="H263" s="348"/>
      <c r="I263" s="348"/>
      <c r="J263" s="348"/>
      <c r="K263" s="348"/>
      <c r="L263" s="348"/>
      <c r="M263" s="348"/>
      <c r="N263" s="348"/>
      <c r="O263" s="349"/>
      <c r="DI263" s="219"/>
      <c r="DJ263" s="224"/>
      <c r="DK263" s="224"/>
      <c r="DL263" s="224"/>
      <c r="DP263" s="224"/>
      <c r="DT263" s="219" t="s">
        <v>272</v>
      </c>
      <c r="DU263" s="224"/>
      <c r="DW263" s="224"/>
    </row>
    <row r="264" spans="1:127" customFormat="1" ht="67.5" x14ac:dyDescent="0.25">
      <c r="A264" s="220" t="s">
        <v>392</v>
      </c>
      <c r="B264" s="221" t="s">
        <v>388</v>
      </c>
      <c r="C264" s="298" t="s">
        <v>274</v>
      </c>
      <c r="D264" s="346" t="s">
        <v>275</v>
      </c>
      <c r="E264" s="346"/>
      <c r="F264" s="346"/>
      <c r="G264" s="221" t="s">
        <v>276</v>
      </c>
      <c r="H264" s="221">
        <v>31.622499999999999</v>
      </c>
      <c r="I264" s="221" t="s">
        <v>22</v>
      </c>
      <c r="J264" s="221" t="s">
        <v>389</v>
      </c>
      <c r="K264" s="222" t="s">
        <v>278</v>
      </c>
      <c r="L264" s="221"/>
      <c r="M264" s="222" t="s">
        <v>390</v>
      </c>
      <c r="N264" s="221" t="s">
        <v>280</v>
      </c>
      <c r="O264" s="223" t="s">
        <v>391</v>
      </c>
      <c r="DI264" s="219"/>
      <c r="DJ264" s="224" t="s">
        <v>275</v>
      </c>
      <c r="DK264" s="224" t="s">
        <v>5</v>
      </c>
      <c r="DL264" s="224" t="s">
        <v>5</v>
      </c>
      <c r="DP264" s="224"/>
      <c r="DT264" s="219"/>
      <c r="DU264" s="224"/>
      <c r="DW264" s="224"/>
    </row>
    <row r="265" spans="1:127" customFormat="1" ht="15" x14ac:dyDescent="0.25">
      <c r="A265" s="225"/>
      <c r="B265" s="245"/>
      <c r="C265" s="297"/>
      <c r="D265" s="345" t="s">
        <v>176</v>
      </c>
      <c r="E265" s="345"/>
      <c r="F265" s="345"/>
      <c r="G265" s="221"/>
      <c r="H265" s="246"/>
      <c r="I265" s="246"/>
      <c r="J265" s="246"/>
      <c r="K265" s="247"/>
      <c r="L265" s="246"/>
      <c r="M265" s="248">
        <v>103.72</v>
      </c>
      <c r="N265" s="240"/>
      <c r="O265" s="249">
        <v>1629.44</v>
      </c>
      <c r="DI265" s="219"/>
      <c r="DJ265" s="224"/>
      <c r="DK265" s="224"/>
      <c r="DL265" s="224"/>
      <c r="DP265" s="224" t="s">
        <v>176</v>
      </c>
      <c r="DT265" s="219"/>
      <c r="DU265" s="224"/>
      <c r="DW265" s="224"/>
    </row>
    <row r="266" spans="1:127" customFormat="1" ht="67.5" x14ac:dyDescent="0.25">
      <c r="A266" s="220" t="s">
        <v>400</v>
      </c>
      <c r="B266" s="221" t="s">
        <v>393</v>
      </c>
      <c r="C266" s="298" t="s">
        <v>394</v>
      </c>
      <c r="D266" s="346" t="s">
        <v>395</v>
      </c>
      <c r="E266" s="346"/>
      <c r="F266" s="346"/>
      <c r="G266" s="221" t="s">
        <v>276</v>
      </c>
      <c r="H266" s="221">
        <v>8.85</v>
      </c>
      <c r="I266" s="221" t="s">
        <v>22</v>
      </c>
      <c r="J266" s="221" t="s">
        <v>396</v>
      </c>
      <c r="K266" s="222" t="s">
        <v>397</v>
      </c>
      <c r="L266" s="221"/>
      <c r="M266" s="222" t="s">
        <v>398</v>
      </c>
      <c r="N266" s="221" t="s">
        <v>280</v>
      </c>
      <c r="O266" s="223" t="s">
        <v>399</v>
      </c>
      <c r="DI266" s="219"/>
      <c r="DJ266" s="224" t="s">
        <v>395</v>
      </c>
      <c r="DK266" s="224" t="s">
        <v>5</v>
      </c>
      <c r="DL266" s="224" t="s">
        <v>5</v>
      </c>
      <c r="DP266" s="224"/>
      <c r="DT266" s="219"/>
      <c r="DU266" s="224"/>
      <c r="DW266" s="224"/>
    </row>
    <row r="267" spans="1:127" customFormat="1" ht="15" x14ac:dyDescent="0.25">
      <c r="A267" s="225"/>
      <c r="B267" s="245"/>
      <c r="C267" s="297"/>
      <c r="D267" s="345" t="s">
        <v>176</v>
      </c>
      <c r="E267" s="345"/>
      <c r="F267" s="345"/>
      <c r="G267" s="221"/>
      <c r="H267" s="246"/>
      <c r="I267" s="246"/>
      <c r="J267" s="246"/>
      <c r="K267" s="247"/>
      <c r="L267" s="246"/>
      <c r="M267" s="248">
        <v>74.25</v>
      </c>
      <c r="N267" s="240"/>
      <c r="O267" s="249">
        <v>1166.47</v>
      </c>
      <c r="DI267" s="219"/>
      <c r="DJ267" s="224"/>
      <c r="DK267" s="224"/>
      <c r="DL267" s="224"/>
      <c r="DP267" s="224" t="s">
        <v>176</v>
      </c>
      <c r="DT267" s="219"/>
      <c r="DU267" s="224"/>
      <c r="DW267" s="224"/>
    </row>
    <row r="268" spans="1:127" customFormat="1" ht="45" x14ac:dyDescent="0.25">
      <c r="A268" s="220" t="s">
        <v>407</v>
      </c>
      <c r="B268" s="221" t="s">
        <v>401</v>
      </c>
      <c r="C268" s="298" t="s">
        <v>402</v>
      </c>
      <c r="D268" s="346" t="s">
        <v>403</v>
      </c>
      <c r="E268" s="346"/>
      <c r="F268" s="346"/>
      <c r="G268" s="221" t="s">
        <v>276</v>
      </c>
      <c r="H268" s="221">
        <v>5</v>
      </c>
      <c r="I268" s="221" t="s">
        <v>22</v>
      </c>
      <c r="J268" s="221" t="s">
        <v>28</v>
      </c>
      <c r="K268" s="222" t="s">
        <v>404</v>
      </c>
      <c r="L268" s="221"/>
      <c r="M268" s="222" t="s">
        <v>405</v>
      </c>
      <c r="N268" s="221" t="s">
        <v>280</v>
      </c>
      <c r="O268" s="223" t="s">
        <v>406</v>
      </c>
      <c r="DI268" s="219"/>
      <c r="DJ268" s="224" t="s">
        <v>403</v>
      </c>
      <c r="DK268" s="224" t="s">
        <v>5</v>
      </c>
      <c r="DL268" s="224" t="s">
        <v>5</v>
      </c>
      <c r="DP268" s="224"/>
      <c r="DT268" s="219"/>
      <c r="DU268" s="224"/>
      <c r="DW268" s="224"/>
    </row>
    <row r="269" spans="1:127" customFormat="1" ht="15" x14ac:dyDescent="0.25">
      <c r="A269" s="225"/>
      <c r="B269" s="245"/>
      <c r="C269" s="297"/>
      <c r="D269" s="345" t="s">
        <v>176</v>
      </c>
      <c r="E269" s="345"/>
      <c r="F269" s="345"/>
      <c r="G269" s="221"/>
      <c r="H269" s="246"/>
      <c r="I269" s="246"/>
      <c r="J269" s="246"/>
      <c r="K269" s="247"/>
      <c r="L269" s="246"/>
      <c r="M269" s="248">
        <v>54.4</v>
      </c>
      <c r="N269" s="240"/>
      <c r="O269" s="271">
        <v>854.62</v>
      </c>
      <c r="DI269" s="219"/>
      <c r="DJ269" s="224"/>
      <c r="DK269" s="224"/>
      <c r="DL269" s="224"/>
      <c r="DP269" s="224" t="s">
        <v>176</v>
      </c>
      <c r="DT269" s="219"/>
      <c r="DU269" s="224"/>
      <c r="DW269" s="224"/>
    </row>
    <row r="270" spans="1:127" customFormat="1" ht="45" x14ac:dyDescent="0.25">
      <c r="A270" s="220" t="s">
        <v>418</v>
      </c>
      <c r="B270" s="221" t="s">
        <v>408</v>
      </c>
      <c r="C270" s="298" t="s">
        <v>283</v>
      </c>
      <c r="D270" s="346" t="s">
        <v>284</v>
      </c>
      <c r="E270" s="346"/>
      <c r="F270" s="346"/>
      <c r="G270" s="221" t="s">
        <v>276</v>
      </c>
      <c r="H270" s="221">
        <v>45.67</v>
      </c>
      <c r="I270" s="221" t="s">
        <v>22</v>
      </c>
      <c r="J270" s="221" t="s">
        <v>409</v>
      </c>
      <c r="K270" s="222" t="s">
        <v>286</v>
      </c>
      <c r="L270" s="221"/>
      <c r="M270" s="222" t="s">
        <v>410</v>
      </c>
      <c r="N270" s="221" t="s">
        <v>288</v>
      </c>
      <c r="O270" s="223" t="s">
        <v>411</v>
      </c>
      <c r="DI270" s="219"/>
      <c r="DJ270" s="224" t="s">
        <v>284</v>
      </c>
      <c r="DK270" s="224" t="s">
        <v>5</v>
      </c>
      <c r="DL270" s="224" t="s">
        <v>5</v>
      </c>
      <c r="DP270" s="224"/>
      <c r="DT270" s="219"/>
      <c r="DU270" s="224"/>
      <c r="DW270" s="224"/>
    </row>
    <row r="271" spans="1:127" customFormat="1" ht="15" x14ac:dyDescent="0.25">
      <c r="A271" s="225"/>
      <c r="B271" s="245"/>
      <c r="C271" s="297"/>
      <c r="D271" s="345" t="s">
        <v>176</v>
      </c>
      <c r="E271" s="345"/>
      <c r="F271" s="345"/>
      <c r="G271" s="221"/>
      <c r="H271" s="246"/>
      <c r="I271" s="246"/>
      <c r="J271" s="246"/>
      <c r="K271" s="247"/>
      <c r="L271" s="246"/>
      <c r="M271" s="248">
        <v>176.29</v>
      </c>
      <c r="N271" s="240"/>
      <c r="O271" s="249">
        <v>2859.42</v>
      </c>
      <c r="DI271" s="219"/>
      <c r="DJ271" s="224"/>
      <c r="DK271" s="224"/>
      <c r="DL271" s="224"/>
      <c r="DP271" s="224" t="s">
        <v>176</v>
      </c>
      <c r="DT271" s="219"/>
      <c r="DU271" s="224"/>
      <c r="DW271" s="224"/>
    </row>
    <row r="272" spans="1:127" customFormat="1" ht="15" x14ac:dyDescent="0.25">
      <c r="A272" s="256"/>
      <c r="B272" s="174"/>
      <c r="C272" s="222"/>
      <c r="D272" s="345" t="s">
        <v>412</v>
      </c>
      <c r="E272" s="345"/>
      <c r="F272" s="345"/>
      <c r="G272" s="345"/>
      <c r="H272" s="345"/>
      <c r="I272" s="345"/>
      <c r="J272" s="345"/>
      <c r="K272" s="345"/>
      <c r="L272" s="345"/>
      <c r="M272" s="257"/>
      <c r="N272" s="258"/>
      <c r="O272" s="259"/>
      <c r="DI272" s="219"/>
      <c r="DJ272" s="224"/>
      <c r="DK272" s="224"/>
      <c r="DL272" s="224"/>
      <c r="DP272" s="224"/>
      <c r="DT272" s="219"/>
      <c r="DU272" s="224" t="s">
        <v>412</v>
      </c>
      <c r="DW272" s="224"/>
    </row>
    <row r="273" spans="1:127" customFormat="1" ht="15" x14ac:dyDescent="0.25">
      <c r="A273" s="225"/>
      <c r="B273" s="172"/>
      <c r="C273" s="226"/>
      <c r="D273" s="344" t="s">
        <v>291</v>
      </c>
      <c r="E273" s="344"/>
      <c r="F273" s="344"/>
      <c r="G273" s="344"/>
      <c r="H273" s="344"/>
      <c r="I273" s="344"/>
      <c r="J273" s="344"/>
      <c r="K273" s="344"/>
      <c r="L273" s="344"/>
      <c r="M273" s="260">
        <v>602654.43000000005</v>
      </c>
      <c r="N273" s="261"/>
      <c r="O273" s="262">
        <v>5827086.5899999999</v>
      </c>
      <c r="DI273" s="219"/>
      <c r="DJ273" s="224"/>
      <c r="DK273" s="224"/>
      <c r="DL273" s="224"/>
      <c r="DP273" s="224"/>
      <c r="DT273" s="219"/>
      <c r="DU273" s="224"/>
      <c r="DV273" s="299" t="s">
        <v>291</v>
      </c>
      <c r="DW273" s="224"/>
    </row>
    <row r="274" spans="1:127" customFormat="1" ht="15" x14ac:dyDescent="0.25">
      <c r="A274" s="225"/>
      <c r="B274" s="172"/>
      <c r="C274" s="226"/>
      <c r="D274" s="344" t="s">
        <v>292</v>
      </c>
      <c r="E274" s="344"/>
      <c r="F274" s="344"/>
      <c r="G274" s="344"/>
      <c r="H274" s="344"/>
      <c r="I274" s="344"/>
      <c r="J274" s="344"/>
      <c r="K274" s="344"/>
      <c r="L274" s="344"/>
      <c r="M274" s="263"/>
      <c r="N274" s="261"/>
      <c r="O274" s="264"/>
      <c r="DI274" s="219"/>
      <c r="DJ274" s="224"/>
      <c r="DK274" s="224"/>
      <c r="DL274" s="224"/>
      <c r="DP274" s="224"/>
      <c r="DT274" s="219"/>
      <c r="DU274" s="224"/>
      <c r="DV274" s="299" t="s">
        <v>292</v>
      </c>
      <c r="DW274" s="224"/>
    </row>
    <row r="275" spans="1:127" customFormat="1" ht="15" x14ac:dyDescent="0.25">
      <c r="A275" s="225"/>
      <c r="B275" s="172"/>
      <c r="C275" s="226"/>
      <c r="D275" s="344" t="s">
        <v>293</v>
      </c>
      <c r="E275" s="344"/>
      <c r="F275" s="344"/>
      <c r="G275" s="344"/>
      <c r="H275" s="344"/>
      <c r="I275" s="344"/>
      <c r="J275" s="344"/>
      <c r="K275" s="344"/>
      <c r="L275" s="344"/>
      <c r="M275" s="265">
        <v>926.19</v>
      </c>
      <c r="N275" s="261"/>
      <c r="O275" s="262">
        <v>48356.37</v>
      </c>
      <c r="DI275" s="219"/>
      <c r="DJ275" s="224"/>
      <c r="DK275" s="224"/>
      <c r="DL275" s="224"/>
      <c r="DP275" s="224"/>
      <c r="DT275" s="219"/>
      <c r="DU275" s="224"/>
      <c r="DV275" s="299" t="s">
        <v>293</v>
      </c>
      <c r="DW275" s="224"/>
    </row>
    <row r="276" spans="1:127" customFormat="1" ht="15" x14ac:dyDescent="0.25">
      <c r="A276" s="225"/>
      <c r="B276" s="172"/>
      <c r="C276" s="226"/>
      <c r="D276" s="344" t="s">
        <v>294</v>
      </c>
      <c r="E276" s="344"/>
      <c r="F276" s="344"/>
      <c r="G276" s="344"/>
      <c r="H276" s="344"/>
      <c r="I276" s="344"/>
      <c r="J276" s="344"/>
      <c r="K276" s="344"/>
      <c r="L276" s="344"/>
      <c r="M276" s="260">
        <v>9610.99</v>
      </c>
      <c r="N276" s="261"/>
      <c r="O276" s="262">
        <v>150988.65</v>
      </c>
      <c r="DI276" s="219"/>
      <c r="DJ276" s="224"/>
      <c r="DK276" s="224"/>
      <c r="DL276" s="224"/>
      <c r="DP276" s="224"/>
      <c r="DT276" s="219"/>
      <c r="DU276" s="224"/>
      <c r="DV276" s="299" t="s">
        <v>294</v>
      </c>
      <c r="DW276" s="224"/>
    </row>
    <row r="277" spans="1:127" customFormat="1" ht="15" x14ac:dyDescent="0.25">
      <c r="A277" s="225"/>
      <c r="B277" s="172"/>
      <c r="C277" s="226"/>
      <c r="D277" s="344" t="s">
        <v>295</v>
      </c>
      <c r="E277" s="344"/>
      <c r="F277" s="344"/>
      <c r="G277" s="344"/>
      <c r="H277" s="344"/>
      <c r="I277" s="344"/>
      <c r="J277" s="344"/>
      <c r="K277" s="344"/>
      <c r="L277" s="344"/>
      <c r="M277" s="265">
        <v>406.74</v>
      </c>
      <c r="N277" s="261"/>
      <c r="O277" s="262">
        <v>21235.91</v>
      </c>
      <c r="DI277" s="219"/>
      <c r="DJ277" s="224"/>
      <c r="DK277" s="224"/>
      <c r="DL277" s="224"/>
      <c r="DP277" s="224"/>
      <c r="DT277" s="219"/>
      <c r="DU277" s="224"/>
      <c r="DV277" s="299" t="s">
        <v>295</v>
      </c>
      <c r="DW277" s="224"/>
    </row>
    <row r="278" spans="1:127" customFormat="1" ht="15" x14ac:dyDescent="0.25">
      <c r="A278" s="225"/>
      <c r="B278" s="172"/>
      <c r="C278" s="226"/>
      <c r="D278" s="344" t="s">
        <v>296</v>
      </c>
      <c r="E278" s="344"/>
      <c r="F278" s="344"/>
      <c r="G278" s="344"/>
      <c r="H278" s="344"/>
      <c r="I278" s="344"/>
      <c r="J278" s="344"/>
      <c r="K278" s="344"/>
      <c r="L278" s="344"/>
      <c r="M278" s="260">
        <v>591837.24</v>
      </c>
      <c r="N278" s="261"/>
      <c r="O278" s="262">
        <v>5623252.71</v>
      </c>
      <c r="DI278" s="219"/>
      <c r="DJ278" s="224"/>
      <c r="DK278" s="224"/>
      <c r="DL278" s="224"/>
      <c r="DP278" s="224"/>
      <c r="DT278" s="219"/>
      <c r="DU278" s="224"/>
      <c r="DV278" s="299" t="s">
        <v>296</v>
      </c>
      <c r="DW278" s="224"/>
    </row>
    <row r="279" spans="1:127" customFormat="1" ht="15" x14ac:dyDescent="0.25">
      <c r="A279" s="225"/>
      <c r="B279" s="172"/>
      <c r="C279" s="226"/>
      <c r="D279" s="344" t="s">
        <v>413</v>
      </c>
      <c r="E279" s="344"/>
      <c r="F279" s="344"/>
      <c r="G279" s="344"/>
      <c r="H279" s="344"/>
      <c r="I279" s="344"/>
      <c r="J279" s="344"/>
      <c r="K279" s="344"/>
      <c r="L279" s="344"/>
      <c r="M279" s="263"/>
      <c r="N279" s="261"/>
      <c r="O279" s="264"/>
      <c r="DI279" s="219"/>
      <c r="DJ279" s="224"/>
      <c r="DK279" s="224"/>
      <c r="DL279" s="224"/>
      <c r="DP279" s="224"/>
      <c r="DT279" s="219"/>
      <c r="DU279" s="224"/>
      <c r="DV279" s="299" t="s">
        <v>413</v>
      </c>
      <c r="DW279" s="224"/>
    </row>
    <row r="280" spans="1:127" customFormat="1" ht="15" x14ac:dyDescent="0.25">
      <c r="A280" s="225"/>
      <c r="B280" s="172"/>
      <c r="C280" s="226"/>
      <c r="D280" s="344" t="s">
        <v>414</v>
      </c>
      <c r="E280" s="344"/>
      <c r="F280" s="344"/>
      <c r="G280" s="344"/>
      <c r="H280" s="344"/>
      <c r="I280" s="344"/>
      <c r="J280" s="344"/>
      <c r="K280" s="344"/>
      <c r="L280" s="344"/>
      <c r="M280" s="260">
        <v>591782.84</v>
      </c>
      <c r="N280" s="261"/>
      <c r="O280" s="262">
        <v>5622398.0899999999</v>
      </c>
      <c r="DI280" s="219"/>
      <c r="DJ280" s="224"/>
      <c r="DK280" s="224"/>
      <c r="DL280" s="224"/>
      <c r="DP280" s="224"/>
      <c r="DT280" s="219"/>
      <c r="DU280" s="224"/>
      <c r="DV280" s="299" t="s">
        <v>414</v>
      </c>
      <c r="DW280" s="224"/>
    </row>
    <row r="281" spans="1:127" customFormat="1" ht="15" x14ac:dyDescent="0.25">
      <c r="A281" s="225"/>
      <c r="B281" s="172"/>
      <c r="C281" s="226"/>
      <c r="D281" s="344" t="s">
        <v>415</v>
      </c>
      <c r="E281" s="344"/>
      <c r="F281" s="344"/>
      <c r="G281" s="344"/>
      <c r="H281" s="344"/>
      <c r="I281" s="344"/>
      <c r="J281" s="344"/>
      <c r="K281" s="344"/>
      <c r="L281" s="344"/>
      <c r="M281" s="265">
        <v>54.4</v>
      </c>
      <c r="N281" s="261"/>
      <c r="O281" s="272">
        <v>854.62</v>
      </c>
      <c r="DI281" s="219"/>
      <c r="DJ281" s="224"/>
      <c r="DK281" s="224"/>
      <c r="DL281" s="224"/>
      <c r="DP281" s="224"/>
      <c r="DT281" s="219"/>
      <c r="DU281" s="224"/>
      <c r="DV281" s="299" t="s">
        <v>415</v>
      </c>
      <c r="DW281" s="224"/>
    </row>
    <row r="282" spans="1:127" customFormat="1" ht="15" x14ac:dyDescent="0.25">
      <c r="A282" s="225"/>
      <c r="B282" s="172"/>
      <c r="C282" s="226"/>
      <c r="D282" s="344" t="s">
        <v>297</v>
      </c>
      <c r="E282" s="344"/>
      <c r="F282" s="344"/>
      <c r="G282" s="344"/>
      <c r="H282" s="344"/>
      <c r="I282" s="344"/>
      <c r="J282" s="344"/>
      <c r="K282" s="344"/>
      <c r="L282" s="344"/>
      <c r="M282" s="265">
        <v>280.01</v>
      </c>
      <c r="N282" s="261"/>
      <c r="O282" s="262">
        <v>4488.8599999999997</v>
      </c>
      <c r="DI282" s="219"/>
      <c r="DJ282" s="224"/>
      <c r="DK282" s="224"/>
      <c r="DL282" s="224"/>
      <c r="DP282" s="224"/>
      <c r="DT282" s="219"/>
      <c r="DU282" s="224"/>
      <c r="DV282" s="299" t="s">
        <v>297</v>
      </c>
      <c r="DW282" s="224"/>
    </row>
    <row r="283" spans="1:127" customFormat="1" ht="15" x14ac:dyDescent="0.25">
      <c r="A283" s="225"/>
      <c r="B283" s="172"/>
      <c r="C283" s="226"/>
      <c r="D283" s="344" t="s">
        <v>298</v>
      </c>
      <c r="E283" s="344"/>
      <c r="F283" s="344"/>
      <c r="G283" s="344"/>
      <c r="H283" s="344"/>
      <c r="I283" s="344"/>
      <c r="J283" s="344"/>
      <c r="K283" s="344"/>
      <c r="L283" s="344"/>
      <c r="M283" s="260">
        <v>1332.93</v>
      </c>
      <c r="N283" s="261"/>
      <c r="O283" s="262">
        <v>69592.28</v>
      </c>
      <c r="DI283" s="219"/>
      <c r="DJ283" s="224"/>
      <c r="DK283" s="224"/>
      <c r="DL283" s="224"/>
      <c r="DP283" s="224"/>
      <c r="DT283" s="219"/>
      <c r="DU283" s="224"/>
      <c r="DV283" s="299" t="s">
        <v>298</v>
      </c>
      <c r="DW283" s="224"/>
    </row>
    <row r="284" spans="1:127" customFormat="1" ht="15" x14ac:dyDescent="0.25">
      <c r="A284" s="225"/>
      <c r="B284" s="172"/>
      <c r="C284" s="226"/>
      <c r="D284" s="344" t="s">
        <v>299</v>
      </c>
      <c r="E284" s="344"/>
      <c r="F284" s="344"/>
      <c r="G284" s="344"/>
      <c r="H284" s="344"/>
      <c r="I284" s="344"/>
      <c r="J284" s="344"/>
      <c r="K284" s="344"/>
      <c r="L284" s="344"/>
      <c r="M284" s="260">
        <v>1420.67</v>
      </c>
      <c r="N284" s="261"/>
      <c r="O284" s="262">
        <v>74173.48</v>
      </c>
      <c r="DI284" s="219"/>
      <c r="DJ284" s="224"/>
      <c r="DK284" s="224"/>
      <c r="DL284" s="224"/>
      <c r="DP284" s="224"/>
      <c r="DT284" s="219"/>
      <c r="DU284" s="224"/>
      <c r="DV284" s="299" t="s">
        <v>299</v>
      </c>
      <c r="DW284" s="224"/>
    </row>
    <row r="285" spans="1:127" customFormat="1" ht="15" x14ac:dyDescent="0.25">
      <c r="A285" s="225"/>
      <c r="B285" s="172"/>
      <c r="C285" s="226"/>
      <c r="D285" s="344" t="s">
        <v>300</v>
      </c>
      <c r="E285" s="344"/>
      <c r="F285" s="344"/>
      <c r="G285" s="344"/>
      <c r="H285" s="344"/>
      <c r="I285" s="344"/>
      <c r="J285" s="344"/>
      <c r="K285" s="344"/>
      <c r="L285" s="344"/>
      <c r="M285" s="265">
        <v>743.03</v>
      </c>
      <c r="N285" s="261"/>
      <c r="O285" s="262">
        <v>38793.61</v>
      </c>
      <c r="DI285" s="219"/>
      <c r="DJ285" s="224"/>
      <c r="DK285" s="224"/>
      <c r="DL285" s="224"/>
      <c r="DP285" s="224"/>
      <c r="DT285" s="219"/>
      <c r="DU285" s="224"/>
      <c r="DV285" s="299" t="s">
        <v>300</v>
      </c>
      <c r="DW285" s="224"/>
    </row>
    <row r="286" spans="1:127" customFormat="1" ht="15" x14ac:dyDescent="0.25">
      <c r="A286" s="225"/>
      <c r="B286" s="172"/>
      <c r="C286" s="266"/>
      <c r="D286" s="343" t="s">
        <v>416</v>
      </c>
      <c r="E286" s="343"/>
      <c r="F286" s="343"/>
      <c r="G286" s="343"/>
      <c r="H286" s="343"/>
      <c r="I286" s="343"/>
      <c r="J286" s="343"/>
      <c r="K286" s="343"/>
      <c r="L286" s="343"/>
      <c r="M286" s="267">
        <v>604818.13</v>
      </c>
      <c r="N286" s="268"/>
      <c r="O286" s="269">
        <v>5940053.6799999997</v>
      </c>
      <c r="DI286" s="219"/>
      <c r="DJ286" s="224"/>
      <c r="DK286" s="224"/>
      <c r="DL286" s="224"/>
      <c r="DP286" s="224"/>
      <c r="DT286" s="219"/>
      <c r="DU286" s="224"/>
      <c r="DW286" s="224" t="s">
        <v>416</v>
      </c>
    </row>
    <row r="287" spans="1:127" customFormat="1" ht="15" x14ac:dyDescent="0.25">
      <c r="A287" s="347" t="s">
        <v>417</v>
      </c>
      <c r="B287" s="348"/>
      <c r="C287" s="348"/>
      <c r="D287" s="348"/>
      <c r="E287" s="348"/>
      <c r="F287" s="348"/>
      <c r="G287" s="348"/>
      <c r="H287" s="348"/>
      <c r="I287" s="348"/>
      <c r="J287" s="348"/>
      <c r="K287" s="348"/>
      <c r="L287" s="348"/>
      <c r="M287" s="348"/>
      <c r="N287" s="348"/>
      <c r="O287" s="349"/>
      <c r="DI287" s="219" t="s">
        <v>417</v>
      </c>
      <c r="DJ287" s="224"/>
      <c r="DK287" s="224"/>
      <c r="DL287" s="224"/>
      <c r="DP287" s="224"/>
      <c r="DT287" s="219"/>
      <c r="DU287" s="224"/>
      <c r="DW287" s="224"/>
    </row>
    <row r="288" spans="1:127" customFormat="1" ht="33.75" x14ac:dyDescent="0.25">
      <c r="A288" s="220" t="s">
        <v>420</v>
      </c>
      <c r="B288" s="221" t="s">
        <v>419</v>
      </c>
      <c r="C288" s="298" t="s">
        <v>304</v>
      </c>
      <c r="D288" s="346" t="s">
        <v>305</v>
      </c>
      <c r="E288" s="346"/>
      <c r="F288" s="346"/>
      <c r="G288" s="221" t="s">
        <v>306</v>
      </c>
      <c r="H288" s="221">
        <v>1</v>
      </c>
      <c r="I288" s="221" t="s">
        <v>22</v>
      </c>
      <c r="J288" s="221" t="s">
        <v>22</v>
      </c>
      <c r="K288" s="222"/>
      <c r="L288" s="221"/>
      <c r="M288" s="222"/>
      <c r="N288" s="221"/>
      <c r="O288" s="223"/>
      <c r="DI288" s="219"/>
      <c r="DJ288" s="224" t="s">
        <v>305</v>
      </c>
      <c r="DK288" s="224" t="s">
        <v>5</v>
      </c>
      <c r="DL288" s="224" t="s">
        <v>5</v>
      </c>
      <c r="DP288" s="224"/>
      <c r="DT288" s="219"/>
      <c r="DU288" s="224"/>
      <c r="DW288" s="224"/>
    </row>
    <row r="289" spans="1:127" customFormat="1" ht="15" x14ac:dyDescent="0.25">
      <c r="A289" s="225"/>
      <c r="B289" s="302"/>
      <c r="C289" s="226" t="s">
        <v>22</v>
      </c>
      <c r="D289" s="344" t="s">
        <v>163</v>
      </c>
      <c r="E289" s="344"/>
      <c r="F289" s="344"/>
      <c r="G289" s="227"/>
      <c r="H289" s="228"/>
      <c r="I289" s="228"/>
      <c r="J289" s="228"/>
      <c r="K289" s="229">
        <v>298.64</v>
      </c>
      <c r="L289" s="228"/>
      <c r="M289" s="229">
        <v>298.64</v>
      </c>
      <c r="N289" s="230">
        <v>52.21</v>
      </c>
      <c r="O289" s="231">
        <v>15591.99</v>
      </c>
      <c r="DI289" s="219"/>
      <c r="DJ289" s="224"/>
      <c r="DK289" s="224"/>
      <c r="DL289" s="224"/>
      <c r="DM289" s="299" t="s">
        <v>163</v>
      </c>
      <c r="DP289" s="224"/>
      <c r="DT289" s="219"/>
      <c r="DU289" s="224"/>
      <c r="DW289" s="224"/>
    </row>
    <row r="290" spans="1:127" customFormat="1" ht="15" x14ac:dyDescent="0.25">
      <c r="A290" s="225"/>
      <c r="B290" s="302"/>
      <c r="C290" s="226" t="s">
        <v>25</v>
      </c>
      <c r="D290" s="344" t="s">
        <v>164</v>
      </c>
      <c r="E290" s="344"/>
      <c r="F290" s="344"/>
      <c r="G290" s="227"/>
      <c r="H290" s="228"/>
      <c r="I290" s="228"/>
      <c r="J290" s="228"/>
      <c r="K290" s="229">
        <v>128.02000000000001</v>
      </c>
      <c r="L290" s="228"/>
      <c r="M290" s="229">
        <v>128.02000000000001</v>
      </c>
      <c r="N290" s="230">
        <v>15.71</v>
      </c>
      <c r="O290" s="231">
        <v>2011.19</v>
      </c>
      <c r="DI290" s="219"/>
      <c r="DJ290" s="224"/>
      <c r="DK290" s="224"/>
      <c r="DL290" s="224"/>
      <c r="DM290" s="299" t="s">
        <v>164</v>
      </c>
      <c r="DP290" s="224"/>
      <c r="DT290" s="219"/>
      <c r="DU290" s="224"/>
      <c r="DW290" s="224"/>
    </row>
    <row r="291" spans="1:127" customFormat="1" ht="15" x14ac:dyDescent="0.25">
      <c r="A291" s="225"/>
      <c r="B291" s="302"/>
      <c r="C291" s="226" t="s">
        <v>26</v>
      </c>
      <c r="D291" s="344" t="s">
        <v>165</v>
      </c>
      <c r="E291" s="344"/>
      <c r="F291" s="344"/>
      <c r="G291" s="227"/>
      <c r="H291" s="228"/>
      <c r="I291" s="228"/>
      <c r="J291" s="228"/>
      <c r="K291" s="229">
        <v>19.84</v>
      </c>
      <c r="L291" s="228"/>
      <c r="M291" s="229">
        <v>19.84</v>
      </c>
      <c r="N291" s="230">
        <v>52.21</v>
      </c>
      <c r="O291" s="231">
        <v>1035.8499999999999</v>
      </c>
      <c r="DI291" s="219"/>
      <c r="DJ291" s="224"/>
      <c r="DK291" s="224"/>
      <c r="DL291" s="224"/>
      <c r="DM291" s="299" t="s">
        <v>165</v>
      </c>
      <c r="DP291" s="224"/>
      <c r="DT291" s="219"/>
      <c r="DU291" s="224"/>
      <c r="DW291" s="224"/>
    </row>
    <row r="292" spans="1:127" customFormat="1" ht="15" x14ac:dyDescent="0.25">
      <c r="A292" s="233"/>
      <c r="B292" s="302"/>
      <c r="C292" s="226"/>
      <c r="D292" s="344" t="s">
        <v>166</v>
      </c>
      <c r="E292" s="344"/>
      <c r="F292" s="344"/>
      <c r="G292" s="227" t="s">
        <v>167</v>
      </c>
      <c r="H292" s="230">
        <v>35.01</v>
      </c>
      <c r="I292" s="228"/>
      <c r="J292" s="230">
        <v>35.01</v>
      </c>
      <c r="K292" s="175"/>
      <c r="L292" s="228"/>
      <c r="M292" s="175"/>
      <c r="N292" s="228"/>
      <c r="O292" s="236"/>
      <c r="DI292" s="219"/>
      <c r="DJ292" s="224"/>
      <c r="DK292" s="224"/>
      <c r="DL292" s="224"/>
      <c r="DN292" s="299" t="s">
        <v>166</v>
      </c>
      <c r="DP292" s="224"/>
      <c r="DT292" s="219"/>
      <c r="DU292" s="224"/>
      <c r="DW292" s="224"/>
    </row>
    <row r="293" spans="1:127" customFormat="1" ht="15" x14ac:dyDescent="0.25">
      <c r="A293" s="233"/>
      <c r="B293" s="302"/>
      <c r="C293" s="226"/>
      <c r="D293" s="344" t="s">
        <v>168</v>
      </c>
      <c r="E293" s="344"/>
      <c r="F293" s="344"/>
      <c r="G293" s="227" t="s">
        <v>167</v>
      </c>
      <c r="H293" s="230">
        <v>1.71</v>
      </c>
      <c r="I293" s="228"/>
      <c r="J293" s="230">
        <v>1.71</v>
      </c>
      <c r="K293" s="175"/>
      <c r="L293" s="228"/>
      <c r="M293" s="175"/>
      <c r="N293" s="228"/>
      <c r="O293" s="236"/>
      <c r="DI293" s="219"/>
      <c r="DJ293" s="224"/>
      <c r="DK293" s="224"/>
      <c r="DL293" s="224"/>
      <c r="DN293" s="299" t="s">
        <v>168</v>
      </c>
      <c r="DP293" s="224"/>
      <c r="DT293" s="219"/>
      <c r="DU293" s="224"/>
      <c r="DW293" s="224"/>
    </row>
    <row r="294" spans="1:127" customFormat="1" ht="15" x14ac:dyDescent="0.25">
      <c r="A294" s="238"/>
      <c r="B294" s="227"/>
      <c r="C294" s="226"/>
      <c r="D294" s="350" t="s">
        <v>169</v>
      </c>
      <c r="E294" s="350"/>
      <c r="F294" s="350"/>
      <c r="G294" s="239"/>
      <c r="H294" s="240"/>
      <c r="I294" s="240"/>
      <c r="J294" s="240"/>
      <c r="K294" s="242">
        <v>426.66</v>
      </c>
      <c r="L294" s="240"/>
      <c r="M294" s="242">
        <v>426.66</v>
      </c>
      <c r="N294" s="240"/>
      <c r="O294" s="243">
        <v>17603.18</v>
      </c>
      <c r="DI294" s="219"/>
      <c r="DJ294" s="224"/>
      <c r="DK294" s="224"/>
      <c r="DL294" s="224"/>
      <c r="DO294" s="299" t="s">
        <v>169</v>
      </c>
      <c r="DP294" s="224"/>
      <c r="DT294" s="219"/>
      <c r="DU294" s="224"/>
      <c r="DW294" s="224"/>
    </row>
    <row r="295" spans="1:127" customFormat="1" ht="15" x14ac:dyDescent="0.25">
      <c r="A295" s="233"/>
      <c r="B295" s="302"/>
      <c r="C295" s="226"/>
      <c r="D295" s="344" t="s">
        <v>170</v>
      </c>
      <c r="E295" s="344"/>
      <c r="F295" s="344"/>
      <c r="G295" s="227"/>
      <c r="H295" s="228"/>
      <c r="I295" s="228"/>
      <c r="J295" s="228"/>
      <c r="K295" s="175"/>
      <c r="L295" s="228"/>
      <c r="M295" s="229">
        <v>318.48</v>
      </c>
      <c r="N295" s="228"/>
      <c r="O295" s="231">
        <v>16627.84</v>
      </c>
      <c r="DI295" s="219"/>
      <c r="DJ295" s="224"/>
      <c r="DK295" s="224"/>
      <c r="DL295" s="224"/>
      <c r="DN295" s="299" t="s">
        <v>170</v>
      </c>
      <c r="DP295" s="224"/>
      <c r="DT295" s="219"/>
      <c r="DU295" s="224"/>
      <c r="DW295" s="224"/>
    </row>
    <row r="296" spans="1:127" customFormat="1" ht="22.5" x14ac:dyDescent="0.25">
      <c r="A296" s="233"/>
      <c r="B296" s="302"/>
      <c r="C296" s="226" t="s">
        <v>171</v>
      </c>
      <c r="D296" s="344" t="s">
        <v>172</v>
      </c>
      <c r="E296" s="344"/>
      <c r="F296" s="344"/>
      <c r="G296" s="227" t="s">
        <v>173</v>
      </c>
      <c r="H296" s="244">
        <v>109</v>
      </c>
      <c r="I296" s="228"/>
      <c r="J296" s="244">
        <v>109</v>
      </c>
      <c r="K296" s="175"/>
      <c r="L296" s="228"/>
      <c r="M296" s="229">
        <v>347.14</v>
      </c>
      <c r="N296" s="228"/>
      <c r="O296" s="231">
        <v>18124.349999999999</v>
      </c>
      <c r="DI296" s="219"/>
      <c r="DJ296" s="224"/>
      <c r="DK296" s="224"/>
      <c r="DL296" s="224"/>
      <c r="DN296" s="299" t="s">
        <v>172</v>
      </c>
      <c r="DP296" s="224"/>
      <c r="DT296" s="219"/>
      <c r="DU296" s="224"/>
      <c r="DW296" s="224"/>
    </row>
    <row r="297" spans="1:127" customFormat="1" ht="33.75" x14ac:dyDescent="0.25">
      <c r="A297" s="233"/>
      <c r="B297" s="302"/>
      <c r="C297" s="226" t="s">
        <v>174</v>
      </c>
      <c r="D297" s="344" t="s">
        <v>175</v>
      </c>
      <c r="E297" s="344"/>
      <c r="F297" s="344"/>
      <c r="G297" s="227" t="s">
        <v>173</v>
      </c>
      <c r="H297" s="244">
        <v>65</v>
      </c>
      <c r="I297" s="230">
        <v>0.85</v>
      </c>
      <c r="J297" s="230">
        <v>55.25</v>
      </c>
      <c r="K297" s="175"/>
      <c r="L297" s="228"/>
      <c r="M297" s="229">
        <v>175.96</v>
      </c>
      <c r="N297" s="228"/>
      <c r="O297" s="231">
        <v>9186.8799999999992</v>
      </c>
      <c r="DI297" s="219"/>
      <c r="DJ297" s="224"/>
      <c r="DK297" s="224"/>
      <c r="DL297" s="224"/>
      <c r="DN297" s="299" t="s">
        <v>175</v>
      </c>
      <c r="DP297" s="224"/>
      <c r="DT297" s="219"/>
      <c r="DU297" s="224"/>
      <c r="DW297" s="224"/>
    </row>
    <row r="298" spans="1:127" customFormat="1" ht="15" x14ac:dyDescent="0.25">
      <c r="A298" s="225"/>
      <c r="B298" s="245"/>
      <c r="C298" s="297"/>
      <c r="D298" s="345" t="s">
        <v>176</v>
      </c>
      <c r="E298" s="345"/>
      <c r="F298" s="345"/>
      <c r="G298" s="221"/>
      <c r="H298" s="246"/>
      <c r="I298" s="246"/>
      <c r="J298" s="246"/>
      <c r="K298" s="247"/>
      <c r="L298" s="246"/>
      <c r="M298" s="248">
        <v>949.76</v>
      </c>
      <c r="N298" s="240"/>
      <c r="O298" s="249">
        <v>44914.41</v>
      </c>
      <c r="DI298" s="219"/>
      <c r="DJ298" s="224"/>
      <c r="DK298" s="224"/>
      <c r="DL298" s="224"/>
      <c r="DP298" s="224" t="s">
        <v>176</v>
      </c>
      <c r="DT298" s="219"/>
      <c r="DU298" s="224"/>
      <c r="DW298" s="224"/>
    </row>
    <row r="299" spans="1:127" customFormat="1" ht="45" x14ac:dyDescent="0.25">
      <c r="A299" s="220" t="s">
        <v>423</v>
      </c>
      <c r="B299" s="221" t="s">
        <v>421</v>
      </c>
      <c r="C299" s="298" t="s">
        <v>177</v>
      </c>
      <c r="D299" s="346" t="s">
        <v>178</v>
      </c>
      <c r="E299" s="346"/>
      <c r="F299" s="346"/>
      <c r="G299" s="221" t="s">
        <v>179</v>
      </c>
      <c r="H299" s="221">
        <v>0.18329999999999999</v>
      </c>
      <c r="I299" s="221" t="s">
        <v>22</v>
      </c>
      <c r="J299" s="221" t="s">
        <v>422</v>
      </c>
      <c r="K299" s="222"/>
      <c r="L299" s="221"/>
      <c r="M299" s="222"/>
      <c r="N299" s="221"/>
      <c r="O299" s="223"/>
      <c r="DI299" s="219"/>
      <c r="DJ299" s="224" t="s">
        <v>178</v>
      </c>
      <c r="DK299" s="224" t="s">
        <v>5</v>
      </c>
      <c r="DL299" s="224" t="s">
        <v>5</v>
      </c>
      <c r="DP299" s="224"/>
      <c r="DT299" s="219"/>
      <c r="DU299" s="224"/>
      <c r="DW299" s="224"/>
    </row>
    <row r="300" spans="1:127" customFormat="1" ht="15" x14ac:dyDescent="0.25">
      <c r="A300" s="225"/>
      <c r="B300" s="302"/>
      <c r="C300" s="226" t="s">
        <v>22</v>
      </c>
      <c r="D300" s="344" t="s">
        <v>163</v>
      </c>
      <c r="E300" s="344"/>
      <c r="F300" s="344"/>
      <c r="G300" s="227"/>
      <c r="H300" s="228"/>
      <c r="I300" s="228"/>
      <c r="J300" s="228"/>
      <c r="K300" s="229">
        <v>92.08</v>
      </c>
      <c r="L300" s="228"/>
      <c r="M300" s="229">
        <v>16.88</v>
      </c>
      <c r="N300" s="230">
        <v>52.21</v>
      </c>
      <c r="O300" s="250">
        <v>881.3</v>
      </c>
      <c r="DI300" s="219"/>
      <c r="DJ300" s="224"/>
      <c r="DK300" s="224"/>
      <c r="DL300" s="224"/>
      <c r="DM300" s="299" t="s">
        <v>163</v>
      </c>
      <c r="DP300" s="224"/>
      <c r="DT300" s="219"/>
      <c r="DU300" s="224"/>
      <c r="DW300" s="224"/>
    </row>
    <row r="301" spans="1:127" customFormat="1" ht="15" x14ac:dyDescent="0.25">
      <c r="A301" s="225"/>
      <c r="B301" s="302"/>
      <c r="C301" s="226" t="s">
        <v>25</v>
      </c>
      <c r="D301" s="344" t="s">
        <v>164</v>
      </c>
      <c r="E301" s="344"/>
      <c r="F301" s="344"/>
      <c r="G301" s="227"/>
      <c r="H301" s="228"/>
      <c r="I301" s="228"/>
      <c r="J301" s="228"/>
      <c r="K301" s="229">
        <v>287.60000000000002</v>
      </c>
      <c r="L301" s="228"/>
      <c r="M301" s="229">
        <v>52.72</v>
      </c>
      <c r="N301" s="230">
        <v>15.71</v>
      </c>
      <c r="O301" s="250">
        <v>828.23</v>
      </c>
      <c r="DI301" s="219"/>
      <c r="DJ301" s="224"/>
      <c r="DK301" s="224"/>
      <c r="DL301" s="224"/>
      <c r="DM301" s="299" t="s">
        <v>164</v>
      </c>
      <c r="DP301" s="224"/>
      <c r="DT301" s="219"/>
      <c r="DU301" s="224"/>
      <c r="DW301" s="224"/>
    </row>
    <row r="302" spans="1:127" customFormat="1" ht="15" x14ac:dyDescent="0.25">
      <c r="A302" s="225"/>
      <c r="B302" s="302"/>
      <c r="C302" s="226" t="s">
        <v>26</v>
      </c>
      <c r="D302" s="344" t="s">
        <v>165</v>
      </c>
      <c r="E302" s="344"/>
      <c r="F302" s="344"/>
      <c r="G302" s="227"/>
      <c r="H302" s="228"/>
      <c r="I302" s="228"/>
      <c r="J302" s="228"/>
      <c r="K302" s="229">
        <v>37.57</v>
      </c>
      <c r="L302" s="228"/>
      <c r="M302" s="229">
        <v>6.89</v>
      </c>
      <c r="N302" s="230">
        <v>52.21</v>
      </c>
      <c r="O302" s="250">
        <v>359.73</v>
      </c>
      <c r="DI302" s="219"/>
      <c r="DJ302" s="224"/>
      <c r="DK302" s="224"/>
      <c r="DL302" s="224"/>
      <c r="DM302" s="299" t="s">
        <v>165</v>
      </c>
      <c r="DP302" s="224"/>
      <c r="DT302" s="219"/>
      <c r="DU302" s="224"/>
      <c r="DW302" s="224"/>
    </row>
    <row r="303" spans="1:127" customFormat="1" ht="15" x14ac:dyDescent="0.25">
      <c r="A303" s="233"/>
      <c r="B303" s="302"/>
      <c r="C303" s="226"/>
      <c r="D303" s="344" t="s">
        <v>166</v>
      </c>
      <c r="E303" s="344"/>
      <c r="F303" s="344"/>
      <c r="G303" s="227" t="s">
        <v>167</v>
      </c>
      <c r="H303" s="234">
        <v>11.7</v>
      </c>
      <c r="I303" s="228"/>
      <c r="J303" s="251">
        <v>2.1446100000000001</v>
      </c>
      <c r="K303" s="175"/>
      <c r="L303" s="228"/>
      <c r="M303" s="175"/>
      <c r="N303" s="228"/>
      <c r="O303" s="236"/>
      <c r="DI303" s="219"/>
      <c r="DJ303" s="224"/>
      <c r="DK303" s="224"/>
      <c r="DL303" s="224"/>
      <c r="DN303" s="299" t="s">
        <v>166</v>
      </c>
      <c r="DP303" s="224"/>
      <c r="DT303" s="219"/>
      <c r="DU303" s="224"/>
      <c r="DW303" s="224"/>
    </row>
    <row r="304" spans="1:127" customFormat="1" ht="15" x14ac:dyDescent="0.25">
      <c r="A304" s="233"/>
      <c r="B304" s="302"/>
      <c r="C304" s="226"/>
      <c r="D304" s="344" t="s">
        <v>168</v>
      </c>
      <c r="E304" s="344"/>
      <c r="F304" s="344"/>
      <c r="G304" s="227" t="s">
        <v>167</v>
      </c>
      <c r="H304" s="230">
        <v>2.96</v>
      </c>
      <c r="I304" s="228"/>
      <c r="J304" s="235">
        <v>0.54256800000000005</v>
      </c>
      <c r="K304" s="175"/>
      <c r="L304" s="228"/>
      <c r="M304" s="175"/>
      <c r="N304" s="228"/>
      <c r="O304" s="236"/>
      <c r="DI304" s="219"/>
      <c r="DJ304" s="224"/>
      <c r="DK304" s="224"/>
      <c r="DL304" s="224"/>
      <c r="DN304" s="299" t="s">
        <v>168</v>
      </c>
      <c r="DP304" s="224"/>
      <c r="DT304" s="219"/>
      <c r="DU304" s="224"/>
      <c r="DW304" s="224"/>
    </row>
    <row r="305" spans="1:127" customFormat="1" ht="15" x14ac:dyDescent="0.25">
      <c r="A305" s="238"/>
      <c r="B305" s="227"/>
      <c r="C305" s="226"/>
      <c r="D305" s="350" t="s">
        <v>169</v>
      </c>
      <c r="E305" s="350"/>
      <c r="F305" s="350"/>
      <c r="G305" s="239"/>
      <c r="H305" s="240"/>
      <c r="I305" s="240"/>
      <c r="J305" s="240"/>
      <c r="K305" s="242">
        <v>379.68</v>
      </c>
      <c r="L305" s="240"/>
      <c r="M305" s="242">
        <v>69.599999999999994</v>
      </c>
      <c r="N305" s="240"/>
      <c r="O305" s="243">
        <v>1709.53</v>
      </c>
      <c r="DI305" s="219"/>
      <c r="DJ305" s="224"/>
      <c r="DK305" s="224"/>
      <c r="DL305" s="224"/>
      <c r="DO305" s="299" t="s">
        <v>169</v>
      </c>
      <c r="DP305" s="224"/>
      <c r="DT305" s="219"/>
      <c r="DU305" s="224"/>
      <c r="DW305" s="224"/>
    </row>
    <row r="306" spans="1:127" customFormat="1" ht="15" x14ac:dyDescent="0.25">
      <c r="A306" s="233"/>
      <c r="B306" s="302"/>
      <c r="C306" s="226"/>
      <c r="D306" s="344" t="s">
        <v>170</v>
      </c>
      <c r="E306" s="344"/>
      <c r="F306" s="344"/>
      <c r="G306" s="227"/>
      <c r="H306" s="228"/>
      <c r="I306" s="228"/>
      <c r="J306" s="228"/>
      <c r="K306" s="175"/>
      <c r="L306" s="228"/>
      <c r="M306" s="229">
        <v>23.77</v>
      </c>
      <c r="N306" s="228"/>
      <c r="O306" s="231">
        <v>1241.03</v>
      </c>
      <c r="DI306" s="219"/>
      <c r="DJ306" s="224"/>
      <c r="DK306" s="224"/>
      <c r="DL306" s="224"/>
      <c r="DN306" s="299" t="s">
        <v>170</v>
      </c>
      <c r="DP306" s="224"/>
      <c r="DT306" s="219"/>
      <c r="DU306" s="224"/>
      <c r="DW306" s="224"/>
    </row>
    <row r="307" spans="1:127" customFormat="1" ht="22.5" x14ac:dyDescent="0.25">
      <c r="A307" s="233"/>
      <c r="B307" s="302"/>
      <c r="C307" s="226" t="s">
        <v>181</v>
      </c>
      <c r="D307" s="344" t="s">
        <v>182</v>
      </c>
      <c r="E307" s="344"/>
      <c r="F307" s="344"/>
      <c r="G307" s="227" t="s">
        <v>173</v>
      </c>
      <c r="H307" s="244">
        <v>102</v>
      </c>
      <c r="I307" s="228"/>
      <c r="J307" s="244">
        <v>102</v>
      </c>
      <c r="K307" s="175"/>
      <c r="L307" s="228"/>
      <c r="M307" s="229">
        <v>24.25</v>
      </c>
      <c r="N307" s="228"/>
      <c r="O307" s="231">
        <v>1265.8499999999999</v>
      </c>
      <c r="DI307" s="219"/>
      <c r="DJ307" s="224"/>
      <c r="DK307" s="224"/>
      <c r="DL307" s="224"/>
      <c r="DN307" s="299" t="s">
        <v>182</v>
      </c>
      <c r="DP307" s="224"/>
      <c r="DT307" s="219"/>
      <c r="DU307" s="224"/>
      <c r="DW307" s="224"/>
    </row>
    <row r="308" spans="1:127" customFormat="1" ht="22.5" x14ac:dyDescent="0.25">
      <c r="A308" s="233"/>
      <c r="B308" s="302"/>
      <c r="C308" s="226" t="s">
        <v>183</v>
      </c>
      <c r="D308" s="344" t="s">
        <v>184</v>
      </c>
      <c r="E308" s="344"/>
      <c r="F308" s="344"/>
      <c r="G308" s="227" t="s">
        <v>173</v>
      </c>
      <c r="H308" s="244">
        <v>54</v>
      </c>
      <c r="I308" s="228"/>
      <c r="J308" s="244">
        <v>54</v>
      </c>
      <c r="K308" s="175"/>
      <c r="L308" s="228"/>
      <c r="M308" s="229">
        <v>12.84</v>
      </c>
      <c r="N308" s="228"/>
      <c r="O308" s="250">
        <v>670.16</v>
      </c>
      <c r="DI308" s="219"/>
      <c r="DJ308" s="224"/>
      <c r="DK308" s="224"/>
      <c r="DL308" s="224"/>
      <c r="DN308" s="299" t="s">
        <v>184</v>
      </c>
      <c r="DP308" s="224"/>
      <c r="DT308" s="219"/>
      <c r="DU308" s="224"/>
      <c r="DW308" s="224"/>
    </row>
    <row r="309" spans="1:127" customFormat="1" ht="15" x14ac:dyDescent="0.25">
      <c r="A309" s="225"/>
      <c r="B309" s="245"/>
      <c r="C309" s="297"/>
      <c r="D309" s="345" t="s">
        <v>176</v>
      </c>
      <c r="E309" s="345"/>
      <c r="F309" s="345"/>
      <c r="G309" s="221"/>
      <c r="H309" s="246"/>
      <c r="I309" s="246"/>
      <c r="J309" s="246"/>
      <c r="K309" s="247"/>
      <c r="L309" s="246"/>
      <c r="M309" s="248">
        <v>106.69</v>
      </c>
      <c r="N309" s="240"/>
      <c r="O309" s="249">
        <v>3645.54</v>
      </c>
      <c r="DI309" s="219"/>
      <c r="DJ309" s="224"/>
      <c r="DK309" s="224"/>
      <c r="DL309" s="224"/>
      <c r="DP309" s="224" t="s">
        <v>176</v>
      </c>
      <c r="DT309" s="219"/>
      <c r="DU309" s="224"/>
      <c r="DW309" s="224"/>
    </row>
    <row r="310" spans="1:127" customFormat="1" ht="22.5" x14ac:dyDescent="0.25">
      <c r="A310" s="220" t="s">
        <v>426</v>
      </c>
      <c r="B310" s="221" t="s">
        <v>424</v>
      </c>
      <c r="C310" s="298" t="s">
        <v>185</v>
      </c>
      <c r="D310" s="346" t="s">
        <v>186</v>
      </c>
      <c r="E310" s="346"/>
      <c r="F310" s="346"/>
      <c r="G310" s="221" t="s">
        <v>179</v>
      </c>
      <c r="H310" s="221">
        <v>9.4399999999999998E-2</v>
      </c>
      <c r="I310" s="221" t="s">
        <v>22</v>
      </c>
      <c r="J310" s="221" t="s">
        <v>425</v>
      </c>
      <c r="K310" s="222"/>
      <c r="L310" s="221"/>
      <c r="M310" s="222"/>
      <c r="N310" s="221"/>
      <c r="O310" s="223"/>
      <c r="DI310" s="219"/>
      <c r="DJ310" s="224" t="s">
        <v>186</v>
      </c>
      <c r="DK310" s="224" t="s">
        <v>5</v>
      </c>
      <c r="DL310" s="224" t="s">
        <v>5</v>
      </c>
      <c r="DP310" s="224"/>
      <c r="DT310" s="219"/>
      <c r="DU310" s="224"/>
      <c r="DW310" s="224"/>
    </row>
    <row r="311" spans="1:127" customFormat="1" ht="15" x14ac:dyDescent="0.25">
      <c r="A311" s="225"/>
      <c r="B311" s="302"/>
      <c r="C311" s="226" t="s">
        <v>22</v>
      </c>
      <c r="D311" s="344" t="s">
        <v>163</v>
      </c>
      <c r="E311" s="344"/>
      <c r="F311" s="344"/>
      <c r="G311" s="227"/>
      <c r="H311" s="228"/>
      <c r="I311" s="228"/>
      <c r="J311" s="228"/>
      <c r="K311" s="229">
        <v>106.88</v>
      </c>
      <c r="L311" s="228"/>
      <c r="M311" s="229">
        <v>10.09</v>
      </c>
      <c r="N311" s="230">
        <v>52.21</v>
      </c>
      <c r="O311" s="250">
        <v>526.79999999999995</v>
      </c>
      <c r="DI311" s="219"/>
      <c r="DJ311" s="224"/>
      <c r="DK311" s="224"/>
      <c r="DL311" s="224"/>
      <c r="DM311" s="299" t="s">
        <v>163</v>
      </c>
      <c r="DP311" s="224"/>
      <c r="DT311" s="219"/>
      <c r="DU311" s="224"/>
      <c r="DW311" s="224"/>
    </row>
    <row r="312" spans="1:127" customFormat="1" ht="15" x14ac:dyDescent="0.25">
      <c r="A312" s="225"/>
      <c r="B312" s="302"/>
      <c r="C312" s="226" t="s">
        <v>25</v>
      </c>
      <c r="D312" s="344" t="s">
        <v>164</v>
      </c>
      <c r="E312" s="344"/>
      <c r="F312" s="344"/>
      <c r="G312" s="227"/>
      <c r="H312" s="228"/>
      <c r="I312" s="228"/>
      <c r="J312" s="228"/>
      <c r="K312" s="229">
        <v>241.58</v>
      </c>
      <c r="L312" s="228"/>
      <c r="M312" s="229">
        <v>22.81</v>
      </c>
      <c r="N312" s="230">
        <v>15.71</v>
      </c>
      <c r="O312" s="250">
        <v>358.35</v>
      </c>
      <c r="DI312" s="219"/>
      <c r="DJ312" s="224"/>
      <c r="DK312" s="224"/>
      <c r="DL312" s="224"/>
      <c r="DM312" s="299" t="s">
        <v>164</v>
      </c>
      <c r="DP312" s="224"/>
      <c r="DT312" s="219"/>
      <c r="DU312" s="224"/>
      <c r="DW312" s="224"/>
    </row>
    <row r="313" spans="1:127" customFormat="1" ht="15" x14ac:dyDescent="0.25">
      <c r="A313" s="225"/>
      <c r="B313" s="302"/>
      <c r="C313" s="226" t="s">
        <v>26</v>
      </c>
      <c r="D313" s="344" t="s">
        <v>165</v>
      </c>
      <c r="E313" s="344"/>
      <c r="F313" s="344"/>
      <c r="G313" s="227"/>
      <c r="H313" s="228"/>
      <c r="I313" s="228"/>
      <c r="J313" s="228"/>
      <c r="K313" s="229">
        <v>26.36</v>
      </c>
      <c r="L313" s="228"/>
      <c r="M313" s="229">
        <v>2.4900000000000002</v>
      </c>
      <c r="N313" s="230">
        <v>52.21</v>
      </c>
      <c r="O313" s="250">
        <v>130</v>
      </c>
      <c r="DI313" s="219"/>
      <c r="DJ313" s="224"/>
      <c r="DK313" s="224"/>
      <c r="DL313" s="224"/>
      <c r="DM313" s="299" t="s">
        <v>165</v>
      </c>
      <c r="DP313" s="224"/>
      <c r="DT313" s="219"/>
      <c r="DU313" s="224"/>
      <c r="DW313" s="224"/>
    </row>
    <row r="314" spans="1:127" customFormat="1" ht="15" x14ac:dyDescent="0.25">
      <c r="A314" s="233"/>
      <c r="B314" s="302"/>
      <c r="C314" s="226"/>
      <c r="D314" s="344" t="s">
        <v>166</v>
      </c>
      <c r="E314" s="344"/>
      <c r="F314" s="344"/>
      <c r="G314" s="227" t="s">
        <v>167</v>
      </c>
      <c r="H314" s="230">
        <v>12.53</v>
      </c>
      <c r="I314" s="228"/>
      <c r="J314" s="235">
        <v>1.1828320000000001</v>
      </c>
      <c r="K314" s="175"/>
      <c r="L314" s="228"/>
      <c r="M314" s="175"/>
      <c r="N314" s="228"/>
      <c r="O314" s="236"/>
      <c r="DI314" s="219"/>
      <c r="DJ314" s="224"/>
      <c r="DK314" s="224"/>
      <c r="DL314" s="224"/>
      <c r="DN314" s="299" t="s">
        <v>166</v>
      </c>
      <c r="DP314" s="224"/>
      <c r="DT314" s="219"/>
      <c r="DU314" s="224"/>
      <c r="DW314" s="224"/>
    </row>
    <row r="315" spans="1:127" customFormat="1" ht="15" x14ac:dyDescent="0.25">
      <c r="A315" s="233"/>
      <c r="B315" s="302"/>
      <c r="C315" s="226"/>
      <c r="D315" s="344" t="s">
        <v>168</v>
      </c>
      <c r="E315" s="344"/>
      <c r="F315" s="344"/>
      <c r="G315" s="227" t="s">
        <v>167</v>
      </c>
      <c r="H315" s="230">
        <v>2.62</v>
      </c>
      <c r="I315" s="228"/>
      <c r="J315" s="235">
        <v>0.24732799999999999</v>
      </c>
      <c r="K315" s="175"/>
      <c r="L315" s="228"/>
      <c r="M315" s="175"/>
      <c r="N315" s="228"/>
      <c r="O315" s="236"/>
      <c r="DI315" s="219"/>
      <c r="DJ315" s="224"/>
      <c r="DK315" s="224"/>
      <c r="DL315" s="224"/>
      <c r="DN315" s="299" t="s">
        <v>168</v>
      </c>
      <c r="DP315" s="224"/>
      <c r="DT315" s="219"/>
      <c r="DU315" s="224"/>
      <c r="DW315" s="224"/>
    </row>
    <row r="316" spans="1:127" customFormat="1" ht="15" x14ac:dyDescent="0.25">
      <c r="A316" s="238"/>
      <c r="B316" s="227"/>
      <c r="C316" s="226"/>
      <c r="D316" s="350" t="s">
        <v>169</v>
      </c>
      <c r="E316" s="350"/>
      <c r="F316" s="350"/>
      <c r="G316" s="239"/>
      <c r="H316" s="240"/>
      <c r="I316" s="240"/>
      <c r="J316" s="240"/>
      <c r="K316" s="242">
        <v>348.46</v>
      </c>
      <c r="L316" s="240"/>
      <c r="M316" s="242">
        <v>32.9</v>
      </c>
      <c r="N316" s="240"/>
      <c r="O316" s="270">
        <v>885.15</v>
      </c>
      <c r="DI316" s="219"/>
      <c r="DJ316" s="224"/>
      <c r="DK316" s="224"/>
      <c r="DL316" s="224"/>
      <c r="DO316" s="299" t="s">
        <v>169</v>
      </c>
      <c r="DP316" s="224"/>
      <c r="DT316" s="219"/>
      <c r="DU316" s="224"/>
      <c r="DW316" s="224"/>
    </row>
    <row r="317" spans="1:127" customFormat="1" ht="15" x14ac:dyDescent="0.25">
      <c r="A317" s="233"/>
      <c r="B317" s="302"/>
      <c r="C317" s="226"/>
      <c r="D317" s="344" t="s">
        <v>170</v>
      </c>
      <c r="E317" s="344"/>
      <c r="F317" s="344"/>
      <c r="G317" s="227"/>
      <c r="H317" s="228"/>
      <c r="I317" s="228"/>
      <c r="J317" s="228"/>
      <c r="K317" s="175"/>
      <c r="L317" s="228"/>
      <c r="M317" s="229">
        <v>12.58</v>
      </c>
      <c r="N317" s="228"/>
      <c r="O317" s="250">
        <v>656.8</v>
      </c>
      <c r="DI317" s="219"/>
      <c r="DJ317" s="224"/>
      <c r="DK317" s="224"/>
      <c r="DL317" s="224"/>
      <c r="DN317" s="299" t="s">
        <v>170</v>
      </c>
      <c r="DP317" s="224"/>
      <c r="DT317" s="219"/>
      <c r="DU317" s="224"/>
      <c r="DW317" s="224"/>
    </row>
    <row r="318" spans="1:127" customFormat="1" ht="45" x14ac:dyDescent="0.25">
      <c r="A318" s="233"/>
      <c r="B318" s="302"/>
      <c r="C318" s="226" t="s">
        <v>188</v>
      </c>
      <c r="D318" s="344" t="s">
        <v>189</v>
      </c>
      <c r="E318" s="344"/>
      <c r="F318" s="344"/>
      <c r="G318" s="227" t="s">
        <v>173</v>
      </c>
      <c r="H318" s="244">
        <v>92</v>
      </c>
      <c r="I318" s="228"/>
      <c r="J318" s="244">
        <v>92</v>
      </c>
      <c r="K318" s="175"/>
      <c r="L318" s="228"/>
      <c r="M318" s="229">
        <v>11.57</v>
      </c>
      <c r="N318" s="228"/>
      <c r="O318" s="250">
        <v>604.26</v>
      </c>
      <c r="DI318" s="219"/>
      <c r="DJ318" s="224"/>
      <c r="DK318" s="224"/>
      <c r="DL318" s="224"/>
      <c r="DN318" s="299" t="s">
        <v>189</v>
      </c>
      <c r="DP318" s="224"/>
      <c r="DT318" s="219"/>
      <c r="DU318" s="224"/>
      <c r="DW318" s="224"/>
    </row>
    <row r="319" spans="1:127" customFormat="1" ht="33.75" x14ac:dyDescent="0.25">
      <c r="A319" s="233"/>
      <c r="B319" s="302"/>
      <c r="C319" s="226" t="s">
        <v>190</v>
      </c>
      <c r="D319" s="344" t="s">
        <v>191</v>
      </c>
      <c r="E319" s="344"/>
      <c r="F319" s="344"/>
      <c r="G319" s="227" t="s">
        <v>173</v>
      </c>
      <c r="H319" s="244">
        <v>46</v>
      </c>
      <c r="I319" s="230">
        <v>0.85</v>
      </c>
      <c r="J319" s="234">
        <v>39.1</v>
      </c>
      <c r="K319" s="175"/>
      <c r="L319" s="228"/>
      <c r="M319" s="229">
        <v>4.92</v>
      </c>
      <c r="N319" s="228"/>
      <c r="O319" s="250">
        <v>256.81</v>
      </c>
      <c r="DI319" s="219"/>
      <c r="DJ319" s="224"/>
      <c r="DK319" s="224"/>
      <c r="DL319" s="224"/>
      <c r="DN319" s="299" t="s">
        <v>191</v>
      </c>
      <c r="DP319" s="224"/>
      <c r="DT319" s="219"/>
      <c r="DU319" s="224"/>
      <c r="DW319" s="224"/>
    </row>
    <row r="320" spans="1:127" customFormat="1" ht="15" x14ac:dyDescent="0.25">
      <c r="A320" s="225"/>
      <c r="B320" s="245"/>
      <c r="C320" s="297"/>
      <c r="D320" s="345" t="s">
        <v>176</v>
      </c>
      <c r="E320" s="345"/>
      <c r="F320" s="345"/>
      <c r="G320" s="221"/>
      <c r="H320" s="246"/>
      <c r="I320" s="246"/>
      <c r="J320" s="246"/>
      <c r="K320" s="247"/>
      <c r="L320" s="246"/>
      <c r="M320" s="248">
        <v>49.39</v>
      </c>
      <c r="N320" s="240"/>
      <c r="O320" s="249">
        <v>1746.22</v>
      </c>
      <c r="DI320" s="219"/>
      <c r="DJ320" s="224"/>
      <c r="DK320" s="224"/>
      <c r="DL320" s="224"/>
      <c r="DP320" s="224" t="s">
        <v>176</v>
      </c>
      <c r="DT320" s="219"/>
      <c r="DU320" s="224"/>
      <c r="DW320" s="224"/>
    </row>
    <row r="321" spans="1:127" customFormat="1" ht="33.75" x14ac:dyDescent="0.25">
      <c r="A321" s="220" t="s">
        <v>428</v>
      </c>
      <c r="B321" s="221" t="s">
        <v>427</v>
      </c>
      <c r="C321" s="298" t="s">
        <v>192</v>
      </c>
      <c r="D321" s="346" t="s">
        <v>193</v>
      </c>
      <c r="E321" s="346"/>
      <c r="F321" s="346"/>
      <c r="G321" s="221" t="s">
        <v>179</v>
      </c>
      <c r="H321" s="221">
        <v>9.4399999999999998E-2</v>
      </c>
      <c r="I321" s="221" t="s">
        <v>22</v>
      </c>
      <c r="J321" s="221" t="s">
        <v>425</v>
      </c>
      <c r="K321" s="222"/>
      <c r="L321" s="221"/>
      <c r="M321" s="222"/>
      <c r="N321" s="221"/>
      <c r="O321" s="223"/>
      <c r="DI321" s="219"/>
      <c r="DJ321" s="224" t="s">
        <v>193</v>
      </c>
      <c r="DK321" s="224" t="s">
        <v>5</v>
      </c>
      <c r="DL321" s="224" t="s">
        <v>5</v>
      </c>
      <c r="DP321" s="224"/>
      <c r="DT321" s="219"/>
      <c r="DU321" s="224"/>
      <c r="DW321" s="224"/>
    </row>
    <row r="322" spans="1:127" customFormat="1" ht="15" x14ac:dyDescent="0.25">
      <c r="A322" s="225"/>
      <c r="B322" s="302"/>
      <c r="C322" s="226" t="s">
        <v>22</v>
      </c>
      <c r="D322" s="344" t="s">
        <v>163</v>
      </c>
      <c r="E322" s="344"/>
      <c r="F322" s="344"/>
      <c r="G322" s="227"/>
      <c r="H322" s="228"/>
      <c r="I322" s="228"/>
      <c r="J322" s="228"/>
      <c r="K322" s="229">
        <v>173.23</v>
      </c>
      <c r="L322" s="228"/>
      <c r="M322" s="229">
        <v>16.350000000000001</v>
      </c>
      <c r="N322" s="230">
        <v>52.21</v>
      </c>
      <c r="O322" s="250">
        <v>853.63</v>
      </c>
      <c r="DI322" s="219"/>
      <c r="DJ322" s="224"/>
      <c r="DK322" s="224"/>
      <c r="DL322" s="224"/>
      <c r="DM322" s="299" t="s">
        <v>163</v>
      </c>
      <c r="DP322" s="224"/>
      <c r="DT322" s="219"/>
      <c r="DU322" s="224"/>
      <c r="DW322" s="224"/>
    </row>
    <row r="323" spans="1:127" customFormat="1" ht="15" x14ac:dyDescent="0.25">
      <c r="A323" s="225"/>
      <c r="B323" s="302"/>
      <c r="C323" s="226" t="s">
        <v>25</v>
      </c>
      <c r="D323" s="344" t="s">
        <v>164</v>
      </c>
      <c r="E323" s="344"/>
      <c r="F323" s="344"/>
      <c r="G323" s="227"/>
      <c r="H323" s="228"/>
      <c r="I323" s="228"/>
      <c r="J323" s="228"/>
      <c r="K323" s="232">
        <v>5268.76</v>
      </c>
      <c r="L323" s="228"/>
      <c r="M323" s="229">
        <v>497.37</v>
      </c>
      <c r="N323" s="230">
        <v>15.71</v>
      </c>
      <c r="O323" s="231">
        <v>7813.68</v>
      </c>
      <c r="DI323" s="219"/>
      <c r="DJ323" s="224"/>
      <c r="DK323" s="224"/>
      <c r="DL323" s="224"/>
      <c r="DM323" s="299" t="s">
        <v>164</v>
      </c>
      <c r="DP323" s="224"/>
      <c r="DT323" s="219"/>
      <c r="DU323" s="224"/>
      <c r="DW323" s="224"/>
    </row>
    <row r="324" spans="1:127" customFormat="1" ht="15" x14ac:dyDescent="0.25">
      <c r="A324" s="225"/>
      <c r="B324" s="302"/>
      <c r="C324" s="226" t="s">
        <v>26</v>
      </c>
      <c r="D324" s="344" t="s">
        <v>165</v>
      </c>
      <c r="E324" s="344"/>
      <c r="F324" s="344"/>
      <c r="G324" s="227"/>
      <c r="H324" s="228"/>
      <c r="I324" s="228"/>
      <c r="J324" s="228"/>
      <c r="K324" s="229">
        <v>267.67</v>
      </c>
      <c r="L324" s="228"/>
      <c r="M324" s="229">
        <v>25.27</v>
      </c>
      <c r="N324" s="230">
        <v>52.21</v>
      </c>
      <c r="O324" s="231">
        <v>1319.35</v>
      </c>
      <c r="DI324" s="219"/>
      <c r="DJ324" s="224"/>
      <c r="DK324" s="224"/>
      <c r="DL324" s="224"/>
      <c r="DM324" s="299" t="s">
        <v>165</v>
      </c>
      <c r="DP324" s="224"/>
      <c r="DT324" s="219"/>
      <c r="DU324" s="224"/>
      <c r="DW324" s="224"/>
    </row>
    <row r="325" spans="1:127" customFormat="1" ht="15" x14ac:dyDescent="0.25">
      <c r="A325" s="225"/>
      <c r="B325" s="302"/>
      <c r="C325" s="226" t="s">
        <v>27</v>
      </c>
      <c r="D325" s="344" t="s">
        <v>194</v>
      </c>
      <c r="E325" s="344"/>
      <c r="F325" s="344"/>
      <c r="G325" s="227"/>
      <c r="H325" s="228"/>
      <c r="I325" s="228"/>
      <c r="J325" s="228"/>
      <c r="K325" s="229">
        <v>17.079999999999998</v>
      </c>
      <c r="L325" s="228"/>
      <c r="M325" s="229">
        <v>1.61</v>
      </c>
      <c r="N325" s="234">
        <v>9.5</v>
      </c>
      <c r="O325" s="250">
        <v>15.3</v>
      </c>
      <c r="DI325" s="219"/>
      <c r="DJ325" s="224"/>
      <c r="DK325" s="224"/>
      <c r="DL325" s="224"/>
      <c r="DM325" s="299" t="s">
        <v>194</v>
      </c>
      <c r="DP325" s="224"/>
      <c r="DT325" s="219"/>
      <c r="DU325" s="224"/>
      <c r="DW325" s="224"/>
    </row>
    <row r="326" spans="1:127" customFormat="1" ht="15" x14ac:dyDescent="0.25">
      <c r="A326" s="233"/>
      <c r="B326" s="302"/>
      <c r="C326" s="226"/>
      <c r="D326" s="344" t="s">
        <v>166</v>
      </c>
      <c r="E326" s="344"/>
      <c r="F326" s="344"/>
      <c r="G326" s="227" t="s">
        <v>167</v>
      </c>
      <c r="H326" s="234">
        <v>21.6</v>
      </c>
      <c r="I326" s="228"/>
      <c r="J326" s="251">
        <v>2.03904</v>
      </c>
      <c r="K326" s="175"/>
      <c r="L326" s="228"/>
      <c r="M326" s="175"/>
      <c r="N326" s="228"/>
      <c r="O326" s="236"/>
      <c r="DI326" s="219"/>
      <c r="DJ326" s="224"/>
      <c r="DK326" s="224"/>
      <c r="DL326" s="224"/>
      <c r="DN326" s="299" t="s">
        <v>166</v>
      </c>
      <c r="DP326" s="224"/>
      <c r="DT326" s="219"/>
      <c r="DU326" s="224"/>
      <c r="DW326" s="224"/>
    </row>
    <row r="327" spans="1:127" customFormat="1" ht="15" x14ac:dyDescent="0.25">
      <c r="A327" s="233"/>
      <c r="B327" s="302"/>
      <c r="C327" s="226"/>
      <c r="D327" s="344" t="s">
        <v>168</v>
      </c>
      <c r="E327" s="344"/>
      <c r="F327" s="344"/>
      <c r="G327" s="227" t="s">
        <v>167</v>
      </c>
      <c r="H327" s="234">
        <v>20.6</v>
      </c>
      <c r="I327" s="228"/>
      <c r="J327" s="251">
        <v>1.9446399999999999</v>
      </c>
      <c r="K327" s="175"/>
      <c r="L327" s="228"/>
      <c r="M327" s="175"/>
      <c r="N327" s="228"/>
      <c r="O327" s="236"/>
      <c r="DI327" s="219"/>
      <c r="DJ327" s="224"/>
      <c r="DK327" s="224"/>
      <c r="DL327" s="224"/>
      <c r="DN327" s="299" t="s">
        <v>168</v>
      </c>
      <c r="DP327" s="224"/>
      <c r="DT327" s="219"/>
      <c r="DU327" s="224"/>
      <c r="DW327" s="224"/>
    </row>
    <row r="328" spans="1:127" customFormat="1" ht="15" x14ac:dyDescent="0.25">
      <c r="A328" s="238"/>
      <c r="B328" s="227"/>
      <c r="C328" s="226"/>
      <c r="D328" s="350" t="s">
        <v>169</v>
      </c>
      <c r="E328" s="350"/>
      <c r="F328" s="350"/>
      <c r="G328" s="239"/>
      <c r="H328" s="240"/>
      <c r="I328" s="240"/>
      <c r="J328" s="240"/>
      <c r="K328" s="241">
        <v>5459.07</v>
      </c>
      <c r="L328" s="240"/>
      <c r="M328" s="242">
        <v>515.33000000000004</v>
      </c>
      <c r="N328" s="240"/>
      <c r="O328" s="243">
        <v>8682.61</v>
      </c>
      <c r="DI328" s="219"/>
      <c r="DJ328" s="224"/>
      <c r="DK328" s="224"/>
      <c r="DL328" s="224"/>
      <c r="DO328" s="299" t="s">
        <v>169</v>
      </c>
      <c r="DP328" s="224"/>
      <c r="DT328" s="219"/>
      <c r="DU328" s="224"/>
      <c r="DW328" s="224"/>
    </row>
    <row r="329" spans="1:127" customFormat="1" ht="15" x14ac:dyDescent="0.25">
      <c r="A329" s="233"/>
      <c r="B329" s="302"/>
      <c r="C329" s="226"/>
      <c r="D329" s="344" t="s">
        <v>170</v>
      </c>
      <c r="E329" s="344"/>
      <c r="F329" s="344"/>
      <c r="G329" s="227"/>
      <c r="H329" s="228"/>
      <c r="I329" s="228"/>
      <c r="J329" s="228"/>
      <c r="K329" s="175"/>
      <c r="L329" s="228"/>
      <c r="M329" s="229">
        <v>41.62</v>
      </c>
      <c r="N329" s="228"/>
      <c r="O329" s="231">
        <v>2172.98</v>
      </c>
      <c r="DI329" s="219"/>
      <c r="DJ329" s="224"/>
      <c r="DK329" s="224"/>
      <c r="DL329" s="224"/>
      <c r="DN329" s="299" t="s">
        <v>170</v>
      </c>
      <c r="DP329" s="224"/>
      <c r="DT329" s="219"/>
      <c r="DU329" s="224"/>
      <c r="DW329" s="224"/>
    </row>
    <row r="330" spans="1:127" customFormat="1" ht="33.75" x14ac:dyDescent="0.25">
      <c r="A330" s="233"/>
      <c r="B330" s="302"/>
      <c r="C330" s="226" t="s">
        <v>195</v>
      </c>
      <c r="D330" s="344" t="s">
        <v>196</v>
      </c>
      <c r="E330" s="344"/>
      <c r="F330" s="344"/>
      <c r="G330" s="227" t="s">
        <v>173</v>
      </c>
      <c r="H330" s="244">
        <v>147</v>
      </c>
      <c r="I330" s="228"/>
      <c r="J330" s="244">
        <v>147</v>
      </c>
      <c r="K330" s="175"/>
      <c r="L330" s="228"/>
      <c r="M330" s="229">
        <v>61.18</v>
      </c>
      <c r="N330" s="228"/>
      <c r="O330" s="231">
        <v>3194.28</v>
      </c>
      <c r="DI330" s="219"/>
      <c r="DJ330" s="224"/>
      <c r="DK330" s="224"/>
      <c r="DL330" s="224"/>
      <c r="DN330" s="299" t="s">
        <v>196</v>
      </c>
      <c r="DP330" s="224"/>
      <c r="DT330" s="219"/>
      <c r="DU330" s="224"/>
      <c r="DW330" s="224"/>
    </row>
    <row r="331" spans="1:127" customFormat="1" ht="45" x14ac:dyDescent="0.25">
      <c r="A331" s="233"/>
      <c r="B331" s="302"/>
      <c r="C331" s="226" t="s">
        <v>197</v>
      </c>
      <c r="D331" s="344" t="s">
        <v>198</v>
      </c>
      <c r="E331" s="344"/>
      <c r="F331" s="344"/>
      <c r="G331" s="227" t="s">
        <v>173</v>
      </c>
      <c r="H331" s="244">
        <v>134</v>
      </c>
      <c r="I331" s="230">
        <v>0.85</v>
      </c>
      <c r="J331" s="234">
        <v>113.9</v>
      </c>
      <c r="K331" s="175"/>
      <c r="L331" s="228"/>
      <c r="M331" s="229">
        <v>47.41</v>
      </c>
      <c r="N331" s="228"/>
      <c r="O331" s="231">
        <v>2475.02</v>
      </c>
      <c r="DI331" s="219"/>
      <c r="DJ331" s="224"/>
      <c r="DK331" s="224"/>
      <c r="DL331" s="224"/>
      <c r="DN331" s="299" t="s">
        <v>198</v>
      </c>
      <c r="DP331" s="224"/>
      <c r="DT331" s="219"/>
      <c r="DU331" s="224"/>
      <c r="DW331" s="224"/>
    </row>
    <row r="332" spans="1:127" customFormat="1" ht="15" x14ac:dyDescent="0.25">
      <c r="A332" s="225"/>
      <c r="B332" s="245"/>
      <c r="C332" s="297"/>
      <c r="D332" s="345" t="s">
        <v>176</v>
      </c>
      <c r="E332" s="345"/>
      <c r="F332" s="345"/>
      <c r="G332" s="221"/>
      <c r="H332" s="246"/>
      <c r="I332" s="246"/>
      <c r="J332" s="246"/>
      <c r="K332" s="247"/>
      <c r="L332" s="246"/>
      <c r="M332" s="248">
        <v>623.91999999999996</v>
      </c>
      <c r="N332" s="240"/>
      <c r="O332" s="249">
        <v>14351.91</v>
      </c>
      <c r="DI332" s="219"/>
      <c r="DJ332" s="224"/>
      <c r="DK332" s="224"/>
      <c r="DL332" s="224"/>
      <c r="DP332" s="224" t="s">
        <v>176</v>
      </c>
      <c r="DT332" s="219"/>
      <c r="DU332" s="224"/>
      <c r="DW332" s="224"/>
    </row>
    <row r="333" spans="1:127" customFormat="1" ht="45" x14ac:dyDescent="0.25">
      <c r="A333" s="220" t="s">
        <v>434</v>
      </c>
      <c r="B333" s="221" t="s">
        <v>429</v>
      </c>
      <c r="C333" s="298" t="s">
        <v>316</v>
      </c>
      <c r="D333" s="346" t="s">
        <v>201</v>
      </c>
      <c r="E333" s="346"/>
      <c r="F333" s="346"/>
      <c r="G333" s="221" t="s">
        <v>202</v>
      </c>
      <c r="H333" s="221">
        <v>11.894399999999999</v>
      </c>
      <c r="I333" s="221" t="s">
        <v>22</v>
      </c>
      <c r="J333" s="221" t="s">
        <v>430</v>
      </c>
      <c r="K333" s="222" t="s">
        <v>204</v>
      </c>
      <c r="L333" s="221" t="s">
        <v>205</v>
      </c>
      <c r="M333" s="222" t="s">
        <v>431</v>
      </c>
      <c r="N333" s="221" t="s">
        <v>207</v>
      </c>
      <c r="O333" s="223" t="s">
        <v>432</v>
      </c>
      <c r="DI333" s="219"/>
      <c r="DJ333" s="224" t="s">
        <v>201</v>
      </c>
      <c r="DK333" s="224" t="s">
        <v>5</v>
      </c>
      <c r="DL333" s="224" t="s">
        <v>5</v>
      </c>
      <c r="DP333" s="224"/>
      <c r="DT333" s="219"/>
      <c r="DU333" s="224"/>
      <c r="DW333" s="224"/>
    </row>
    <row r="334" spans="1:127" customFormat="1" ht="15" x14ac:dyDescent="0.25">
      <c r="A334" s="253"/>
      <c r="B334" s="245"/>
      <c r="C334" s="297"/>
      <c r="D334" s="344" t="s">
        <v>433</v>
      </c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53"/>
      <c r="DI334" s="219"/>
      <c r="DJ334" s="224"/>
      <c r="DK334" s="224"/>
      <c r="DL334" s="224"/>
      <c r="DP334" s="224"/>
      <c r="DQ334" s="299" t="s">
        <v>433</v>
      </c>
      <c r="DT334" s="219"/>
      <c r="DU334" s="224"/>
      <c r="DW334" s="224"/>
    </row>
    <row r="335" spans="1:127" customFormat="1" ht="15" x14ac:dyDescent="0.25">
      <c r="A335" s="253"/>
      <c r="B335" s="245"/>
      <c r="C335" s="297"/>
      <c r="D335" s="344" t="s">
        <v>210</v>
      </c>
      <c r="E335" s="344"/>
      <c r="F335" s="344"/>
      <c r="G335" s="344"/>
      <c r="H335" s="344"/>
      <c r="I335" s="344"/>
      <c r="J335" s="344"/>
      <c r="K335" s="344"/>
      <c r="L335" s="344"/>
      <c r="M335" s="344"/>
      <c r="N335" s="344"/>
      <c r="O335" s="353"/>
      <c r="DI335" s="219"/>
      <c r="DJ335" s="224"/>
      <c r="DK335" s="224"/>
      <c r="DL335" s="224"/>
      <c r="DP335" s="224"/>
      <c r="DR335" s="299" t="s">
        <v>210</v>
      </c>
      <c r="DT335" s="219"/>
      <c r="DU335" s="224"/>
      <c r="DW335" s="224"/>
    </row>
    <row r="336" spans="1:127" customFormat="1" ht="15" x14ac:dyDescent="0.25">
      <c r="A336" s="225"/>
      <c r="B336" s="254"/>
      <c r="C336" s="226"/>
      <c r="D336" s="351" t="s">
        <v>211</v>
      </c>
      <c r="E336" s="351"/>
      <c r="F336" s="351"/>
      <c r="G336" s="351"/>
      <c r="H336" s="351"/>
      <c r="I336" s="351"/>
      <c r="J336" s="351"/>
      <c r="K336" s="351"/>
      <c r="L336" s="351"/>
      <c r="M336" s="351"/>
      <c r="N336" s="351"/>
      <c r="O336" s="352"/>
      <c r="DI336" s="219"/>
      <c r="DJ336" s="224"/>
      <c r="DK336" s="224"/>
      <c r="DL336" s="224"/>
      <c r="DP336" s="224"/>
      <c r="DS336" s="299" t="s">
        <v>211</v>
      </c>
      <c r="DT336" s="219"/>
      <c r="DU336" s="224"/>
      <c r="DW336" s="224"/>
    </row>
    <row r="337" spans="1:127" customFormat="1" ht="15" x14ac:dyDescent="0.25">
      <c r="A337" s="225"/>
      <c r="B337" s="245"/>
      <c r="C337" s="297"/>
      <c r="D337" s="345" t="s">
        <v>176</v>
      </c>
      <c r="E337" s="345"/>
      <c r="F337" s="345"/>
      <c r="G337" s="221"/>
      <c r="H337" s="246"/>
      <c r="I337" s="246"/>
      <c r="J337" s="246"/>
      <c r="K337" s="247"/>
      <c r="L337" s="246"/>
      <c r="M337" s="252">
        <v>7779.84</v>
      </c>
      <c r="N337" s="240"/>
      <c r="O337" s="249">
        <v>73908.479999999996</v>
      </c>
      <c r="DI337" s="219"/>
      <c r="DJ337" s="224"/>
      <c r="DK337" s="224"/>
      <c r="DL337" s="224"/>
      <c r="DP337" s="224" t="s">
        <v>176</v>
      </c>
      <c r="DT337" s="219"/>
      <c r="DU337" s="224"/>
      <c r="DW337" s="224"/>
    </row>
    <row r="338" spans="1:127" customFormat="1" ht="56.25" x14ac:dyDescent="0.25">
      <c r="A338" s="220" t="s">
        <v>436</v>
      </c>
      <c r="B338" s="221" t="s">
        <v>435</v>
      </c>
      <c r="C338" s="298" t="s">
        <v>323</v>
      </c>
      <c r="D338" s="346" t="s">
        <v>324</v>
      </c>
      <c r="E338" s="346"/>
      <c r="F338" s="346"/>
      <c r="G338" s="221" t="s">
        <v>306</v>
      </c>
      <c r="H338" s="221">
        <v>1</v>
      </c>
      <c r="I338" s="221" t="s">
        <v>22</v>
      </c>
      <c r="J338" s="221" t="s">
        <v>22</v>
      </c>
      <c r="K338" s="222"/>
      <c r="L338" s="221"/>
      <c r="M338" s="222"/>
      <c r="N338" s="221"/>
      <c r="O338" s="223"/>
      <c r="DI338" s="219"/>
      <c r="DJ338" s="224" t="s">
        <v>324</v>
      </c>
      <c r="DK338" s="224" t="s">
        <v>5</v>
      </c>
      <c r="DL338" s="224" t="s">
        <v>5</v>
      </c>
      <c r="DP338" s="224"/>
      <c r="DT338" s="219"/>
      <c r="DU338" s="224"/>
      <c r="DW338" s="224"/>
    </row>
    <row r="339" spans="1:127" customFormat="1" ht="15" x14ac:dyDescent="0.25">
      <c r="A339" s="225"/>
      <c r="B339" s="302"/>
      <c r="C339" s="226" t="s">
        <v>22</v>
      </c>
      <c r="D339" s="344" t="s">
        <v>163</v>
      </c>
      <c r="E339" s="344"/>
      <c r="F339" s="344"/>
      <c r="G339" s="227"/>
      <c r="H339" s="228"/>
      <c r="I339" s="228"/>
      <c r="J339" s="228"/>
      <c r="K339" s="229">
        <v>316.8</v>
      </c>
      <c r="L339" s="228"/>
      <c r="M339" s="229">
        <v>316.8</v>
      </c>
      <c r="N339" s="230">
        <v>52.21</v>
      </c>
      <c r="O339" s="231">
        <v>16540.13</v>
      </c>
      <c r="DI339" s="219"/>
      <c r="DJ339" s="224"/>
      <c r="DK339" s="224"/>
      <c r="DL339" s="224"/>
      <c r="DM339" s="299" t="s">
        <v>163</v>
      </c>
      <c r="DP339" s="224"/>
      <c r="DT339" s="219"/>
      <c r="DU339" s="224"/>
      <c r="DW339" s="224"/>
    </row>
    <row r="340" spans="1:127" customFormat="1" ht="15" x14ac:dyDescent="0.25">
      <c r="A340" s="225"/>
      <c r="B340" s="302"/>
      <c r="C340" s="226" t="s">
        <v>25</v>
      </c>
      <c r="D340" s="344" t="s">
        <v>164</v>
      </c>
      <c r="E340" s="344"/>
      <c r="F340" s="344"/>
      <c r="G340" s="227"/>
      <c r="H340" s="228"/>
      <c r="I340" s="228"/>
      <c r="J340" s="228"/>
      <c r="K340" s="232">
        <v>8602.08</v>
      </c>
      <c r="L340" s="228"/>
      <c r="M340" s="232">
        <v>8602.08</v>
      </c>
      <c r="N340" s="230">
        <v>15.71</v>
      </c>
      <c r="O340" s="231">
        <v>135138.68</v>
      </c>
      <c r="DI340" s="219"/>
      <c r="DJ340" s="224"/>
      <c r="DK340" s="224"/>
      <c r="DL340" s="224"/>
      <c r="DM340" s="299" t="s">
        <v>164</v>
      </c>
      <c r="DP340" s="224"/>
      <c r="DT340" s="219"/>
      <c r="DU340" s="224"/>
      <c r="DW340" s="224"/>
    </row>
    <row r="341" spans="1:127" customFormat="1" ht="15" x14ac:dyDescent="0.25">
      <c r="A341" s="225"/>
      <c r="B341" s="302"/>
      <c r="C341" s="226" t="s">
        <v>26</v>
      </c>
      <c r="D341" s="344" t="s">
        <v>165</v>
      </c>
      <c r="E341" s="344"/>
      <c r="F341" s="344"/>
      <c r="G341" s="227"/>
      <c r="H341" s="228"/>
      <c r="I341" s="228"/>
      <c r="J341" s="228"/>
      <c r="K341" s="229">
        <v>328.35</v>
      </c>
      <c r="L341" s="228"/>
      <c r="M341" s="229">
        <v>328.35</v>
      </c>
      <c r="N341" s="230">
        <v>52.21</v>
      </c>
      <c r="O341" s="231">
        <v>17143.150000000001</v>
      </c>
      <c r="DI341" s="219"/>
      <c r="DJ341" s="224"/>
      <c r="DK341" s="224"/>
      <c r="DL341" s="224"/>
      <c r="DM341" s="299" t="s">
        <v>165</v>
      </c>
      <c r="DP341" s="224"/>
      <c r="DT341" s="219"/>
      <c r="DU341" s="224"/>
      <c r="DW341" s="224"/>
    </row>
    <row r="342" spans="1:127" customFormat="1" ht="15" x14ac:dyDescent="0.25">
      <c r="A342" s="233"/>
      <c r="B342" s="302"/>
      <c r="C342" s="226"/>
      <c r="D342" s="344" t="s">
        <v>166</v>
      </c>
      <c r="E342" s="344"/>
      <c r="F342" s="344"/>
      <c r="G342" s="227" t="s">
        <v>167</v>
      </c>
      <c r="H342" s="230">
        <v>34.51</v>
      </c>
      <c r="I342" s="228"/>
      <c r="J342" s="230">
        <v>34.51</v>
      </c>
      <c r="K342" s="175"/>
      <c r="L342" s="228"/>
      <c r="M342" s="175"/>
      <c r="N342" s="228"/>
      <c r="O342" s="236"/>
      <c r="DI342" s="219"/>
      <c r="DJ342" s="224"/>
      <c r="DK342" s="224"/>
      <c r="DL342" s="224"/>
      <c r="DN342" s="299" t="s">
        <v>166</v>
      </c>
      <c r="DP342" s="224"/>
      <c r="DT342" s="219"/>
      <c r="DU342" s="224"/>
      <c r="DW342" s="224"/>
    </row>
    <row r="343" spans="1:127" customFormat="1" ht="15" x14ac:dyDescent="0.25">
      <c r="A343" s="233"/>
      <c r="B343" s="302"/>
      <c r="C343" s="226"/>
      <c r="D343" s="344" t="s">
        <v>168</v>
      </c>
      <c r="E343" s="344"/>
      <c r="F343" s="344"/>
      <c r="G343" s="227" t="s">
        <v>167</v>
      </c>
      <c r="H343" s="230">
        <v>25.66</v>
      </c>
      <c r="I343" s="228"/>
      <c r="J343" s="230">
        <v>25.66</v>
      </c>
      <c r="K343" s="175"/>
      <c r="L343" s="228"/>
      <c r="M343" s="175"/>
      <c r="N343" s="228"/>
      <c r="O343" s="236"/>
      <c r="DI343" s="219"/>
      <c r="DJ343" s="224"/>
      <c r="DK343" s="224"/>
      <c r="DL343" s="224"/>
      <c r="DN343" s="299" t="s">
        <v>168</v>
      </c>
      <c r="DP343" s="224"/>
      <c r="DT343" s="219"/>
      <c r="DU343" s="224"/>
      <c r="DW343" s="224"/>
    </row>
    <row r="344" spans="1:127" customFormat="1" ht="15" x14ac:dyDescent="0.25">
      <c r="A344" s="238"/>
      <c r="B344" s="227"/>
      <c r="C344" s="226"/>
      <c r="D344" s="350" t="s">
        <v>169</v>
      </c>
      <c r="E344" s="350"/>
      <c r="F344" s="350"/>
      <c r="G344" s="239"/>
      <c r="H344" s="240"/>
      <c r="I344" s="240"/>
      <c r="J344" s="240"/>
      <c r="K344" s="241">
        <v>8918.8799999999992</v>
      </c>
      <c r="L344" s="240"/>
      <c r="M344" s="241">
        <v>8918.8799999999992</v>
      </c>
      <c r="N344" s="240"/>
      <c r="O344" s="243">
        <v>151678.81</v>
      </c>
      <c r="DI344" s="219"/>
      <c r="DJ344" s="224"/>
      <c r="DK344" s="224"/>
      <c r="DL344" s="224"/>
      <c r="DO344" s="299" t="s">
        <v>169</v>
      </c>
      <c r="DP344" s="224"/>
      <c r="DT344" s="219"/>
      <c r="DU344" s="224"/>
      <c r="DW344" s="224"/>
    </row>
    <row r="345" spans="1:127" customFormat="1" ht="15" x14ac:dyDescent="0.25">
      <c r="A345" s="233"/>
      <c r="B345" s="302"/>
      <c r="C345" s="226"/>
      <c r="D345" s="344" t="s">
        <v>170</v>
      </c>
      <c r="E345" s="344"/>
      <c r="F345" s="344"/>
      <c r="G345" s="227"/>
      <c r="H345" s="228"/>
      <c r="I345" s="228"/>
      <c r="J345" s="228"/>
      <c r="K345" s="175"/>
      <c r="L345" s="228"/>
      <c r="M345" s="229">
        <v>645.15</v>
      </c>
      <c r="N345" s="228"/>
      <c r="O345" s="231">
        <v>33683.279999999999</v>
      </c>
      <c r="DI345" s="219"/>
      <c r="DJ345" s="224"/>
      <c r="DK345" s="224"/>
      <c r="DL345" s="224"/>
      <c r="DN345" s="299" t="s">
        <v>170</v>
      </c>
      <c r="DP345" s="224"/>
      <c r="DT345" s="219"/>
      <c r="DU345" s="224"/>
      <c r="DW345" s="224"/>
    </row>
    <row r="346" spans="1:127" customFormat="1" ht="45" x14ac:dyDescent="0.25">
      <c r="A346" s="233"/>
      <c r="B346" s="302"/>
      <c r="C346" s="226" t="s">
        <v>171</v>
      </c>
      <c r="D346" s="344" t="s">
        <v>172</v>
      </c>
      <c r="E346" s="344"/>
      <c r="F346" s="344"/>
      <c r="G346" s="227" t="s">
        <v>173</v>
      </c>
      <c r="H346" s="244">
        <v>109</v>
      </c>
      <c r="I346" s="228"/>
      <c r="J346" s="244">
        <v>109</v>
      </c>
      <c r="K346" s="175"/>
      <c r="L346" s="228"/>
      <c r="M346" s="229">
        <v>703.21</v>
      </c>
      <c r="N346" s="228"/>
      <c r="O346" s="231">
        <v>36714.78</v>
      </c>
      <c r="DI346" s="219"/>
      <c r="DJ346" s="224"/>
      <c r="DK346" s="224"/>
      <c r="DL346" s="224"/>
      <c r="DN346" s="299" t="s">
        <v>172</v>
      </c>
      <c r="DP346" s="224"/>
      <c r="DT346" s="219"/>
      <c r="DU346" s="224"/>
      <c r="DW346" s="224"/>
    </row>
    <row r="347" spans="1:127" customFormat="1" ht="90" x14ac:dyDescent="0.25">
      <c r="A347" s="233"/>
      <c r="B347" s="302"/>
      <c r="C347" s="226" t="s">
        <v>174</v>
      </c>
      <c r="D347" s="344" t="s">
        <v>175</v>
      </c>
      <c r="E347" s="344"/>
      <c r="F347" s="344"/>
      <c r="G347" s="227" t="s">
        <v>173</v>
      </c>
      <c r="H347" s="244">
        <v>65</v>
      </c>
      <c r="I347" s="230">
        <v>0.85</v>
      </c>
      <c r="J347" s="230">
        <v>55.25</v>
      </c>
      <c r="K347" s="175"/>
      <c r="L347" s="228"/>
      <c r="M347" s="229">
        <v>356.45</v>
      </c>
      <c r="N347" s="228"/>
      <c r="O347" s="231">
        <v>18610.009999999998</v>
      </c>
      <c r="DI347" s="219"/>
      <c r="DJ347" s="224"/>
      <c r="DK347" s="224"/>
      <c r="DL347" s="224"/>
      <c r="DN347" s="299" t="s">
        <v>175</v>
      </c>
      <c r="DP347" s="224"/>
      <c r="DT347" s="219"/>
      <c r="DU347" s="224"/>
      <c r="DW347" s="224"/>
    </row>
    <row r="348" spans="1:127" customFormat="1" ht="15" x14ac:dyDescent="0.25">
      <c r="A348" s="225"/>
      <c r="B348" s="245"/>
      <c r="C348" s="297"/>
      <c r="D348" s="345" t="s">
        <v>176</v>
      </c>
      <c r="E348" s="345"/>
      <c r="F348" s="345"/>
      <c r="G348" s="221"/>
      <c r="H348" s="246"/>
      <c r="I348" s="246"/>
      <c r="J348" s="246"/>
      <c r="K348" s="247"/>
      <c r="L348" s="246"/>
      <c r="M348" s="252">
        <v>9978.5400000000009</v>
      </c>
      <c r="N348" s="240"/>
      <c r="O348" s="249">
        <v>207003.6</v>
      </c>
      <c r="DI348" s="219"/>
      <c r="DJ348" s="224"/>
      <c r="DK348" s="224"/>
      <c r="DL348" s="224"/>
      <c r="DP348" s="224" t="s">
        <v>176</v>
      </c>
      <c r="DT348" s="219"/>
      <c r="DU348" s="224"/>
      <c r="DW348" s="224"/>
    </row>
    <row r="349" spans="1:127" customFormat="1" ht="45" x14ac:dyDescent="0.25">
      <c r="A349" s="220" t="s">
        <v>438</v>
      </c>
      <c r="B349" s="221" t="s">
        <v>437</v>
      </c>
      <c r="C349" s="298" t="s">
        <v>327</v>
      </c>
      <c r="D349" s="346" t="s">
        <v>328</v>
      </c>
      <c r="E349" s="346"/>
      <c r="F349" s="346"/>
      <c r="G349" s="221" t="s">
        <v>329</v>
      </c>
      <c r="H349" s="221">
        <v>1</v>
      </c>
      <c r="I349" s="221" t="s">
        <v>22</v>
      </c>
      <c r="J349" s="221" t="s">
        <v>22</v>
      </c>
      <c r="K349" s="222" t="s">
        <v>330</v>
      </c>
      <c r="L349" s="221" t="s">
        <v>235</v>
      </c>
      <c r="M349" s="222" t="s">
        <v>331</v>
      </c>
      <c r="N349" s="221" t="s">
        <v>207</v>
      </c>
      <c r="O349" s="223" t="s">
        <v>332</v>
      </c>
      <c r="DI349" s="219"/>
      <c r="DJ349" s="224" t="s">
        <v>328</v>
      </c>
      <c r="DK349" s="224" t="s">
        <v>5</v>
      </c>
      <c r="DL349" s="224" t="s">
        <v>5</v>
      </c>
      <c r="DP349" s="224"/>
      <c r="DT349" s="219"/>
      <c r="DU349" s="224"/>
      <c r="DW349" s="224"/>
    </row>
    <row r="350" spans="1:127" customFormat="1" ht="15" x14ac:dyDescent="0.25">
      <c r="A350" s="253"/>
      <c r="B350" s="245"/>
      <c r="C350" s="297"/>
      <c r="D350" s="344" t="s">
        <v>333</v>
      </c>
      <c r="E350" s="344"/>
      <c r="F350" s="344"/>
      <c r="G350" s="344"/>
      <c r="H350" s="344"/>
      <c r="I350" s="344"/>
      <c r="J350" s="344"/>
      <c r="K350" s="344"/>
      <c r="L350" s="344"/>
      <c r="M350" s="344"/>
      <c r="N350" s="344"/>
      <c r="O350" s="353"/>
      <c r="DI350" s="219"/>
      <c r="DJ350" s="224"/>
      <c r="DK350" s="224"/>
      <c r="DL350" s="224"/>
      <c r="DP350" s="224"/>
      <c r="DR350" s="299" t="s">
        <v>333</v>
      </c>
      <c r="DT350" s="219"/>
      <c r="DU350" s="224"/>
      <c r="DW350" s="224"/>
    </row>
    <row r="351" spans="1:127" customFormat="1" ht="15" x14ac:dyDescent="0.25">
      <c r="A351" s="225"/>
      <c r="B351" s="254"/>
      <c r="C351" s="226"/>
      <c r="D351" s="351" t="s">
        <v>239</v>
      </c>
      <c r="E351" s="351"/>
      <c r="F351" s="351"/>
      <c r="G351" s="351"/>
      <c r="H351" s="351"/>
      <c r="I351" s="351"/>
      <c r="J351" s="351"/>
      <c r="K351" s="351"/>
      <c r="L351" s="351"/>
      <c r="M351" s="351"/>
      <c r="N351" s="351"/>
      <c r="O351" s="352"/>
      <c r="DI351" s="219"/>
      <c r="DJ351" s="224"/>
      <c r="DK351" s="224"/>
      <c r="DL351" s="224"/>
      <c r="DP351" s="224"/>
      <c r="DS351" s="299" t="s">
        <v>239</v>
      </c>
      <c r="DT351" s="219"/>
      <c r="DU351" s="224"/>
      <c r="DW351" s="224"/>
    </row>
    <row r="352" spans="1:127" customFormat="1" ht="15" x14ac:dyDescent="0.25">
      <c r="A352" s="225"/>
      <c r="B352" s="254"/>
      <c r="C352" s="226"/>
      <c r="D352" s="351" t="s">
        <v>211</v>
      </c>
      <c r="E352" s="351"/>
      <c r="F352" s="351"/>
      <c r="G352" s="351"/>
      <c r="H352" s="351"/>
      <c r="I352" s="351"/>
      <c r="J352" s="351"/>
      <c r="K352" s="351"/>
      <c r="L352" s="351"/>
      <c r="M352" s="351"/>
      <c r="N352" s="351"/>
      <c r="O352" s="352"/>
      <c r="DI352" s="219"/>
      <c r="DJ352" s="224"/>
      <c r="DK352" s="224"/>
      <c r="DL352" s="224"/>
      <c r="DP352" s="224"/>
      <c r="DS352" s="299" t="s">
        <v>211</v>
      </c>
      <c r="DT352" s="219"/>
      <c r="DU352" s="224"/>
      <c r="DW352" s="224"/>
    </row>
    <row r="353" spans="1:127" customFormat="1" ht="15" x14ac:dyDescent="0.25">
      <c r="A353" s="225"/>
      <c r="B353" s="245"/>
      <c r="C353" s="297"/>
      <c r="D353" s="345" t="s">
        <v>176</v>
      </c>
      <c r="E353" s="345"/>
      <c r="F353" s="345"/>
      <c r="G353" s="221"/>
      <c r="H353" s="246"/>
      <c r="I353" s="246"/>
      <c r="J353" s="246"/>
      <c r="K353" s="247"/>
      <c r="L353" s="246"/>
      <c r="M353" s="252">
        <v>175555.37</v>
      </c>
      <c r="N353" s="240"/>
      <c r="O353" s="249">
        <v>1667776.02</v>
      </c>
      <c r="DI353" s="219"/>
      <c r="DJ353" s="224"/>
      <c r="DK353" s="224"/>
      <c r="DL353" s="224"/>
      <c r="DP353" s="224" t="s">
        <v>176</v>
      </c>
      <c r="DT353" s="219"/>
      <c r="DU353" s="224"/>
      <c r="DW353" s="224"/>
    </row>
    <row r="354" spans="1:127" customFormat="1" ht="45" x14ac:dyDescent="0.25">
      <c r="A354" s="220" t="s">
        <v>441</v>
      </c>
      <c r="B354" s="221" t="s">
        <v>439</v>
      </c>
      <c r="C354" s="298" t="s">
        <v>335</v>
      </c>
      <c r="D354" s="346" t="s">
        <v>440</v>
      </c>
      <c r="E354" s="346"/>
      <c r="F354" s="346"/>
      <c r="G354" s="221" t="s">
        <v>329</v>
      </c>
      <c r="H354" s="221">
        <v>1</v>
      </c>
      <c r="I354" s="221" t="s">
        <v>22</v>
      </c>
      <c r="J354" s="221" t="s">
        <v>22</v>
      </c>
      <c r="K354" s="222" t="s">
        <v>337</v>
      </c>
      <c r="L354" s="221" t="s">
        <v>235</v>
      </c>
      <c r="M354" s="222" t="s">
        <v>338</v>
      </c>
      <c r="N354" s="221" t="s">
        <v>207</v>
      </c>
      <c r="O354" s="223" t="s">
        <v>339</v>
      </c>
      <c r="DI354" s="219"/>
      <c r="DJ354" s="224" t="s">
        <v>440</v>
      </c>
      <c r="DK354" s="224" t="s">
        <v>5</v>
      </c>
      <c r="DL354" s="224" t="s">
        <v>5</v>
      </c>
      <c r="DP354" s="224"/>
      <c r="DT354" s="219"/>
      <c r="DU354" s="224"/>
      <c r="DW354" s="224"/>
    </row>
    <row r="355" spans="1:127" customFormat="1" ht="15" x14ac:dyDescent="0.25">
      <c r="A355" s="253"/>
      <c r="B355" s="245"/>
      <c r="C355" s="297"/>
      <c r="D355" s="344" t="s">
        <v>340</v>
      </c>
      <c r="E355" s="344"/>
      <c r="F355" s="344"/>
      <c r="G355" s="344"/>
      <c r="H355" s="344"/>
      <c r="I355" s="344"/>
      <c r="J355" s="344"/>
      <c r="K355" s="344"/>
      <c r="L355" s="344"/>
      <c r="M355" s="344"/>
      <c r="N355" s="344"/>
      <c r="O355" s="353"/>
      <c r="DI355" s="219"/>
      <c r="DJ355" s="224"/>
      <c r="DK355" s="224"/>
      <c r="DL355" s="224"/>
      <c r="DP355" s="224"/>
      <c r="DR355" s="299" t="s">
        <v>340</v>
      </c>
      <c r="DT355" s="219"/>
      <c r="DU355" s="224"/>
      <c r="DW355" s="224"/>
    </row>
    <row r="356" spans="1:127" customFormat="1" ht="15" x14ac:dyDescent="0.25">
      <c r="A356" s="225"/>
      <c r="B356" s="254"/>
      <c r="C356" s="226"/>
      <c r="D356" s="351" t="s">
        <v>239</v>
      </c>
      <c r="E356" s="351"/>
      <c r="F356" s="351"/>
      <c r="G356" s="351"/>
      <c r="H356" s="351"/>
      <c r="I356" s="351"/>
      <c r="J356" s="351"/>
      <c r="K356" s="351"/>
      <c r="L356" s="351"/>
      <c r="M356" s="351"/>
      <c r="N356" s="351"/>
      <c r="O356" s="352"/>
      <c r="DI356" s="219"/>
      <c r="DJ356" s="224"/>
      <c r="DK356" s="224"/>
      <c r="DL356" s="224"/>
      <c r="DP356" s="224"/>
      <c r="DS356" s="299" t="s">
        <v>239</v>
      </c>
      <c r="DT356" s="219"/>
      <c r="DU356" s="224"/>
      <c r="DW356" s="224"/>
    </row>
    <row r="357" spans="1:127" customFormat="1" ht="15" x14ac:dyDescent="0.25">
      <c r="A357" s="225"/>
      <c r="B357" s="254"/>
      <c r="C357" s="226"/>
      <c r="D357" s="351" t="s">
        <v>211</v>
      </c>
      <c r="E357" s="351"/>
      <c r="F357" s="351"/>
      <c r="G357" s="351"/>
      <c r="H357" s="351"/>
      <c r="I357" s="351"/>
      <c r="J357" s="351"/>
      <c r="K357" s="351"/>
      <c r="L357" s="351"/>
      <c r="M357" s="351"/>
      <c r="N357" s="351"/>
      <c r="O357" s="352"/>
      <c r="DI357" s="219"/>
      <c r="DJ357" s="224"/>
      <c r="DK357" s="224"/>
      <c r="DL357" s="224"/>
      <c r="DP357" s="224"/>
      <c r="DS357" s="299" t="s">
        <v>211</v>
      </c>
      <c r="DT357" s="219"/>
      <c r="DU357" s="224"/>
      <c r="DW357" s="224"/>
    </row>
    <row r="358" spans="1:127" customFormat="1" ht="15" x14ac:dyDescent="0.25">
      <c r="A358" s="225"/>
      <c r="B358" s="245"/>
      <c r="C358" s="297"/>
      <c r="D358" s="345" t="s">
        <v>176</v>
      </c>
      <c r="E358" s="345"/>
      <c r="F358" s="345"/>
      <c r="G358" s="221"/>
      <c r="H358" s="246"/>
      <c r="I358" s="246"/>
      <c r="J358" s="246"/>
      <c r="K358" s="247"/>
      <c r="L358" s="246"/>
      <c r="M358" s="252">
        <v>378541.26</v>
      </c>
      <c r="N358" s="240"/>
      <c r="O358" s="249">
        <v>3596141.97</v>
      </c>
      <c r="DI358" s="219"/>
      <c r="DJ358" s="224"/>
      <c r="DK358" s="224"/>
      <c r="DL358" s="224"/>
      <c r="DP358" s="224" t="s">
        <v>176</v>
      </c>
      <c r="DT358" s="219"/>
      <c r="DU358" s="224"/>
      <c r="DW358" s="224"/>
    </row>
    <row r="359" spans="1:127" customFormat="1" ht="45" x14ac:dyDescent="0.25">
      <c r="A359" s="220" t="s">
        <v>444</v>
      </c>
      <c r="B359" s="221" t="s">
        <v>468</v>
      </c>
      <c r="C359" s="298" t="s">
        <v>343</v>
      </c>
      <c r="D359" s="346" t="s">
        <v>344</v>
      </c>
      <c r="E359" s="346"/>
      <c r="F359" s="346"/>
      <c r="G359" s="221" t="s">
        <v>218</v>
      </c>
      <c r="H359" s="221">
        <v>1</v>
      </c>
      <c r="I359" s="221" t="s">
        <v>22</v>
      </c>
      <c r="J359" s="221" t="s">
        <v>22</v>
      </c>
      <c r="K359" s="222"/>
      <c r="L359" s="221"/>
      <c r="M359" s="222"/>
      <c r="N359" s="221"/>
      <c r="O359" s="223"/>
      <c r="DI359" s="219"/>
      <c r="DJ359" s="224" t="s">
        <v>344</v>
      </c>
      <c r="DK359" s="224" t="s">
        <v>5</v>
      </c>
      <c r="DL359" s="224" t="s">
        <v>5</v>
      </c>
      <c r="DP359" s="224"/>
      <c r="DT359" s="219"/>
      <c r="DU359" s="224"/>
      <c r="DW359" s="224"/>
    </row>
    <row r="360" spans="1:127" customFormat="1" ht="15" x14ac:dyDescent="0.25">
      <c r="A360" s="225"/>
      <c r="B360" s="302"/>
      <c r="C360" s="226" t="s">
        <v>22</v>
      </c>
      <c r="D360" s="344" t="s">
        <v>163</v>
      </c>
      <c r="E360" s="344"/>
      <c r="F360" s="344"/>
      <c r="G360" s="227"/>
      <c r="H360" s="228"/>
      <c r="I360" s="228"/>
      <c r="J360" s="228"/>
      <c r="K360" s="229">
        <v>251.92</v>
      </c>
      <c r="L360" s="228"/>
      <c r="M360" s="229">
        <v>251.92</v>
      </c>
      <c r="N360" s="230">
        <v>52.21</v>
      </c>
      <c r="O360" s="231">
        <v>13152.74</v>
      </c>
      <c r="DI360" s="219"/>
      <c r="DJ360" s="224"/>
      <c r="DK360" s="224"/>
      <c r="DL360" s="224"/>
      <c r="DM360" s="299" t="s">
        <v>163</v>
      </c>
      <c r="DP360" s="224"/>
      <c r="DT360" s="219"/>
      <c r="DU360" s="224"/>
      <c r="DW360" s="224"/>
    </row>
    <row r="361" spans="1:127" customFormat="1" ht="15" x14ac:dyDescent="0.25">
      <c r="A361" s="225"/>
      <c r="B361" s="302"/>
      <c r="C361" s="226" t="s">
        <v>25</v>
      </c>
      <c r="D361" s="344" t="s">
        <v>164</v>
      </c>
      <c r="E361" s="344"/>
      <c r="F361" s="344"/>
      <c r="G361" s="227"/>
      <c r="H361" s="228"/>
      <c r="I361" s="228"/>
      <c r="J361" s="228"/>
      <c r="K361" s="229">
        <v>120.78</v>
      </c>
      <c r="L361" s="228"/>
      <c r="M361" s="229">
        <v>120.78</v>
      </c>
      <c r="N361" s="230">
        <v>15.71</v>
      </c>
      <c r="O361" s="231">
        <v>1897.45</v>
      </c>
      <c r="DI361" s="219"/>
      <c r="DJ361" s="224"/>
      <c r="DK361" s="224"/>
      <c r="DL361" s="224"/>
      <c r="DM361" s="299" t="s">
        <v>164</v>
      </c>
      <c r="DP361" s="224"/>
      <c r="DT361" s="219"/>
      <c r="DU361" s="224"/>
      <c r="DW361" s="224"/>
    </row>
    <row r="362" spans="1:127" customFormat="1" ht="15" x14ac:dyDescent="0.25">
      <c r="A362" s="225"/>
      <c r="B362" s="302"/>
      <c r="C362" s="226" t="s">
        <v>26</v>
      </c>
      <c r="D362" s="344" t="s">
        <v>165</v>
      </c>
      <c r="E362" s="344"/>
      <c r="F362" s="344"/>
      <c r="G362" s="227"/>
      <c r="H362" s="228"/>
      <c r="I362" s="228"/>
      <c r="J362" s="228"/>
      <c r="K362" s="229">
        <v>11.98</v>
      </c>
      <c r="L362" s="228"/>
      <c r="M362" s="229">
        <v>11.98</v>
      </c>
      <c r="N362" s="230">
        <v>52.21</v>
      </c>
      <c r="O362" s="250">
        <v>625.48</v>
      </c>
      <c r="DI362" s="219"/>
      <c r="DJ362" s="224"/>
      <c r="DK362" s="224"/>
      <c r="DL362" s="224"/>
      <c r="DM362" s="299" t="s">
        <v>165</v>
      </c>
      <c r="DP362" s="224"/>
      <c r="DT362" s="219"/>
      <c r="DU362" s="224"/>
      <c r="DW362" s="224"/>
    </row>
    <row r="363" spans="1:127" customFormat="1" ht="15" x14ac:dyDescent="0.25">
      <c r="A363" s="225"/>
      <c r="B363" s="302"/>
      <c r="C363" s="226" t="s">
        <v>27</v>
      </c>
      <c r="D363" s="344" t="s">
        <v>194</v>
      </c>
      <c r="E363" s="344"/>
      <c r="F363" s="344"/>
      <c r="G363" s="227"/>
      <c r="H363" s="228"/>
      <c r="I363" s="228"/>
      <c r="J363" s="228"/>
      <c r="K363" s="229">
        <v>812.09</v>
      </c>
      <c r="L363" s="228"/>
      <c r="M363" s="229">
        <v>812.09</v>
      </c>
      <c r="N363" s="234">
        <v>9.5</v>
      </c>
      <c r="O363" s="231">
        <v>7714.86</v>
      </c>
      <c r="DI363" s="219"/>
      <c r="DJ363" s="224"/>
      <c r="DK363" s="224"/>
      <c r="DL363" s="224"/>
      <c r="DM363" s="299" t="s">
        <v>194</v>
      </c>
      <c r="DP363" s="224"/>
      <c r="DT363" s="219"/>
      <c r="DU363" s="224"/>
      <c r="DW363" s="224"/>
    </row>
    <row r="364" spans="1:127" customFormat="1" ht="15" x14ac:dyDescent="0.25">
      <c r="A364" s="233"/>
      <c r="B364" s="302"/>
      <c r="C364" s="226"/>
      <c r="D364" s="344" t="s">
        <v>166</v>
      </c>
      <c r="E364" s="344"/>
      <c r="F364" s="344"/>
      <c r="G364" s="227" t="s">
        <v>167</v>
      </c>
      <c r="H364" s="234">
        <v>26.8</v>
      </c>
      <c r="I364" s="228"/>
      <c r="J364" s="234">
        <v>26.8</v>
      </c>
      <c r="K364" s="175"/>
      <c r="L364" s="228"/>
      <c r="M364" s="175"/>
      <c r="N364" s="228"/>
      <c r="O364" s="236"/>
      <c r="DI364" s="219"/>
      <c r="DJ364" s="224"/>
      <c r="DK364" s="224"/>
      <c r="DL364" s="224"/>
      <c r="DN364" s="299" t="s">
        <v>166</v>
      </c>
      <c r="DP364" s="224"/>
      <c r="DT364" s="219"/>
      <c r="DU364" s="224"/>
      <c r="DW364" s="224"/>
    </row>
    <row r="365" spans="1:127" customFormat="1" ht="15" x14ac:dyDescent="0.25">
      <c r="A365" s="233"/>
      <c r="B365" s="302"/>
      <c r="C365" s="226"/>
      <c r="D365" s="344" t="s">
        <v>168</v>
      </c>
      <c r="E365" s="344"/>
      <c r="F365" s="344"/>
      <c r="G365" s="227" t="s">
        <v>167</v>
      </c>
      <c r="H365" s="230">
        <v>0.92</v>
      </c>
      <c r="I365" s="228"/>
      <c r="J365" s="230">
        <v>0.92</v>
      </c>
      <c r="K365" s="175"/>
      <c r="L365" s="228"/>
      <c r="M365" s="175"/>
      <c r="N365" s="228"/>
      <c r="O365" s="236"/>
      <c r="DI365" s="219"/>
      <c r="DJ365" s="224"/>
      <c r="DK365" s="224"/>
      <c r="DL365" s="224"/>
      <c r="DN365" s="299" t="s">
        <v>168</v>
      </c>
      <c r="DP365" s="224"/>
      <c r="DT365" s="219"/>
      <c r="DU365" s="224"/>
      <c r="DW365" s="224"/>
    </row>
    <row r="366" spans="1:127" customFormat="1" ht="15" x14ac:dyDescent="0.25">
      <c r="A366" s="238"/>
      <c r="B366" s="227"/>
      <c r="C366" s="226"/>
      <c r="D366" s="350" t="s">
        <v>169</v>
      </c>
      <c r="E366" s="350"/>
      <c r="F366" s="350"/>
      <c r="G366" s="239"/>
      <c r="H366" s="240"/>
      <c r="I366" s="240"/>
      <c r="J366" s="240"/>
      <c r="K366" s="241">
        <v>1184.79</v>
      </c>
      <c r="L366" s="240"/>
      <c r="M366" s="241">
        <v>1184.79</v>
      </c>
      <c r="N366" s="240"/>
      <c r="O366" s="243">
        <v>22765.05</v>
      </c>
      <c r="DI366" s="219"/>
      <c r="DJ366" s="224"/>
      <c r="DK366" s="224"/>
      <c r="DL366" s="224"/>
      <c r="DO366" s="299" t="s">
        <v>169</v>
      </c>
      <c r="DP366" s="224"/>
      <c r="DT366" s="219"/>
      <c r="DU366" s="224"/>
      <c r="DW366" s="224"/>
    </row>
    <row r="367" spans="1:127" customFormat="1" ht="15" x14ac:dyDescent="0.25">
      <c r="A367" s="233"/>
      <c r="B367" s="302"/>
      <c r="C367" s="226"/>
      <c r="D367" s="344" t="s">
        <v>170</v>
      </c>
      <c r="E367" s="344"/>
      <c r="F367" s="344"/>
      <c r="G367" s="227"/>
      <c r="H367" s="228"/>
      <c r="I367" s="228"/>
      <c r="J367" s="228"/>
      <c r="K367" s="175"/>
      <c r="L367" s="228"/>
      <c r="M367" s="229">
        <v>263.89999999999998</v>
      </c>
      <c r="N367" s="228"/>
      <c r="O367" s="231">
        <v>13778.22</v>
      </c>
      <c r="DI367" s="219"/>
      <c r="DJ367" s="224"/>
      <c r="DK367" s="224"/>
      <c r="DL367" s="224"/>
      <c r="DN367" s="299" t="s">
        <v>170</v>
      </c>
      <c r="DP367" s="224"/>
      <c r="DT367" s="219"/>
      <c r="DU367" s="224"/>
      <c r="DW367" s="224"/>
    </row>
    <row r="368" spans="1:127" customFormat="1" ht="22.5" x14ac:dyDescent="0.25">
      <c r="A368" s="233"/>
      <c r="B368" s="302"/>
      <c r="C368" s="226" t="s">
        <v>345</v>
      </c>
      <c r="D368" s="344" t="s">
        <v>346</v>
      </c>
      <c r="E368" s="344"/>
      <c r="F368" s="344"/>
      <c r="G368" s="227" t="s">
        <v>173</v>
      </c>
      <c r="H368" s="244">
        <v>92</v>
      </c>
      <c r="I368" s="228"/>
      <c r="J368" s="244">
        <v>92</v>
      </c>
      <c r="K368" s="175"/>
      <c r="L368" s="228"/>
      <c r="M368" s="229">
        <v>242.79</v>
      </c>
      <c r="N368" s="228"/>
      <c r="O368" s="231">
        <v>12675.96</v>
      </c>
      <c r="DI368" s="219"/>
      <c r="DJ368" s="224"/>
      <c r="DK368" s="224"/>
      <c r="DL368" s="224"/>
      <c r="DN368" s="299" t="s">
        <v>346</v>
      </c>
      <c r="DP368" s="224"/>
      <c r="DT368" s="219"/>
      <c r="DU368" s="224"/>
      <c r="DW368" s="224"/>
    </row>
    <row r="369" spans="1:127" customFormat="1" ht="15" x14ac:dyDescent="0.25">
      <c r="A369" s="233"/>
      <c r="B369" s="302"/>
      <c r="C369" s="226" t="s">
        <v>347</v>
      </c>
      <c r="D369" s="344" t="s">
        <v>348</v>
      </c>
      <c r="E369" s="344"/>
      <c r="F369" s="344"/>
      <c r="G369" s="227" t="s">
        <v>173</v>
      </c>
      <c r="H369" s="244">
        <v>49</v>
      </c>
      <c r="I369" s="228"/>
      <c r="J369" s="244">
        <v>49</v>
      </c>
      <c r="K369" s="175"/>
      <c r="L369" s="228"/>
      <c r="M369" s="229">
        <v>129.31</v>
      </c>
      <c r="N369" s="228"/>
      <c r="O369" s="231">
        <v>6751.33</v>
      </c>
      <c r="DI369" s="219"/>
      <c r="DJ369" s="224"/>
      <c r="DK369" s="224"/>
      <c r="DL369" s="224"/>
      <c r="DN369" s="299" t="s">
        <v>348</v>
      </c>
      <c r="DP369" s="224"/>
      <c r="DT369" s="219"/>
      <c r="DU369" s="224"/>
      <c r="DW369" s="224"/>
    </row>
    <row r="370" spans="1:127" customFormat="1" ht="15" x14ac:dyDescent="0.25">
      <c r="A370" s="225"/>
      <c r="B370" s="245"/>
      <c r="C370" s="297"/>
      <c r="D370" s="345" t="s">
        <v>176</v>
      </c>
      <c r="E370" s="345"/>
      <c r="F370" s="345"/>
      <c r="G370" s="221"/>
      <c r="H370" s="246"/>
      <c r="I370" s="246"/>
      <c r="J370" s="246"/>
      <c r="K370" s="247"/>
      <c r="L370" s="246"/>
      <c r="M370" s="252">
        <v>1556.89</v>
      </c>
      <c r="N370" s="240"/>
      <c r="O370" s="249">
        <v>42192.34</v>
      </c>
      <c r="DI370" s="219"/>
      <c r="DJ370" s="224"/>
      <c r="DK370" s="224"/>
      <c r="DL370" s="224"/>
      <c r="DP370" s="224" t="s">
        <v>176</v>
      </c>
      <c r="DT370" s="219"/>
      <c r="DU370" s="224"/>
      <c r="DW370" s="224"/>
    </row>
    <row r="371" spans="1:127" customFormat="1" ht="33.75" x14ac:dyDescent="0.25">
      <c r="A371" s="220" t="s">
        <v>449</v>
      </c>
      <c r="B371" s="221" t="s">
        <v>469</v>
      </c>
      <c r="C371" s="298" t="s">
        <v>351</v>
      </c>
      <c r="D371" s="346" t="s">
        <v>352</v>
      </c>
      <c r="E371" s="346"/>
      <c r="F371" s="346"/>
      <c r="G371" s="221" t="s">
        <v>218</v>
      </c>
      <c r="H371" s="221">
        <v>-2</v>
      </c>
      <c r="I371" s="221" t="s">
        <v>22</v>
      </c>
      <c r="J371" s="221" t="s">
        <v>353</v>
      </c>
      <c r="K371" s="222" t="s">
        <v>354</v>
      </c>
      <c r="L371" s="221"/>
      <c r="M371" s="222" t="s">
        <v>355</v>
      </c>
      <c r="N371" s="221" t="s">
        <v>207</v>
      </c>
      <c r="O371" s="223" t="s">
        <v>356</v>
      </c>
      <c r="DI371" s="219"/>
      <c r="DJ371" s="224" t="s">
        <v>352</v>
      </c>
      <c r="DK371" s="224" t="s">
        <v>5</v>
      </c>
      <c r="DL371" s="224" t="s">
        <v>5</v>
      </c>
      <c r="DP371" s="224"/>
      <c r="DT371" s="219"/>
      <c r="DU371" s="224"/>
      <c r="DW371" s="224"/>
    </row>
    <row r="372" spans="1:127" customFormat="1" ht="15" x14ac:dyDescent="0.25">
      <c r="A372" s="225"/>
      <c r="B372" s="245"/>
      <c r="C372" s="297"/>
      <c r="D372" s="345" t="s">
        <v>176</v>
      </c>
      <c r="E372" s="345"/>
      <c r="F372" s="345"/>
      <c r="G372" s="221"/>
      <c r="H372" s="246"/>
      <c r="I372" s="246"/>
      <c r="J372" s="246"/>
      <c r="K372" s="247"/>
      <c r="L372" s="246"/>
      <c r="M372" s="248">
        <v>-533.34</v>
      </c>
      <c r="N372" s="240"/>
      <c r="O372" s="249">
        <v>-5066.7299999999996</v>
      </c>
      <c r="DI372" s="219"/>
      <c r="DJ372" s="224"/>
      <c r="DK372" s="224"/>
      <c r="DL372" s="224"/>
      <c r="DP372" s="224" t="s">
        <v>176</v>
      </c>
      <c r="DT372" s="219"/>
      <c r="DU372" s="224"/>
      <c r="DW372" s="224"/>
    </row>
    <row r="373" spans="1:127" customFormat="1" ht="45" x14ac:dyDescent="0.25">
      <c r="A373" s="220" t="s">
        <v>451</v>
      </c>
      <c r="B373" s="221" t="s">
        <v>470</v>
      </c>
      <c r="C373" s="298" t="s">
        <v>359</v>
      </c>
      <c r="D373" s="346" t="s">
        <v>360</v>
      </c>
      <c r="E373" s="346"/>
      <c r="F373" s="346"/>
      <c r="G373" s="221" t="s">
        <v>218</v>
      </c>
      <c r="H373" s="221">
        <v>2</v>
      </c>
      <c r="I373" s="221" t="s">
        <v>22</v>
      </c>
      <c r="J373" s="221" t="s">
        <v>25</v>
      </c>
      <c r="K373" s="222" t="s">
        <v>361</v>
      </c>
      <c r="L373" s="221" t="s">
        <v>235</v>
      </c>
      <c r="M373" s="222" t="s">
        <v>362</v>
      </c>
      <c r="N373" s="221" t="s">
        <v>207</v>
      </c>
      <c r="O373" s="223" t="s">
        <v>363</v>
      </c>
      <c r="DI373" s="219"/>
      <c r="DJ373" s="224" t="s">
        <v>360</v>
      </c>
      <c r="DK373" s="224" t="s">
        <v>5</v>
      </c>
      <c r="DL373" s="224" t="s">
        <v>5</v>
      </c>
      <c r="DP373" s="224"/>
      <c r="DT373" s="219"/>
      <c r="DU373" s="224"/>
      <c r="DW373" s="224"/>
    </row>
    <row r="374" spans="1:127" customFormat="1" ht="15" x14ac:dyDescent="0.25">
      <c r="A374" s="253"/>
      <c r="B374" s="245"/>
      <c r="C374" s="297"/>
      <c r="D374" s="344" t="s">
        <v>364</v>
      </c>
      <c r="E374" s="344"/>
      <c r="F374" s="344"/>
      <c r="G374" s="344"/>
      <c r="H374" s="344"/>
      <c r="I374" s="344"/>
      <c r="J374" s="344"/>
      <c r="K374" s="344"/>
      <c r="L374" s="344"/>
      <c r="M374" s="344"/>
      <c r="N374" s="344"/>
      <c r="O374" s="353"/>
      <c r="DI374" s="219"/>
      <c r="DJ374" s="224"/>
      <c r="DK374" s="224"/>
      <c r="DL374" s="224"/>
      <c r="DP374" s="224"/>
      <c r="DR374" s="299" t="s">
        <v>364</v>
      </c>
      <c r="DT374" s="219"/>
      <c r="DU374" s="224"/>
      <c r="DW374" s="224"/>
    </row>
    <row r="375" spans="1:127" customFormat="1" ht="15" x14ac:dyDescent="0.25">
      <c r="A375" s="225"/>
      <c r="B375" s="254"/>
      <c r="C375" s="226"/>
      <c r="D375" s="351" t="s">
        <v>239</v>
      </c>
      <c r="E375" s="351"/>
      <c r="F375" s="351"/>
      <c r="G375" s="351"/>
      <c r="H375" s="351"/>
      <c r="I375" s="351"/>
      <c r="J375" s="351"/>
      <c r="K375" s="351"/>
      <c r="L375" s="351"/>
      <c r="M375" s="351"/>
      <c r="N375" s="351"/>
      <c r="O375" s="352"/>
      <c r="DI375" s="219"/>
      <c r="DJ375" s="224"/>
      <c r="DK375" s="224"/>
      <c r="DL375" s="224"/>
      <c r="DP375" s="224"/>
      <c r="DS375" s="299" t="s">
        <v>239</v>
      </c>
      <c r="DT375" s="219"/>
      <c r="DU375" s="224"/>
      <c r="DW375" s="224"/>
    </row>
    <row r="376" spans="1:127" customFormat="1" ht="15" x14ac:dyDescent="0.25">
      <c r="A376" s="225"/>
      <c r="B376" s="254"/>
      <c r="C376" s="226"/>
      <c r="D376" s="351" t="s">
        <v>211</v>
      </c>
      <c r="E376" s="351"/>
      <c r="F376" s="351"/>
      <c r="G376" s="351"/>
      <c r="H376" s="351"/>
      <c r="I376" s="351"/>
      <c r="J376" s="351"/>
      <c r="K376" s="351"/>
      <c r="L376" s="351"/>
      <c r="M376" s="351"/>
      <c r="N376" s="351"/>
      <c r="O376" s="352"/>
      <c r="DI376" s="219"/>
      <c r="DJ376" s="224"/>
      <c r="DK376" s="224"/>
      <c r="DL376" s="224"/>
      <c r="DP376" s="224"/>
      <c r="DS376" s="299" t="s">
        <v>211</v>
      </c>
      <c r="DT376" s="219"/>
      <c r="DU376" s="224"/>
      <c r="DW376" s="224"/>
    </row>
    <row r="377" spans="1:127" customFormat="1" ht="15" x14ac:dyDescent="0.25">
      <c r="A377" s="225"/>
      <c r="B377" s="245"/>
      <c r="C377" s="297"/>
      <c r="D377" s="345" t="s">
        <v>176</v>
      </c>
      <c r="E377" s="345"/>
      <c r="F377" s="345"/>
      <c r="G377" s="221"/>
      <c r="H377" s="246"/>
      <c r="I377" s="246"/>
      <c r="J377" s="246"/>
      <c r="K377" s="247"/>
      <c r="L377" s="246"/>
      <c r="M377" s="252">
        <v>9234.43</v>
      </c>
      <c r="N377" s="240"/>
      <c r="O377" s="249">
        <v>87727.09</v>
      </c>
      <c r="DI377" s="219"/>
      <c r="DJ377" s="224"/>
      <c r="DK377" s="224"/>
      <c r="DL377" s="224"/>
      <c r="DP377" s="224" t="s">
        <v>176</v>
      </c>
      <c r="DT377" s="219"/>
      <c r="DU377" s="224"/>
      <c r="DW377" s="224"/>
    </row>
    <row r="378" spans="1:127" customFormat="1" ht="45" x14ac:dyDescent="0.25">
      <c r="A378" s="220" t="s">
        <v>456</v>
      </c>
      <c r="B378" s="221" t="s">
        <v>471</v>
      </c>
      <c r="C378" s="298" t="s">
        <v>367</v>
      </c>
      <c r="D378" s="346" t="s">
        <v>368</v>
      </c>
      <c r="E378" s="346"/>
      <c r="F378" s="346"/>
      <c r="G378" s="221" t="s">
        <v>218</v>
      </c>
      <c r="H378" s="221">
        <v>1</v>
      </c>
      <c r="I378" s="221" t="s">
        <v>22</v>
      </c>
      <c r="J378" s="221" t="s">
        <v>22</v>
      </c>
      <c r="K378" s="222" t="s">
        <v>369</v>
      </c>
      <c r="L378" s="221" t="s">
        <v>235</v>
      </c>
      <c r="M378" s="222" t="s">
        <v>370</v>
      </c>
      <c r="N378" s="221" t="s">
        <v>207</v>
      </c>
      <c r="O378" s="223" t="s">
        <v>371</v>
      </c>
      <c r="DI378" s="219"/>
      <c r="DJ378" s="224" t="s">
        <v>368</v>
      </c>
      <c r="DK378" s="224" t="s">
        <v>5</v>
      </c>
      <c r="DL378" s="224" t="s">
        <v>5</v>
      </c>
      <c r="DP378" s="224"/>
      <c r="DT378" s="219"/>
      <c r="DU378" s="224"/>
      <c r="DW378" s="224"/>
    </row>
    <row r="379" spans="1:127" customFormat="1" ht="15" x14ac:dyDescent="0.25">
      <c r="A379" s="253"/>
      <c r="B379" s="245"/>
      <c r="C379" s="297"/>
      <c r="D379" s="344" t="s">
        <v>372</v>
      </c>
      <c r="E379" s="344"/>
      <c r="F379" s="344"/>
      <c r="G379" s="344"/>
      <c r="H379" s="344"/>
      <c r="I379" s="344"/>
      <c r="J379" s="344"/>
      <c r="K379" s="344"/>
      <c r="L379" s="344"/>
      <c r="M379" s="344"/>
      <c r="N379" s="344"/>
      <c r="O379" s="353"/>
      <c r="DI379" s="219"/>
      <c r="DJ379" s="224"/>
      <c r="DK379" s="224"/>
      <c r="DL379" s="224"/>
      <c r="DP379" s="224"/>
      <c r="DR379" s="299" t="s">
        <v>372</v>
      </c>
      <c r="DT379" s="219"/>
      <c r="DU379" s="224"/>
      <c r="DW379" s="224"/>
    </row>
    <row r="380" spans="1:127" customFormat="1" ht="15" x14ac:dyDescent="0.25">
      <c r="A380" s="225"/>
      <c r="B380" s="254"/>
      <c r="C380" s="226"/>
      <c r="D380" s="351" t="s">
        <v>239</v>
      </c>
      <c r="E380" s="351"/>
      <c r="F380" s="351"/>
      <c r="G380" s="351"/>
      <c r="H380" s="351"/>
      <c r="I380" s="351"/>
      <c r="J380" s="351"/>
      <c r="K380" s="351"/>
      <c r="L380" s="351"/>
      <c r="M380" s="351"/>
      <c r="N380" s="351"/>
      <c r="O380" s="352"/>
      <c r="DI380" s="219"/>
      <c r="DJ380" s="224"/>
      <c r="DK380" s="224"/>
      <c r="DL380" s="224"/>
      <c r="DP380" s="224"/>
      <c r="DS380" s="299" t="s">
        <v>239</v>
      </c>
      <c r="DT380" s="219"/>
      <c r="DU380" s="224"/>
      <c r="DW380" s="224"/>
    </row>
    <row r="381" spans="1:127" customFormat="1" ht="15" x14ac:dyDescent="0.25">
      <c r="A381" s="225"/>
      <c r="B381" s="254"/>
      <c r="C381" s="226"/>
      <c r="D381" s="351" t="s">
        <v>211</v>
      </c>
      <c r="E381" s="351"/>
      <c r="F381" s="351"/>
      <c r="G381" s="351"/>
      <c r="H381" s="351"/>
      <c r="I381" s="351"/>
      <c r="J381" s="351"/>
      <c r="K381" s="351"/>
      <c r="L381" s="351"/>
      <c r="M381" s="351"/>
      <c r="N381" s="351"/>
      <c r="O381" s="352"/>
      <c r="DI381" s="219"/>
      <c r="DJ381" s="224"/>
      <c r="DK381" s="224"/>
      <c r="DL381" s="224"/>
      <c r="DP381" s="224"/>
      <c r="DS381" s="299" t="s">
        <v>211</v>
      </c>
      <c r="DT381" s="219"/>
      <c r="DU381" s="224"/>
      <c r="DW381" s="224"/>
    </row>
    <row r="382" spans="1:127" customFormat="1" ht="15" x14ac:dyDescent="0.25">
      <c r="A382" s="225"/>
      <c r="B382" s="245"/>
      <c r="C382" s="297"/>
      <c r="D382" s="345" t="s">
        <v>176</v>
      </c>
      <c r="E382" s="345"/>
      <c r="F382" s="345"/>
      <c r="G382" s="221"/>
      <c r="H382" s="246"/>
      <c r="I382" s="246"/>
      <c r="J382" s="246"/>
      <c r="K382" s="247"/>
      <c r="L382" s="246"/>
      <c r="M382" s="252">
        <v>16503.3</v>
      </c>
      <c r="N382" s="240"/>
      <c r="O382" s="249">
        <v>156781.35</v>
      </c>
      <c r="DI382" s="219"/>
      <c r="DJ382" s="224"/>
      <c r="DK382" s="224"/>
      <c r="DL382" s="224"/>
      <c r="DP382" s="224" t="s">
        <v>176</v>
      </c>
      <c r="DT382" s="219"/>
      <c r="DU382" s="224"/>
      <c r="DW382" s="224"/>
    </row>
    <row r="383" spans="1:127" customFormat="1" ht="45" x14ac:dyDescent="0.25">
      <c r="A383" s="220" t="s">
        <v>473</v>
      </c>
      <c r="B383" s="221" t="s">
        <v>472</v>
      </c>
      <c r="C383" s="298" t="s">
        <v>375</v>
      </c>
      <c r="D383" s="346" t="s">
        <v>376</v>
      </c>
      <c r="E383" s="346"/>
      <c r="F383" s="346"/>
      <c r="G383" s="221" t="s">
        <v>218</v>
      </c>
      <c r="H383" s="221">
        <v>1</v>
      </c>
      <c r="I383" s="221" t="s">
        <v>22</v>
      </c>
      <c r="J383" s="221" t="s">
        <v>22</v>
      </c>
      <c r="K383" s="222" t="s">
        <v>377</v>
      </c>
      <c r="L383" s="221" t="s">
        <v>235</v>
      </c>
      <c r="M383" s="222" t="s">
        <v>378</v>
      </c>
      <c r="N383" s="221" t="s">
        <v>207</v>
      </c>
      <c r="O383" s="223" t="s">
        <v>379</v>
      </c>
      <c r="DI383" s="219"/>
      <c r="DJ383" s="224" t="s">
        <v>376</v>
      </c>
      <c r="DK383" s="224" t="s">
        <v>5</v>
      </c>
      <c r="DL383" s="224" t="s">
        <v>5</v>
      </c>
      <c r="DP383" s="224"/>
      <c r="DT383" s="219"/>
      <c r="DU383" s="224"/>
      <c r="DW383" s="224"/>
    </row>
    <row r="384" spans="1:127" customFormat="1" ht="15" x14ac:dyDescent="0.25">
      <c r="A384" s="253"/>
      <c r="B384" s="245"/>
      <c r="C384" s="297"/>
      <c r="D384" s="344" t="s">
        <v>380</v>
      </c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53"/>
      <c r="DI384" s="219"/>
      <c r="DJ384" s="224"/>
      <c r="DK384" s="224"/>
      <c r="DL384" s="224"/>
      <c r="DP384" s="224"/>
      <c r="DR384" s="299" t="s">
        <v>380</v>
      </c>
      <c r="DT384" s="219"/>
      <c r="DU384" s="224"/>
      <c r="DW384" s="224"/>
    </row>
    <row r="385" spans="1:127" customFormat="1" ht="15" x14ac:dyDescent="0.25">
      <c r="A385" s="225"/>
      <c r="B385" s="254"/>
      <c r="C385" s="226"/>
      <c r="D385" s="351" t="s">
        <v>239</v>
      </c>
      <c r="E385" s="351"/>
      <c r="F385" s="351"/>
      <c r="G385" s="351"/>
      <c r="H385" s="351"/>
      <c r="I385" s="351"/>
      <c r="J385" s="351"/>
      <c r="K385" s="351"/>
      <c r="L385" s="351"/>
      <c r="M385" s="351"/>
      <c r="N385" s="351"/>
      <c r="O385" s="352"/>
      <c r="DI385" s="219"/>
      <c r="DJ385" s="224"/>
      <c r="DK385" s="224"/>
      <c r="DL385" s="224"/>
      <c r="DP385" s="224"/>
      <c r="DS385" s="299" t="s">
        <v>239</v>
      </c>
      <c r="DT385" s="219"/>
      <c r="DU385" s="224"/>
      <c r="DW385" s="224"/>
    </row>
    <row r="386" spans="1:127" customFormat="1" ht="15" x14ac:dyDescent="0.25">
      <c r="A386" s="225"/>
      <c r="B386" s="254"/>
      <c r="C386" s="226"/>
      <c r="D386" s="351" t="s">
        <v>211</v>
      </c>
      <c r="E386" s="351"/>
      <c r="F386" s="351"/>
      <c r="G386" s="351"/>
      <c r="H386" s="351"/>
      <c r="I386" s="351"/>
      <c r="J386" s="351"/>
      <c r="K386" s="351"/>
      <c r="L386" s="351"/>
      <c r="M386" s="351"/>
      <c r="N386" s="351"/>
      <c r="O386" s="352"/>
      <c r="DI386" s="219"/>
      <c r="DJ386" s="224"/>
      <c r="DK386" s="224"/>
      <c r="DL386" s="224"/>
      <c r="DP386" s="224"/>
      <c r="DS386" s="299" t="s">
        <v>211</v>
      </c>
      <c r="DT386" s="219"/>
      <c r="DU386" s="224"/>
      <c r="DW386" s="224"/>
    </row>
    <row r="387" spans="1:127" customFormat="1" ht="15" x14ac:dyDescent="0.25">
      <c r="A387" s="225"/>
      <c r="B387" s="245"/>
      <c r="C387" s="297"/>
      <c r="D387" s="345" t="s">
        <v>176</v>
      </c>
      <c r="E387" s="345"/>
      <c r="F387" s="345"/>
      <c r="G387" s="221"/>
      <c r="H387" s="246"/>
      <c r="I387" s="246"/>
      <c r="J387" s="246"/>
      <c r="K387" s="247"/>
      <c r="L387" s="246"/>
      <c r="M387" s="248">
        <v>439.8</v>
      </c>
      <c r="N387" s="240"/>
      <c r="O387" s="249">
        <v>4178.1000000000004</v>
      </c>
      <c r="DI387" s="219"/>
      <c r="DJ387" s="224"/>
      <c r="DK387" s="224"/>
      <c r="DL387" s="224"/>
      <c r="DP387" s="224" t="s">
        <v>176</v>
      </c>
      <c r="DT387" s="219"/>
      <c r="DU387" s="224"/>
      <c r="DW387" s="224"/>
    </row>
    <row r="388" spans="1:127" customFormat="1" ht="33.75" x14ac:dyDescent="0.25">
      <c r="A388" s="220" t="s">
        <v>474</v>
      </c>
      <c r="B388" s="221" t="s">
        <v>442</v>
      </c>
      <c r="C388" s="298" t="s">
        <v>383</v>
      </c>
      <c r="D388" s="346" t="s">
        <v>384</v>
      </c>
      <c r="E388" s="346"/>
      <c r="F388" s="346"/>
      <c r="G388" s="221" t="s">
        <v>385</v>
      </c>
      <c r="H388" s="221">
        <v>1.223E-2</v>
      </c>
      <c r="I388" s="221" t="s">
        <v>22</v>
      </c>
      <c r="J388" s="221" t="s">
        <v>443</v>
      </c>
      <c r="K388" s="222"/>
      <c r="L388" s="221"/>
      <c r="M388" s="222"/>
      <c r="N388" s="221"/>
      <c r="O388" s="223"/>
      <c r="DI388" s="219"/>
      <c r="DJ388" s="224" t="s">
        <v>384</v>
      </c>
      <c r="DK388" s="224" t="s">
        <v>5</v>
      </c>
      <c r="DL388" s="224" t="s">
        <v>5</v>
      </c>
      <c r="DP388" s="224"/>
      <c r="DT388" s="219"/>
      <c r="DU388" s="224"/>
      <c r="DW388" s="224"/>
    </row>
    <row r="389" spans="1:127" customFormat="1" ht="15" x14ac:dyDescent="0.25">
      <c r="A389" s="225"/>
      <c r="B389" s="302"/>
      <c r="C389" s="226" t="s">
        <v>22</v>
      </c>
      <c r="D389" s="344" t="s">
        <v>163</v>
      </c>
      <c r="E389" s="344"/>
      <c r="F389" s="344"/>
      <c r="G389" s="227"/>
      <c r="H389" s="228"/>
      <c r="I389" s="228"/>
      <c r="J389" s="228"/>
      <c r="K389" s="232">
        <v>1107.95</v>
      </c>
      <c r="L389" s="228"/>
      <c r="M389" s="229">
        <v>13.55</v>
      </c>
      <c r="N389" s="230">
        <v>52.21</v>
      </c>
      <c r="O389" s="250">
        <v>707.45</v>
      </c>
      <c r="DI389" s="219"/>
      <c r="DJ389" s="224"/>
      <c r="DK389" s="224"/>
      <c r="DL389" s="224"/>
      <c r="DM389" s="299" t="s">
        <v>163</v>
      </c>
      <c r="DP389" s="224"/>
      <c r="DT389" s="219"/>
      <c r="DU389" s="224"/>
      <c r="DW389" s="224"/>
    </row>
    <row r="390" spans="1:127" customFormat="1" ht="15" x14ac:dyDescent="0.25">
      <c r="A390" s="225"/>
      <c r="B390" s="302"/>
      <c r="C390" s="226" t="s">
        <v>25</v>
      </c>
      <c r="D390" s="344" t="s">
        <v>164</v>
      </c>
      <c r="E390" s="344"/>
      <c r="F390" s="344"/>
      <c r="G390" s="227"/>
      <c r="H390" s="228"/>
      <c r="I390" s="228"/>
      <c r="J390" s="228"/>
      <c r="K390" s="232">
        <v>12533.99</v>
      </c>
      <c r="L390" s="228"/>
      <c r="M390" s="229">
        <v>153.29</v>
      </c>
      <c r="N390" s="230">
        <v>15.71</v>
      </c>
      <c r="O390" s="231">
        <v>2408.19</v>
      </c>
      <c r="DI390" s="219"/>
      <c r="DJ390" s="224"/>
      <c r="DK390" s="224"/>
      <c r="DL390" s="224"/>
      <c r="DM390" s="299" t="s">
        <v>164</v>
      </c>
      <c r="DP390" s="224"/>
      <c r="DT390" s="219"/>
      <c r="DU390" s="224"/>
      <c r="DW390" s="224"/>
    </row>
    <row r="391" spans="1:127" customFormat="1" ht="15" x14ac:dyDescent="0.25">
      <c r="A391" s="225"/>
      <c r="B391" s="302"/>
      <c r="C391" s="226" t="s">
        <v>26</v>
      </c>
      <c r="D391" s="344" t="s">
        <v>165</v>
      </c>
      <c r="E391" s="344"/>
      <c r="F391" s="344"/>
      <c r="G391" s="227"/>
      <c r="H391" s="228"/>
      <c r="I391" s="228"/>
      <c r="J391" s="228"/>
      <c r="K391" s="229">
        <v>820.22</v>
      </c>
      <c r="L391" s="228"/>
      <c r="M391" s="229">
        <v>10.029999999999999</v>
      </c>
      <c r="N391" s="230">
        <v>52.21</v>
      </c>
      <c r="O391" s="250">
        <v>523.66999999999996</v>
      </c>
      <c r="DI391" s="219"/>
      <c r="DJ391" s="224"/>
      <c r="DK391" s="224"/>
      <c r="DL391" s="224"/>
      <c r="DM391" s="299" t="s">
        <v>165</v>
      </c>
      <c r="DP391" s="224"/>
      <c r="DT391" s="219"/>
      <c r="DU391" s="224"/>
      <c r="DW391" s="224"/>
    </row>
    <row r="392" spans="1:127" customFormat="1" ht="15" x14ac:dyDescent="0.25">
      <c r="A392" s="225"/>
      <c r="B392" s="302"/>
      <c r="C392" s="226" t="s">
        <v>27</v>
      </c>
      <c r="D392" s="344" t="s">
        <v>194</v>
      </c>
      <c r="E392" s="344"/>
      <c r="F392" s="344"/>
      <c r="G392" s="227"/>
      <c r="H392" s="228"/>
      <c r="I392" s="228"/>
      <c r="J392" s="228"/>
      <c r="K392" s="232">
        <v>230267.7</v>
      </c>
      <c r="L392" s="228"/>
      <c r="M392" s="232">
        <v>2816.17</v>
      </c>
      <c r="N392" s="234">
        <v>9.5</v>
      </c>
      <c r="O392" s="231">
        <v>26753.62</v>
      </c>
      <c r="DI392" s="219"/>
      <c r="DJ392" s="224"/>
      <c r="DK392" s="224"/>
      <c r="DL392" s="224"/>
      <c r="DM392" s="299" t="s">
        <v>194</v>
      </c>
      <c r="DP392" s="224"/>
      <c r="DT392" s="219"/>
      <c r="DU392" s="224"/>
      <c r="DW392" s="224"/>
    </row>
    <row r="393" spans="1:127" customFormat="1" ht="15" x14ac:dyDescent="0.25">
      <c r="A393" s="233"/>
      <c r="B393" s="302"/>
      <c r="C393" s="226"/>
      <c r="D393" s="344" t="s">
        <v>166</v>
      </c>
      <c r="E393" s="344"/>
      <c r="F393" s="344"/>
      <c r="G393" s="227" t="s">
        <v>167</v>
      </c>
      <c r="H393" s="230">
        <v>134.46</v>
      </c>
      <c r="I393" s="228"/>
      <c r="J393" s="237">
        <v>1.6444458</v>
      </c>
      <c r="K393" s="175"/>
      <c r="L393" s="228"/>
      <c r="M393" s="175"/>
      <c r="N393" s="228"/>
      <c r="O393" s="236"/>
      <c r="DI393" s="219"/>
      <c r="DJ393" s="224"/>
      <c r="DK393" s="224"/>
      <c r="DL393" s="224"/>
      <c r="DN393" s="299" t="s">
        <v>166</v>
      </c>
      <c r="DP393" s="224"/>
      <c r="DT393" s="219"/>
      <c r="DU393" s="224"/>
      <c r="DW393" s="224"/>
    </row>
    <row r="394" spans="1:127" customFormat="1" ht="15" x14ac:dyDescent="0.25">
      <c r="A394" s="233"/>
      <c r="B394" s="302"/>
      <c r="C394" s="226"/>
      <c r="D394" s="344" t="s">
        <v>168</v>
      </c>
      <c r="E394" s="344"/>
      <c r="F394" s="344"/>
      <c r="G394" s="227" t="s">
        <v>167</v>
      </c>
      <c r="H394" s="230">
        <v>54.89</v>
      </c>
      <c r="I394" s="228"/>
      <c r="J394" s="237">
        <v>0.67130469999999998</v>
      </c>
      <c r="K394" s="175"/>
      <c r="L394" s="228"/>
      <c r="M394" s="175"/>
      <c r="N394" s="228"/>
      <c r="O394" s="236"/>
      <c r="DI394" s="219"/>
      <c r="DJ394" s="224"/>
      <c r="DK394" s="224"/>
      <c r="DL394" s="224"/>
      <c r="DN394" s="299" t="s">
        <v>168</v>
      </c>
      <c r="DP394" s="224"/>
      <c r="DT394" s="219"/>
      <c r="DU394" s="224"/>
      <c r="DW394" s="224"/>
    </row>
    <row r="395" spans="1:127" customFormat="1" ht="15" x14ac:dyDescent="0.25">
      <c r="A395" s="238"/>
      <c r="B395" s="227"/>
      <c r="C395" s="226"/>
      <c r="D395" s="350" t="s">
        <v>169</v>
      </c>
      <c r="E395" s="350"/>
      <c r="F395" s="350"/>
      <c r="G395" s="239"/>
      <c r="H395" s="240"/>
      <c r="I395" s="240"/>
      <c r="J395" s="240"/>
      <c r="K395" s="241">
        <v>243909.64</v>
      </c>
      <c r="L395" s="240"/>
      <c r="M395" s="241">
        <v>2983.01</v>
      </c>
      <c r="N395" s="240"/>
      <c r="O395" s="243">
        <v>29869.26</v>
      </c>
      <c r="DI395" s="219"/>
      <c r="DJ395" s="224"/>
      <c r="DK395" s="224"/>
      <c r="DL395" s="224"/>
      <c r="DO395" s="299" t="s">
        <v>169</v>
      </c>
      <c r="DP395" s="224"/>
      <c r="DT395" s="219"/>
      <c r="DU395" s="224"/>
      <c r="DW395" s="224"/>
    </row>
    <row r="396" spans="1:127" customFormat="1" ht="15" x14ac:dyDescent="0.25">
      <c r="A396" s="233"/>
      <c r="B396" s="302"/>
      <c r="C396" s="226"/>
      <c r="D396" s="344" t="s">
        <v>170</v>
      </c>
      <c r="E396" s="344"/>
      <c r="F396" s="344"/>
      <c r="G396" s="227"/>
      <c r="H396" s="228"/>
      <c r="I396" s="228"/>
      <c r="J396" s="228"/>
      <c r="K396" s="175"/>
      <c r="L396" s="228"/>
      <c r="M396" s="229">
        <v>23.58</v>
      </c>
      <c r="N396" s="228"/>
      <c r="O396" s="231">
        <v>1231.1199999999999</v>
      </c>
      <c r="DI396" s="219"/>
      <c r="DJ396" s="224"/>
      <c r="DK396" s="224"/>
      <c r="DL396" s="224"/>
      <c r="DN396" s="299" t="s">
        <v>170</v>
      </c>
      <c r="DP396" s="224"/>
      <c r="DT396" s="219"/>
      <c r="DU396" s="224"/>
      <c r="DW396" s="224"/>
    </row>
    <row r="397" spans="1:127" customFormat="1" ht="45" x14ac:dyDescent="0.25">
      <c r="A397" s="233"/>
      <c r="B397" s="302"/>
      <c r="C397" s="226" t="s">
        <v>171</v>
      </c>
      <c r="D397" s="344" t="s">
        <v>172</v>
      </c>
      <c r="E397" s="344"/>
      <c r="F397" s="344"/>
      <c r="G397" s="227" t="s">
        <v>173</v>
      </c>
      <c r="H397" s="244">
        <v>109</v>
      </c>
      <c r="I397" s="228"/>
      <c r="J397" s="244">
        <v>109</v>
      </c>
      <c r="K397" s="175"/>
      <c r="L397" s="228"/>
      <c r="M397" s="229">
        <v>25.7</v>
      </c>
      <c r="N397" s="228"/>
      <c r="O397" s="231">
        <v>1341.92</v>
      </c>
      <c r="DI397" s="219"/>
      <c r="DJ397" s="224"/>
      <c r="DK397" s="224"/>
      <c r="DL397" s="224"/>
      <c r="DN397" s="299" t="s">
        <v>172</v>
      </c>
      <c r="DP397" s="224"/>
      <c r="DT397" s="219"/>
      <c r="DU397" s="224"/>
      <c r="DW397" s="224"/>
    </row>
    <row r="398" spans="1:127" customFormat="1" ht="90" x14ac:dyDescent="0.25">
      <c r="A398" s="233"/>
      <c r="B398" s="302"/>
      <c r="C398" s="226" t="s">
        <v>174</v>
      </c>
      <c r="D398" s="344" t="s">
        <v>175</v>
      </c>
      <c r="E398" s="344"/>
      <c r="F398" s="344"/>
      <c r="G398" s="227" t="s">
        <v>173</v>
      </c>
      <c r="H398" s="244">
        <v>65</v>
      </c>
      <c r="I398" s="230">
        <v>0.85</v>
      </c>
      <c r="J398" s="230">
        <v>55.25</v>
      </c>
      <c r="K398" s="175"/>
      <c r="L398" s="228"/>
      <c r="M398" s="229">
        <v>13.03</v>
      </c>
      <c r="N398" s="228"/>
      <c r="O398" s="250">
        <v>680.19</v>
      </c>
      <c r="DI398" s="219"/>
      <c r="DJ398" s="224"/>
      <c r="DK398" s="224"/>
      <c r="DL398" s="224"/>
      <c r="DN398" s="299" t="s">
        <v>175</v>
      </c>
      <c r="DP398" s="224"/>
      <c r="DT398" s="219"/>
      <c r="DU398" s="224"/>
      <c r="DW398" s="224"/>
    </row>
    <row r="399" spans="1:127" customFormat="1" ht="15" x14ac:dyDescent="0.25">
      <c r="A399" s="225"/>
      <c r="B399" s="245"/>
      <c r="C399" s="297"/>
      <c r="D399" s="345" t="s">
        <v>176</v>
      </c>
      <c r="E399" s="345"/>
      <c r="F399" s="345"/>
      <c r="G399" s="221"/>
      <c r="H399" s="246"/>
      <c r="I399" s="246"/>
      <c r="J399" s="246"/>
      <c r="K399" s="247"/>
      <c r="L399" s="246"/>
      <c r="M399" s="252">
        <v>3021.74</v>
      </c>
      <c r="N399" s="240"/>
      <c r="O399" s="249">
        <v>31891.37</v>
      </c>
      <c r="DI399" s="219"/>
      <c r="DJ399" s="224"/>
      <c r="DK399" s="224"/>
      <c r="DL399" s="224"/>
      <c r="DP399" s="224" t="s">
        <v>176</v>
      </c>
      <c r="DT399" s="219"/>
      <c r="DU399" s="224"/>
      <c r="DW399" s="224"/>
    </row>
    <row r="400" spans="1:127" customFormat="1" ht="15" x14ac:dyDescent="0.25">
      <c r="A400" s="347" t="s">
        <v>272</v>
      </c>
      <c r="B400" s="348"/>
      <c r="C400" s="348"/>
      <c r="D400" s="348"/>
      <c r="E400" s="348"/>
      <c r="F400" s="348"/>
      <c r="G400" s="348"/>
      <c r="H400" s="348"/>
      <c r="I400" s="348"/>
      <c r="J400" s="348"/>
      <c r="K400" s="348"/>
      <c r="L400" s="348"/>
      <c r="M400" s="348"/>
      <c r="N400" s="348"/>
      <c r="O400" s="349"/>
      <c r="DI400" s="219"/>
      <c r="DJ400" s="224"/>
      <c r="DK400" s="224"/>
      <c r="DL400" s="224"/>
      <c r="DP400" s="224"/>
      <c r="DT400" s="219" t="s">
        <v>272</v>
      </c>
      <c r="DU400" s="224"/>
      <c r="DW400" s="224"/>
    </row>
    <row r="401" spans="1:127" customFormat="1" ht="67.5" x14ac:dyDescent="0.25">
      <c r="A401" s="220" t="s">
        <v>475</v>
      </c>
      <c r="B401" s="221" t="s">
        <v>445</v>
      </c>
      <c r="C401" s="298" t="s">
        <v>274</v>
      </c>
      <c r="D401" s="346" t="s">
        <v>275</v>
      </c>
      <c r="E401" s="346"/>
      <c r="F401" s="346"/>
      <c r="G401" s="221" t="s">
        <v>276</v>
      </c>
      <c r="H401" s="221">
        <v>32.077500000000001</v>
      </c>
      <c r="I401" s="221" t="s">
        <v>22</v>
      </c>
      <c r="J401" s="221" t="s">
        <v>446</v>
      </c>
      <c r="K401" s="222" t="s">
        <v>278</v>
      </c>
      <c r="L401" s="221"/>
      <c r="M401" s="222" t="s">
        <v>447</v>
      </c>
      <c r="N401" s="221" t="s">
        <v>280</v>
      </c>
      <c r="O401" s="223" t="s">
        <v>448</v>
      </c>
      <c r="DI401" s="219"/>
      <c r="DJ401" s="224" t="s">
        <v>275</v>
      </c>
      <c r="DK401" s="224" t="s">
        <v>5</v>
      </c>
      <c r="DL401" s="224" t="s">
        <v>5</v>
      </c>
      <c r="DP401" s="224"/>
      <c r="DT401" s="219"/>
      <c r="DU401" s="224"/>
      <c r="DW401" s="224"/>
    </row>
    <row r="402" spans="1:127" customFormat="1" ht="15" x14ac:dyDescent="0.25">
      <c r="A402" s="225"/>
      <c r="B402" s="245"/>
      <c r="C402" s="297"/>
      <c r="D402" s="345" t="s">
        <v>176</v>
      </c>
      <c r="E402" s="345"/>
      <c r="F402" s="345"/>
      <c r="G402" s="221"/>
      <c r="H402" s="246"/>
      <c r="I402" s="246"/>
      <c r="J402" s="246"/>
      <c r="K402" s="247"/>
      <c r="L402" s="246"/>
      <c r="M402" s="248">
        <v>105.21</v>
      </c>
      <c r="N402" s="240"/>
      <c r="O402" s="249">
        <v>1652.85</v>
      </c>
      <c r="DI402" s="219"/>
      <c r="DJ402" s="224"/>
      <c r="DK402" s="224"/>
      <c r="DL402" s="224"/>
      <c r="DP402" s="224" t="s">
        <v>176</v>
      </c>
      <c r="DT402" s="219"/>
      <c r="DU402" s="224"/>
      <c r="DW402" s="224"/>
    </row>
    <row r="403" spans="1:127" customFormat="1" ht="67.5" x14ac:dyDescent="0.25">
      <c r="A403" s="220" t="s">
        <v>476</v>
      </c>
      <c r="B403" s="221" t="s">
        <v>450</v>
      </c>
      <c r="C403" s="298" t="s">
        <v>394</v>
      </c>
      <c r="D403" s="346" t="s">
        <v>395</v>
      </c>
      <c r="E403" s="346"/>
      <c r="F403" s="346"/>
      <c r="G403" s="221" t="s">
        <v>276</v>
      </c>
      <c r="H403" s="221">
        <v>8.85</v>
      </c>
      <c r="I403" s="221" t="s">
        <v>22</v>
      </c>
      <c r="J403" s="221" t="s">
        <v>396</v>
      </c>
      <c r="K403" s="222" t="s">
        <v>397</v>
      </c>
      <c r="L403" s="221"/>
      <c r="M403" s="222" t="s">
        <v>398</v>
      </c>
      <c r="N403" s="221" t="s">
        <v>280</v>
      </c>
      <c r="O403" s="223" t="s">
        <v>399</v>
      </c>
      <c r="DI403" s="219"/>
      <c r="DJ403" s="224" t="s">
        <v>395</v>
      </c>
      <c r="DK403" s="224" t="s">
        <v>5</v>
      </c>
      <c r="DL403" s="224" t="s">
        <v>5</v>
      </c>
      <c r="DP403" s="224"/>
      <c r="DT403" s="219"/>
      <c r="DU403" s="224"/>
      <c r="DW403" s="224"/>
    </row>
    <row r="404" spans="1:127" customFormat="1" ht="15" x14ac:dyDescent="0.25">
      <c r="A404" s="225"/>
      <c r="B404" s="245"/>
      <c r="C404" s="297"/>
      <c r="D404" s="345" t="s">
        <v>176</v>
      </c>
      <c r="E404" s="345"/>
      <c r="F404" s="345"/>
      <c r="G404" s="221"/>
      <c r="H404" s="246"/>
      <c r="I404" s="246"/>
      <c r="J404" s="246"/>
      <c r="K404" s="247"/>
      <c r="L404" s="246"/>
      <c r="M404" s="248">
        <v>74.25</v>
      </c>
      <c r="N404" s="240"/>
      <c r="O404" s="249">
        <v>1166.47</v>
      </c>
      <c r="DI404" s="219"/>
      <c r="DJ404" s="224"/>
      <c r="DK404" s="224"/>
      <c r="DL404" s="224"/>
      <c r="DP404" s="224" t="s">
        <v>176</v>
      </c>
      <c r="DT404" s="219"/>
      <c r="DU404" s="224"/>
      <c r="DW404" s="224"/>
    </row>
    <row r="405" spans="1:127" customFormat="1" ht="45" x14ac:dyDescent="0.25">
      <c r="A405" s="220" t="s">
        <v>477</v>
      </c>
      <c r="B405" s="221" t="s">
        <v>452</v>
      </c>
      <c r="C405" s="298" t="s">
        <v>402</v>
      </c>
      <c r="D405" s="346" t="s">
        <v>403</v>
      </c>
      <c r="E405" s="346"/>
      <c r="F405" s="346"/>
      <c r="G405" s="221" t="s">
        <v>276</v>
      </c>
      <c r="H405" s="221">
        <v>4.16</v>
      </c>
      <c r="I405" s="221" t="s">
        <v>22</v>
      </c>
      <c r="J405" s="221" t="s">
        <v>453</v>
      </c>
      <c r="K405" s="222" t="s">
        <v>404</v>
      </c>
      <c r="L405" s="221"/>
      <c r="M405" s="222" t="s">
        <v>454</v>
      </c>
      <c r="N405" s="221" t="s">
        <v>280</v>
      </c>
      <c r="O405" s="223" t="s">
        <v>455</v>
      </c>
      <c r="DI405" s="219"/>
      <c r="DJ405" s="224" t="s">
        <v>403</v>
      </c>
      <c r="DK405" s="224" t="s">
        <v>5</v>
      </c>
      <c r="DL405" s="224" t="s">
        <v>5</v>
      </c>
      <c r="DP405" s="224"/>
      <c r="DT405" s="219"/>
      <c r="DU405" s="224"/>
      <c r="DW405" s="224"/>
    </row>
    <row r="406" spans="1:127" customFormat="1" ht="15" x14ac:dyDescent="0.25">
      <c r="A406" s="225"/>
      <c r="B406" s="245"/>
      <c r="C406" s="297"/>
      <c r="D406" s="345" t="s">
        <v>176</v>
      </c>
      <c r="E406" s="345"/>
      <c r="F406" s="345"/>
      <c r="G406" s="221"/>
      <c r="H406" s="246"/>
      <c r="I406" s="246"/>
      <c r="J406" s="246"/>
      <c r="K406" s="247"/>
      <c r="L406" s="246"/>
      <c r="M406" s="248">
        <v>45.26</v>
      </c>
      <c r="N406" s="240"/>
      <c r="O406" s="271">
        <v>711.03</v>
      </c>
      <c r="DI406" s="219"/>
      <c r="DJ406" s="224"/>
      <c r="DK406" s="224"/>
      <c r="DL406" s="224"/>
      <c r="DP406" s="224" t="s">
        <v>176</v>
      </c>
      <c r="DT406" s="219"/>
      <c r="DU406" s="224"/>
      <c r="DW406" s="224"/>
    </row>
    <row r="407" spans="1:127" customFormat="1" ht="45" x14ac:dyDescent="0.25">
      <c r="A407" s="220" t="s">
        <v>499</v>
      </c>
      <c r="B407" s="221" t="s">
        <v>457</v>
      </c>
      <c r="C407" s="298" t="s">
        <v>283</v>
      </c>
      <c r="D407" s="346" t="s">
        <v>284</v>
      </c>
      <c r="E407" s="346"/>
      <c r="F407" s="346"/>
      <c r="G407" s="221" t="s">
        <v>276</v>
      </c>
      <c r="H407" s="221">
        <v>45.09</v>
      </c>
      <c r="I407" s="221" t="s">
        <v>22</v>
      </c>
      <c r="J407" s="221" t="s">
        <v>458</v>
      </c>
      <c r="K407" s="222" t="s">
        <v>286</v>
      </c>
      <c r="L407" s="221"/>
      <c r="M407" s="222" t="s">
        <v>459</v>
      </c>
      <c r="N407" s="221" t="s">
        <v>288</v>
      </c>
      <c r="O407" s="223" t="s">
        <v>460</v>
      </c>
      <c r="DI407" s="219"/>
      <c r="DJ407" s="224" t="s">
        <v>284</v>
      </c>
      <c r="DK407" s="224" t="s">
        <v>5</v>
      </c>
      <c r="DL407" s="224" t="s">
        <v>5</v>
      </c>
      <c r="DP407" s="224"/>
      <c r="DT407" s="219"/>
      <c r="DU407" s="224"/>
      <c r="DW407" s="224"/>
    </row>
    <row r="408" spans="1:127" customFormat="1" ht="15" x14ac:dyDescent="0.25">
      <c r="A408" s="225"/>
      <c r="B408" s="245"/>
      <c r="C408" s="297"/>
      <c r="D408" s="345" t="s">
        <v>176</v>
      </c>
      <c r="E408" s="345"/>
      <c r="F408" s="345"/>
      <c r="G408" s="221"/>
      <c r="H408" s="246"/>
      <c r="I408" s="246"/>
      <c r="J408" s="246"/>
      <c r="K408" s="247"/>
      <c r="L408" s="246"/>
      <c r="M408" s="248">
        <v>174.05</v>
      </c>
      <c r="N408" s="240"/>
      <c r="O408" s="249">
        <v>2823.09</v>
      </c>
      <c r="DI408" s="219"/>
      <c r="DJ408" s="224"/>
      <c r="DK408" s="224"/>
      <c r="DL408" s="224"/>
      <c r="DP408" s="224" t="s">
        <v>176</v>
      </c>
      <c r="DT408" s="219"/>
      <c r="DU408" s="224"/>
      <c r="DW408" s="224"/>
    </row>
    <row r="409" spans="1:127" customFormat="1" ht="15" x14ac:dyDescent="0.25">
      <c r="A409" s="256"/>
      <c r="B409" s="174"/>
      <c r="C409" s="222"/>
      <c r="D409" s="345" t="s">
        <v>461</v>
      </c>
      <c r="E409" s="345"/>
      <c r="F409" s="345"/>
      <c r="G409" s="345"/>
      <c r="H409" s="345"/>
      <c r="I409" s="345"/>
      <c r="J409" s="345"/>
      <c r="K409" s="345"/>
      <c r="L409" s="345"/>
      <c r="M409" s="257"/>
      <c r="N409" s="258"/>
      <c r="O409" s="259"/>
      <c r="DI409" s="219"/>
      <c r="DJ409" s="224"/>
      <c r="DK409" s="224"/>
      <c r="DL409" s="224"/>
      <c r="DP409" s="224"/>
      <c r="DT409" s="219"/>
      <c r="DU409" s="224" t="s">
        <v>461</v>
      </c>
      <c r="DW409" s="224"/>
    </row>
    <row r="410" spans="1:127" customFormat="1" ht="15" x14ac:dyDescent="0.25">
      <c r="A410" s="225"/>
      <c r="B410" s="172"/>
      <c r="C410" s="226"/>
      <c r="D410" s="344" t="s">
        <v>291</v>
      </c>
      <c r="E410" s="344"/>
      <c r="F410" s="344"/>
      <c r="G410" s="344"/>
      <c r="H410" s="344"/>
      <c r="I410" s="344"/>
      <c r="J410" s="344"/>
      <c r="K410" s="344"/>
      <c r="L410" s="344"/>
      <c r="M410" s="260">
        <v>602050.6</v>
      </c>
      <c r="N410" s="261"/>
      <c r="O410" s="262">
        <v>5820993.3099999996</v>
      </c>
      <c r="DI410" s="219"/>
      <c r="DJ410" s="224"/>
      <c r="DK410" s="224"/>
      <c r="DL410" s="224"/>
      <c r="DP410" s="224"/>
      <c r="DT410" s="219"/>
      <c r="DU410" s="224"/>
      <c r="DV410" s="299" t="s">
        <v>291</v>
      </c>
      <c r="DW410" s="224"/>
    </row>
    <row r="411" spans="1:127" customFormat="1" ht="15" x14ac:dyDescent="0.25">
      <c r="A411" s="225"/>
      <c r="B411" s="172"/>
      <c r="C411" s="226"/>
      <c r="D411" s="344" t="s">
        <v>292</v>
      </c>
      <c r="E411" s="344"/>
      <c r="F411" s="344"/>
      <c r="G411" s="344"/>
      <c r="H411" s="344"/>
      <c r="I411" s="344"/>
      <c r="J411" s="344"/>
      <c r="K411" s="344"/>
      <c r="L411" s="344"/>
      <c r="M411" s="263"/>
      <c r="N411" s="261"/>
      <c r="O411" s="264"/>
      <c r="DI411" s="219"/>
      <c r="DJ411" s="224"/>
      <c r="DK411" s="224"/>
      <c r="DL411" s="224"/>
      <c r="DP411" s="224"/>
      <c r="DT411" s="219"/>
      <c r="DU411" s="224"/>
      <c r="DV411" s="299" t="s">
        <v>292</v>
      </c>
      <c r="DW411" s="224"/>
    </row>
    <row r="412" spans="1:127" customFormat="1" ht="15" x14ac:dyDescent="0.25">
      <c r="A412" s="225"/>
      <c r="B412" s="172"/>
      <c r="C412" s="226"/>
      <c r="D412" s="344" t="s">
        <v>293</v>
      </c>
      <c r="E412" s="344"/>
      <c r="F412" s="344"/>
      <c r="G412" s="344"/>
      <c r="H412" s="344"/>
      <c r="I412" s="344"/>
      <c r="J412" s="344"/>
      <c r="K412" s="344"/>
      <c r="L412" s="344"/>
      <c r="M412" s="265">
        <v>924.23</v>
      </c>
      <c r="N412" s="261"/>
      <c r="O412" s="262">
        <v>48254.04</v>
      </c>
      <c r="DI412" s="219"/>
      <c r="DJ412" s="224"/>
      <c r="DK412" s="224"/>
      <c r="DL412" s="224"/>
      <c r="DP412" s="224"/>
      <c r="DT412" s="219"/>
      <c r="DU412" s="224"/>
      <c r="DV412" s="299" t="s">
        <v>293</v>
      </c>
      <c r="DW412" s="224"/>
    </row>
    <row r="413" spans="1:127" customFormat="1" ht="15" x14ac:dyDescent="0.25">
      <c r="A413" s="225"/>
      <c r="B413" s="172"/>
      <c r="C413" s="226"/>
      <c r="D413" s="344" t="s">
        <v>294</v>
      </c>
      <c r="E413" s="344"/>
      <c r="F413" s="344"/>
      <c r="G413" s="344"/>
      <c r="H413" s="344"/>
      <c r="I413" s="344"/>
      <c r="J413" s="344"/>
      <c r="K413" s="344"/>
      <c r="L413" s="344"/>
      <c r="M413" s="260">
        <v>9577.07</v>
      </c>
      <c r="N413" s="261"/>
      <c r="O413" s="262">
        <v>150455.76999999999</v>
      </c>
      <c r="DI413" s="219"/>
      <c r="DJ413" s="224"/>
      <c r="DK413" s="224"/>
      <c r="DL413" s="224"/>
      <c r="DP413" s="224"/>
      <c r="DT413" s="219"/>
      <c r="DU413" s="224"/>
      <c r="DV413" s="299" t="s">
        <v>294</v>
      </c>
      <c r="DW413" s="224"/>
    </row>
    <row r="414" spans="1:127" customFormat="1" ht="15" x14ac:dyDescent="0.25">
      <c r="A414" s="225"/>
      <c r="B414" s="172"/>
      <c r="C414" s="226"/>
      <c r="D414" s="344" t="s">
        <v>295</v>
      </c>
      <c r="E414" s="344"/>
      <c r="F414" s="344"/>
      <c r="G414" s="344"/>
      <c r="H414" s="344"/>
      <c r="I414" s="344"/>
      <c r="J414" s="344"/>
      <c r="K414" s="344"/>
      <c r="L414" s="344"/>
      <c r="M414" s="265">
        <v>404.85</v>
      </c>
      <c r="N414" s="261"/>
      <c r="O414" s="262">
        <v>21137.23</v>
      </c>
      <c r="DI414" s="219"/>
      <c r="DJ414" s="224"/>
      <c r="DK414" s="224"/>
      <c r="DL414" s="224"/>
      <c r="DP414" s="224"/>
      <c r="DT414" s="219"/>
      <c r="DU414" s="224"/>
      <c r="DV414" s="299" t="s">
        <v>295</v>
      </c>
      <c r="DW414" s="224"/>
    </row>
    <row r="415" spans="1:127" customFormat="1" ht="15" x14ac:dyDescent="0.25">
      <c r="A415" s="225"/>
      <c r="B415" s="172"/>
      <c r="C415" s="226"/>
      <c r="D415" s="344" t="s">
        <v>296</v>
      </c>
      <c r="E415" s="344"/>
      <c r="F415" s="344"/>
      <c r="G415" s="344"/>
      <c r="H415" s="344"/>
      <c r="I415" s="344"/>
      <c r="J415" s="344"/>
      <c r="K415" s="344"/>
      <c r="L415" s="344"/>
      <c r="M415" s="260">
        <v>591270.04</v>
      </c>
      <c r="N415" s="261"/>
      <c r="O415" s="262">
        <v>5617807.5599999996</v>
      </c>
      <c r="DI415" s="219"/>
      <c r="DJ415" s="224"/>
      <c r="DK415" s="224"/>
      <c r="DL415" s="224"/>
      <c r="DP415" s="224"/>
      <c r="DT415" s="219"/>
      <c r="DU415" s="224"/>
      <c r="DV415" s="299" t="s">
        <v>296</v>
      </c>
      <c r="DW415" s="224"/>
    </row>
    <row r="416" spans="1:127" customFormat="1" ht="15" x14ac:dyDescent="0.25">
      <c r="A416" s="225"/>
      <c r="B416" s="172"/>
      <c r="C416" s="226"/>
      <c r="D416" s="344" t="s">
        <v>413</v>
      </c>
      <c r="E416" s="344"/>
      <c r="F416" s="344"/>
      <c r="G416" s="344"/>
      <c r="H416" s="344"/>
      <c r="I416" s="344"/>
      <c r="J416" s="344"/>
      <c r="K416" s="344"/>
      <c r="L416" s="344"/>
      <c r="M416" s="263"/>
      <c r="N416" s="261"/>
      <c r="O416" s="264"/>
      <c r="DI416" s="219"/>
      <c r="DJ416" s="224"/>
      <c r="DK416" s="224"/>
      <c r="DL416" s="224"/>
      <c r="DP416" s="224"/>
      <c r="DT416" s="219"/>
      <c r="DU416" s="224"/>
      <c r="DV416" s="299" t="s">
        <v>413</v>
      </c>
      <c r="DW416" s="224"/>
    </row>
    <row r="417" spans="1:127" customFormat="1" ht="15" x14ac:dyDescent="0.25">
      <c r="A417" s="225"/>
      <c r="B417" s="172"/>
      <c r="C417" s="226"/>
      <c r="D417" s="344" t="s">
        <v>414</v>
      </c>
      <c r="E417" s="344"/>
      <c r="F417" s="344"/>
      <c r="G417" s="344"/>
      <c r="H417" s="344"/>
      <c r="I417" s="344"/>
      <c r="J417" s="344"/>
      <c r="K417" s="344"/>
      <c r="L417" s="344"/>
      <c r="M417" s="260">
        <v>591224.78</v>
      </c>
      <c r="N417" s="261"/>
      <c r="O417" s="262">
        <v>5617096.5300000003</v>
      </c>
      <c r="DI417" s="219"/>
      <c r="DJ417" s="224"/>
      <c r="DK417" s="224"/>
      <c r="DL417" s="224"/>
      <c r="DP417" s="224"/>
      <c r="DT417" s="219"/>
      <c r="DU417" s="224"/>
      <c r="DV417" s="299" t="s">
        <v>414</v>
      </c>
      <c r="DW417" s="224"/>
    </row>
    <row r="418" spans="1:127" customFormat="1" ht="15" x14ac:dyDescent="0.25">
      <c r="A418" s="225"/>
      <c r="B418" s="172"/>
      <c r="C418" s="226"/>
      <c r="D418" s="344" t="s">
        <v>415</v>
      </c>
      <c r="E418" s="344"/>
      <c r="F418" s="344"/>
      <c r="G418" s="344"/>
      <c r="H418" s="344"/>
      <c r="I418" s="344"/>
      <c r="J418" s="344"/>
      <c r="K418" s="344"/>
      <c r="L418" s="344"/>
      <c r="M418" s="265">
        <v>45.26</v>
      </c>
      <c r="N418" s="261"/>
      <c r="O418" s="272">
        <v>711.03</v>
      </c>
      <c r="DI418" s="219"/>
      <c r="DJ418" s="224"/>
      <c r="DK418" s="224"/>
      <c r="DL418" s="224"/>
      <c r="DP418" s="224"/>
      <c r="DT418" s="219"/>
      <c r="DU418" s="224"/>
      <c r="DV418" s="299" t="s">
        <v>415</v>
      </c>
      <c r="DW418" s="224"/>
    </row>
    <row r="419" spans="1:127" customFormat="1" ht="15" x14ac:dyDescent="0.25">
      <c r="A419" s="225"/>
      <c r="B419" s="172"/>
      <c r="C419" s="226"/>
      <c r="D419" s="344" t="s">
        <v>297</v>
      </c>
      <c r="E419" s="344"/>
      <c r="F419" s="344"/>
      <c r="G419" s="344"/>
      <c r="H419" s="344"/>
      <c r="I419" s="344"/>
      <c r="J419" s="344"/>
      <c r="K419" s="344"/>
      <c r="L419" s="344"/>
      <c r="M419" s="265">
        <v>279.26</v>
      </c>
      <c r="N419" s="261"/>
      <c r="O419" s="262">
        <v>4475.9399999999996</v>
      </c>
      <c r="DI419" s="219"/>
      <c r="DJ419" s="224"/>
      <c r="DK419" s="224"/>
      <c r="DL419" s="224"/>
      <c r="DP419" s="224"/>
      <c r="DT419" s="219"/>
      <c r="DU419" s="224"/>
      <c r="DV419" s="299" t="s">
        <v>297</v>
      </c>
      <c r="DW419" s="224"/>
    </row>
    <row r="420" spans="1:127" customFormat="1" ht="15" x14ac:dyDescent="0.25">
      <c r="A420" s="225"/>
      <c r="B420" s="172"/>
      <c r="C420" s="226"/>
      <c r="D420" s="344" t="s">
        <v>481</v>
      </c>
      <c r="E420" s="344"/>
      <c r="F420" s="344"/>
      <c r="G420" s="344"/>
      <c r="H420" s="344"/>
      <c r="I420" s="344"/>
      <c r="J420" s="344"/>
      <c r="K420" s="344"/>
      <c r="L420" s="344"/>
      <c r="M420" s="260">
        <v>603182.81000000006</v>
      </c>
      <c r="N420" s="261"/>
      <c r="O420" s="262">
        <v>5896419.5</v>
      </c>
      <c r="DI420" s="219"/>
      <c r="DJ420" s="224"/>
      <c r="DK420" s="224"/>
      <c r="DL420" s="224"/>
      <c r="DP420" s="224"/>
      <c r="DT420" s="219"/>
      <c r="DU420" s="224"/>
      <c r="DV420" s="299" t="s">
        <v>481</v>
      </c>
      <c r="DW420" s="224"/>
    </row>
    <row r="421" spans="1:127" customFormat="1" ht="15" x14ac:dyDescent="0.25">
      <c r="A421" s="225"/>
      <c r="B421" s="172"/>
      <c r="C421" s="226"/>
      <c r="D421" s="344" t="s">
        <v>482</v>
      </c>
      <c r="E421" s="344"/>
      <c r="F421" s="344"/>
      <c r="G421" s="344"/>
      <c r="H421" s="344"/>
      <c r="I421" s="344"/>
      <c r="J421" s="344"/>
      <c r="K421" s="344"/>
      <c r="L421" s="344"/>
      <c r="M421" s="260">
        <v>602858.29</v>
      </c>
      <c r="N421" s="261"/>
      <c r="O421" s="262">
        <v>5891232.5300000003</v>
      </c>
      <c r="DI421" s="219"/>
      <c r="DJ421" s="224"/>
      <c r="DK421" s="224"/>
      <c r="DL421" s="224"/>
      <c r="DP421" s="224"/>
      <c r="DT421" s="219"/>
      <c r="DU421" s="224"/>
      <c r="DV421" s="299" t="s">
        <v>482</v>
      </c>
      <c r="DW421" s="224"/>
    </row>
    <row r="422" spans="1:127" customFormat="1" ht="15" x14ac:dyDescent="0.25">
      <c r="A422" s="225"/>
      <c r="B422" s="172"/>
      <c r="C422" s="226"/>
      <c r="D422" s="344" t="s">
        <v>483</v>
      </c>
      <c r="E422" s="344"/>
      <c r="F422" s="344"/>
      <c r="G422" s="344"/>
      <c r="H422" s="344"/>
      <c r="I422" s="344"/>
      <c r="J422" s="344"/>
      <c r="K422" s="344"/>
      <c r="L422" s="344"/>
      <c r="M422" s="263"/>
      <c r="N422" s="261"/>
      <c r="O422" s="264"/>
      <c r="DI422" s="219"/>
      <c r="DJ422" s="224"/>
      <c r="DK422" s="224"/>
      <c r="DL422" s="224"/>
      <c r="DP422" s="224"/>
      <c r="DT422" s="219"/>
      <c r="DU422" s="224"/>
      <c r="DV422" s="299" t="s">
        <v>483</v>
      </c>
      <c r="DW422" s="224"/>
    </row>
    <row r="423" spans="1:127" customFormat="1" ht="15" x14ac:dyDescent="0.25">
      <c r="A423" s="225"/>
      <c r="B423" s="172"/>
      <c r="C423" s="226"/>
      <c r="D423" s="344" t="s">
        <v>484</v>
      </c>
      <c r="E423" s="344"/>
      <c r="F423" s="344"/>
      <c r="G423" s="344"/>
      <c r="H423" s="344"/>
      <c r="I423" s="344"/>
      <c r="J423" s="344"/>
      <c r="K423" s="344"/>
      <c r="L423" s="344"/>
      <c r="M423" s="265">
        <v>672.31</v>
      </c>
      <c r="N423" s="261"/>
      <c r="O423" s="262">
        <v>35101.300000000003</v>
      </c>
      <c r="DI423" s="219"/>
      <c r="DJ423" s="224"/>
      <c r="DK423" s="224"/>
      <c r="DL423" s="224"/>
      <c r="DP423" s="224"/>
      <c r="DT423" s="219"/>
      <c r="DU423" s="224"/>
      <c r="DV423" s="299" t="s">
        <v>484</v>
      </c>
      <c r="DW423" s="224"/>
    </row>
    <row r="424" spans="1:127" customFormat="1" ht="15" x14ac:dyDescent="0.25">
      <c r="A424" s="225"/>
      <c r="B424" s="172"/>
      <c r="C424" s="226"/>
      <c r="D424" s="344" t="s">
        <v>485</v>
      </c>
      <c r="E424" s="344"/>
      <c r="F424" s="344"/>
      <c r="G424" s="344"/>
      <c r="H424" s="344"/>
      <c r="I424" s="344"/>
      <c r="J424" s="344"/>
      <c r="K424" s="344"/>
      <c r="L424" s="344"/>
      <c r="M424" s="260">
        <v>9456.2900000000009</v>
      </c>
      <c r="N424" s="261"/>
      <c r="O424" s="262">
        <v>148558.32</v>
      </c>
      <c r="DI424" s="219"/>
      <c r="DJ424" s="224"/>
      <c r="DK424" s="224"/>
      <c r="DL424" s="224"/>
      <c r="DP424" s="224"/>
      <c r="DT424" s="219"/>
      <c r="DU424" s="224"/>
      <c r="DV424" s="299" t="s">
        <v>485</v>
      </c>
      <c r="DW424" s="224"/>
    </row>
    <row r="425" spans="1:127" customFormat="1" ht="15" x14ac:dyDescent="0.25">
      <c r="A425" s="225"/>
      <c r="B425" s="172"/>
      <c r="C425" s="226"/>
      <c r="D425" s="344" t="s">
        <v>486</v>
      </c>
      <c r="E425" s="344"/>
      <c r="F425" s="344"/>
      <c r="G425" s="344"/>
      <c r="H425" s="344"/>
      <c r="I425" s="344"/>
      <c r="J425" s="344"/>
      <c r="K425" s="344"/>
      <c r="L425" s="344"/>
      <c r="M425" s="265">
        <v>392.87</v>
      </c>
      <c r="N425" s="261"/>
      <c r="O425" s="262">
        <v>20511.75</v>
      </c>
      <c r="DI425" s="219"/>
      <c r="DJ425" s="224"/>
      <c r="DK425" s="224"/>
      <c r="DL425" s="224"/>
      <c r="DP425" s="224"/>
      <c r="DT425" s="219"/>
      <c r="DU425" s="224"/>
      <c r="DV425" s="299" t="s">
        <v>486</v>
      </c>
      <c r="DW425" s="224"/>
    </row>
    <row r="426" spans="1:127" customFormat="1" ht="15" x14ac:dyDescent="0.25">
      <c r="A426" s="225"/>
      <c r="B426" s="172"/>
      <c r="C426" s="226"/>
      <c r="D426" s="344" t="s">
        <v>487</v>
      </c>
      <c r="E426" s="344"/>
      <c r="F426" s="344"/>
      <c r="G426" s="344"/>
      <c r="H426" s="344"/>
      <c r="I426" s="344"/>
      <c r="J426" s="344"/>
      <c r="K426" s="344"/>
      <c r="L426" s="344"/>
      <c r="M426" s="260">
        <v>590946.03</v>
      </c>
      <c r="N426" s="261"/>
      <c r="O426" s="262">
        <v>5614448.4000000004</v>
      </c>
      <c r="DI426" s="219"/>
      <c r="DJ426" s="224"/>
      <c r="DK426" s="224"/>
      <c r="DL426" s="224"/>
      <c r="DP426" s="224"/>
      <c r="DT426" s="219"/>
      <c r="DU426" s="224"/>
      <c r="DV426" s="299" t="s">
        <v>487</v>
      </c>
      <c r="DW426" s="224"/>
    </row>
    <row r="427" spans="1:127" customFormat="1" ht="15" x14ac:dyDescent="0.25">
      <c r="A427" s="225"/>
      <c r="B427" s="172"/>
      <c r="C427" s="226"/>
      <c r="D427" s="344" t="s">
        <v>488</v>
      </c>
      <c r="E427" s="344"/>
      <c r="F427" s="344"/>
      <c r="G427" s="344"/>
      <c r="H427" s="344"/>
      <c r="I427" s="344"/>
      <c r="J427" s="344"/>
      <c r="K427" s="344"/>
      <c r="L427" s="344"/>
      <c r="M427" s="260">
        <v>1173.05</v>
      </c>
      <c r="N427" s="261"/>
      <c r="O427" s="262">
        <v>61245.440000000002</v>
      </c>
      <c r="DI427" s="219"/>
      <c r="DJ427" s="224"/>
      <c r="DK427" s="224"/>
      <c r="DL427" s="224"/>
      <c r="DP427" s="224"/>
      <c r="DT427" s="219"/>
      <c r="DU427" s="224"/>
      <c r="DV427" s="299" t="s">
        <v>488</v>
      </c>
      <c r="DW427" s="224"/>
    </row>
    <row r="428" spans="1:127" customFormat="1" ht="15" x14ac:dyDescent="0.25">
      <c r="A428" s="225"/>
      <c r="B428" s="172"/>
      <c r="C428" s="226"/>
      <c r="D428" s="344" t="s">
        <v>489</v>
      </c>
      <c r="E428" s="344"/>
      <c r="F428" s="344"/>
      <c r="G428" s="344"/>
      <c r="H428" s="344"/>
      <c r="I428" s="344"/>
      <c r="J428" s="344"/>
      <c r="K428" s="344"/>
      <c r="L428" s="344"/>
      <c r="M428" s="265">
        <v>610.61</v>
      </c>
      <c r="N428" s="261"/>
      <c r="O428" s="262">
        <v>31879.07</v>
      </c>
      <c r="DI428" s="219"/>
      <c r="DJ428" s="224"/>
      <c r="DK428" s="224"/>
      <c r="DL428" s="224"/>
      <c r="DP428" s="224"/>
      <c r="DT428" s="219"/>
      <c r="DU428" s="224"/>
      <c r="DV428" s="299" t="s">
        <v>489</v>
      </c>
      <c r="DW428" s="224"/>
    </row>
    <row r="429" spans="1:127" customFormat="1" ht="15" x14ac:dyDescent="0.25">
      <c r="A429" s="225"/>
      <c r="B429" s="172"/>
      <c r="C429" s="226"/>
      <c r="D429" s="344" t="s">
        <v>490</v>
      </c>
      <c r="E429" s="344"/>
      <c r="F429" s="344"/>
      <c r="G429" s="344"/>
      <c r="H429" s="344"/>
      <c r="I429" s="344"/>
      <c r="J429" s="344"/>
      <c r="K429" s="344"/>
      <c r="L429" s="344"/>
      <c r="M429" s="265">
        <v>279.26</v>
      </c>
      <c r="N429" s="261"/>
      <c r="O429" s="262">
        <v>4475.9399999999996</v>
      </c>
      <c r="DI429" s="219"/>
      <c r="DJ429" s="224"/>
      <c r="DK429" s="224"/>
      <c r="DL429" s="224"/>
      <c r="DP429" s="224"/>
      <c r="DT429" s="219"/>
      <c r="DU429" s="224"/>
      <c r="DV429" s="299" t="s">
        <v>490</v>
      </c>
      <c r="DW429" s="224"/>
    </row>
    <row r="430" spans="1:127" customFormat="1" ht="15" x14ac:dyDescent="0.25">
      <c r="A430" s="225"/>
      <c r="B430" s="172"/>
      <c r="C430" s="226"/>
      <c r="D430" s="344" t="s">
        <v>491</v>
      </c>
      <c r="E430" s="344"/>
      <c r="F430" s="344"/>
      <c r="G430" s="344"/>
      <c r="H430" s="344"/>
      <c r="I430" s="344"/>
      <c r="J430" s="344"/>
      <c r="K430" s="344"/>
      <c r="L430" s="344"/>
      <c r="M430" s="265">
        <v>45.26</v>
      </c>
      <c r="N430" s="261"/>
      <c r="O430" s="272">
        <v>711.03</v>
      </c>
      <c r="DI430" s="219"/>
      <c r="DJ430" s="224"/>
      <c r="DK430" s="224"/>
      <c r="DL430" s="224"/>
      <c r="DP430" s="224"/>
      <c r="DT430" s="219"/>
      <c r="DU430" s="224"/>
      <c r="DV430" s="299" t="s">
        <v>491</v>
      </c>
      <c r="DW430" s="224"/>
    </row>
    <row r="431" spans="1:127" customFormat="1" ht="15" x14ac:dyDescent="0.25">
      <c r="A431" s="225"/>
      <c r="B431" s="172"/>
      <c r="C431" s="226"/>
      <c r="D431" s="344" t="s">
        <v>492</v>
      </c>
      <c r="E431" s="344"/>
      <c r="F431" s="344"/>
      <c r="G431" s="344"/>
      <c r="H431" s="344"/>
      <c r="I431" s="344"/>
      <c r="J431" s="344"/>
      <c r="K431" s="344"/>
      <c r="L431" s="344"/>
      <c r="M431" s="260">
        <v>1023.55</v>
      </c>
      <c r="N431" s="261"/>
      <c r="O431" s="262">
        <v>37125.61</v>
      </c>
      <c r="DI431" s="219"/>
      <c r="DJ431" s="224"/>
      <c r="DK431" s="224"/>
      <c r="DL431" s="224"/>
      <c r="DP431" s="224"/>
      <c r="DT431" s="219"/>
      <c r="DU431" s="224"/>
      <c r="DV431" s="299" t="s">
        <v>492</v>
      </c>
      <c r="DW431" s="224"/>
    </row>
    <row r="432" spans="1:127" customFormat="1" ht="15" x14ac:dyDescent="0.25">
      <c r="A432" s="225"/>
      <c r="B432" s="172"/>
      <c r="C432" s="226"/>
      <c r="D432" s="344" t="s">
        <v>292</v>
      </c>
      <c r="E432" s="344"/>
      <c r="F432" s="344"/>
      <c r="G432" s="344"/>
      <c r="H432" s="344"/>
      <c r="I432" s="344"/>
      <c r="J432" s="344"/>
      <c r="K432" s="344"/>
      <c r="L432" s="344"/>
      <c r="M432" s="263"/>
      <c r="N432" s="261"/>
      <c r="O432" s="264"/>
      <c r="DI432" s="219"/>
      <c r="DJ432" s="224"/>
      <c r="DK432" s="224"/>
      <c r="DL432" s="224"/>
      <c r="DP432" s="224"/>
      <c r="DT432" s="219"/>
      <c r="DU432" s="224"/>
      <c r="DV432" s="299" t="s">
        <v>292</v>
      </c>
      <c r="DW432" s="224"/>
    </row>
    <row r="433" spans="1:129" customFormat="1" ht="15" x14ac:dyDescent="0.25">
      <c r="A433" s="225"/>
      <c r="B433" s="172"/>
      <c r="C433" s="226"/>
      <c r="D433" s="344" t="s">
        <v>493</v>
      </c>
      <c r="E433" s="344"/>
      <c r="F433" s="344"/>
      <c r="G433" s="344"/>
      <c r="H433" s="344"/>
      <c r="I433" s="344"/>
      <c r="J433" s="344"/>
      <c r="K433" s="344"/>
      <c r="L433" s="344"/>
      <c r="M433" s="265">
        <v>251.92</v>
      </c>
      <c r="N433" s="261"/>
      <c r="O433" s="262">
        <v>13152.74</v>
      </c>
      <c r="DI433" s="219"/>
      <c r="DJ433" s="224"/>
      <c r="DK433" s="224"/>
      <c r="DL433" s="224"/>
      <c r="DP433" s="224"/>
      <c r="DT433" s="219"/>
      <c r="DU433" s="224"/>
      <c r="DV433" s="299" t="s">
        <v>493</v>
      </c>
      <c r="DW433" s="224"/>
    </row>
    <row r="434" spans="1:129" customFormat="1" ht="15" x14ac:dyDescent="0.25">
      <c r="A434" s="225"/>
      <c r="B434" s="172"/>
      <c r="C434" s="226"/>
      <c r="D434" s="344" t="s">
        <v>494</v>
      </c>
      <c r="E434" s="344"/>
      <c r="F434" s="344"/>
      <c r="G434" s="344"/>
      <c r="H434" s="344"/>
      <c r="I434" s="344"/>
      <c r="J434" s="344"/>
      <c r="K434" s="344"/>
      <c r="L434" s="344"/>
      <c r="M434" s="265">
        <v>120.78</v>
      </c>
      <c r="N434" s="261"/>
      <c r="O434" s="262">
        <v>1897.45</v>
      </c>
      <c r="DI434" s="219"/>
      <c r="DJ434" s="224"/>
      <c r="DK434" s="224"/>
      <c r="DL434" s="224"/>
      <c r="DP434" s="224"/>
      <c r="DT434" s="219"/>
      <c r="DU434" s="224"/>
      <c r="DV434" s="299" t="s">
        <v>494</v>
      </c>
      <c r="DW434" s="224"/>
    </row>
    <row r="435" spans="1:129" customFormat="1" ht="15" x14ac:dyDescent="0.25">
      <c r="A435" s="225"/>
      <c r="B435" s="172"/>
      <c r="C435" s="226"/>
      <c r="D435" s="344" t="s">
        <v>495</v>
      </c>
      <c r="E435" s="344"/>
      <c r="F435" s="344"/>
      <c r="G435" s="344"/>
      <c r="H435" s="344"/>
      <c r="I435" s="344"/>
      <c r="J435" s="344"/>
      <c r="K435" s="344"/>
      <c r="L435" s="344"/>
      <c r="M435" s="265">
        <v>11.98</v>
      </c>
      <c r="N435" s="261"/>
      <c r="O435" s="272">
        <v>625.48</v>
      </c>
      <c r="DI435" s="219"/>
      <c r="DJ435" s="224"/>
      <c r="DK435" s="224"/>
      <c r="DL435" s="224"/>
      <c r="DP435" s="224"/>
      <c r="DT435" s="219"/>
      <c r="DU435" s="224"/>
      <c r="DV435" s="299" t="s">
        <v>495</v>
      </c>
      <c r="DW435" s="224"/>
    </row>
    <row r="436" spans="1:129" customFormat="1" ht="15" x14ac:dyDescent="0.25">
      <c r="A436" s="225"/>
      <c r="B436" s="172"/>
      <c r="C436" s="226"/>
      <c r="D436" s="344" t="s">
        <v>496</v>
      </c>
      <c r="E436" s="344"/>
      <c r="F436" s="344"/>
      <c r="G436" s="344"/>
      <c r="H436" s="344"/>
      <c r="I436" s="344"/>
      <c r="J436" s="344"/>
      <c r="K436" s="344"/>
      <c r="L436" s="344"/>
      <c r="M436" s="265">
        <v>278.75</v>
      </c>
      <c r="N436" s="261"/>
      <c r="O436" s="262">
        <v>2648.13</v>
      </c>
      <c r="DI436" s="219"/>
      <c r="DJ436" s="224"/>
      <c r="DK436" s="224"/>
      <c r="DL436" s="224"/>
      <c r="DP436" s="224"/>
      <c r="DT436" s="219"/>
      <c r="DU436" s="224"/>
      <c r="DV436" s="299" t="s">
        <v>496</v>
      </c>
      <c r="DW436" s="224"/>
    </row>
    <row r="437" spans="1:129" customFormat="1" ht="15" x14ac:dyDescent="0.25">
      <c r="A437" s="225"/>
      <c r="B437" s="172"/>
      <c r="C437" s="226"/>
      <c r="D437" s="344" t="s">
        <v>497</v>
      </c>
      <c r="E437" s="344"/>
      <c r="F437" s="344"/>
      <c r="G437" s="344"/>
      <c r="H437" s="344"/>
      <c r="I437" s="344"/>
      <c r="J437" s="344"/>
      <c r="K437" s="344"/>
      <c r="L437" s="344"/>
      <c r="M437" s="265">
        <v>242.79</v>
      </c>
      <c r="N437" s="261"/>
      <c r="O437" s="262">
        <v>12675.96</v>
      </c>
      <c r="DI437" s="219"/>
      <c r="DJ437" s="224"/>
      <c r="DK437" s="224"/>
      <c r="DL437" s="224"/>
      <c r="DP437" s="224"/>
      <c r="DT437" s="219"/>
      <c r="DU437" s="224"/>
      <c r="DV437" s="299" t="s">
        <v>497</v>
      </c>
      <c r="DW437" s="224"/>
    </row>
    <row r="438" spans="1:129" customFormat="1" ht="15" x14ac:dyDescent="0.25">
      <c r="A438" s="225"/>
      <c r="B438" s="172"/>
      <c r="C438" s="226"/>
      <c r="D438" s="344" t="s">
        <v>498</v>
      </c>
      <c r="E438" s="344"/>
      <c r="F438" s="344"/>
      <c r="G438" s="344"/>
      <c r="H438" s="344"/>
      <c r="I438" s="344"/>
      <c r="J438" s="344"/>
      <c r="K438" s="344"/>
      <c r="L438" s="344"/>
      <c r="M438" s="265">
        <v>129.31</v>
      </c>
      <c r="N438" s="261"/>
      <c r="O438" s="262">
        <v>6751.33</v>
      </c>
      <c r="DI438" s="219"/>
      <c r="DJ438" s="224"/>
      <c r="DK438" s="224"/>
      <c r="DL438" s="224"/>
      <c r="DP438" s="224"/>
      <c r="DT438" s="219"/>
      <c r="DU438" s="224"/>
      <c r="DV438" s="299" t="s">
        <v>498</v>
      </c>
      <c r="DW438" s="224"/>
    </row>
    <row r="439" spans="1:129" customFormat="1" ht="15" x14ac:dyDescent="0.25">
      <c r="A439" s="225"/>
      <c r="B439" s="172"/>
      <c r="C439" s="226"/>
      <c r="D439" s="344" t="s">
        <v>298</v>
      </c>
      <c r="E439" s="344"/>
      <c r="F439" s="344"/>
      <c r="G439" s="344"/>
      <c r="H439" s="344"/>
      <c r="I439" s="344"/>
      <c r="J439" s="344"/>
      <c r="K439" s="344"/>
      <c r="L439" s="344"/>
      <c r="M439" s="260">
        <v>1329.08</v>
      </c>
      <c r="N439" s="261"/>
      <c r="O439" s="262">
        <v>69391.27</v>
      </c>
      <c r="DI439" s="219"/>
      <c r="DJ439" s="224"/>
      <c r="DK439" s="224"/>
      <c r="DL439" s="224"/>
      <c r="DP439" s="224"/>
      <c r="DT439" s="219"/>
      <c r="DU439" s="224"/>
      <c r="DV439" s="299" t="s">
        <v>298</v>
      </c>
      <c r="DW439" s="224"/>
    </row>
    <row r="440" spans="1:129" customFormat="1" ht="15" x14ac:dyDescent="0.25">
      <c r="A440" s="225"/>
      <c r="B440" s="172"/>
      <c r="C440" s="226"/>
      <c r="D440" s="344" t="s">
        <v>299</v>
      </c>
      <c r="E440" s="344"/>
      <c r="F440" s="344"/>
      <c r="G440" s="344"/>
      <c r="H440" s="344"/>
      <c r="I440" s="344"/>
      <c r="J440" s="344"/>
      <c r="K440" s="344"/>
      <c r="L440" s="344"/>
      <c r="M440" s="260">
        <v>1415.84</v>
      </c>
      <c r="N440" s="261"/>
      <c r="O440" s="262">
        <v>73921.399999999994</v>
      </c>
      <c r="DI440" s="219"/>
      <c r="DJ440" s="224"/>
      <c r="DK440" s="224"/>
      <c r="DL440" s="224"/>
      <c r="DP440" s="224"/>
      <c r="DT440" s="219"/>
      <c r="DU440" s="224"/>
      <c r="DV440" s="299" t="s">
        <v>299</v>
      </c>
      <c r="DW440" s="224"/>
    </row>
    <row r="441" spans="1:129" customFormat="1" ht="15" x14ac:dyDescent="0.25">
      <c r="A441" s="225"/>
      <c r="B441" s="172"/>
      <c r="C441" s="226"/>
      <c r="D441" s="344" t="s">
        <v>300</v>
      </c>
      <c r="E441" s="344"/>
      <c r="F441" s="344"/>
      <c r="G441" s="344"/>
      <c r="H441" s="344"/>
      <c r="I441" s="344"/>
      <c r="J441" s="344"/>
      <c r="K441" s="344"/>
      <c r="L441" s="344"/>
      <c r="M441" s="265">
        <v>739.92</v>
      </c>
      <c r="N441" s="261"/>
      <c r="O441" s="262">
        <v>38630.400000000001</v>
      </c>
      <c r="DI441" s="219"/>
      <c r="DJ441" s="224"/>
      <c r="DK441" s="224"/>
      <c r="DL441" s="224"/>
      <c r="DP441" s="224"/>
      <c r="DT441" s="219"/>
      <c r="DU441" s="224"/>
      <c r="DV441" s="299" t="s">
        <v>300</v>
      </c>
      <c r="DW441" s="224"/>
    </row>
    <row r="442" spans="1:129" customFormat="1" ht="15" x14ac:dyDescent="0.25">
      <c r="A442" s="225"/>
      <c r="B442" s="172"/>
      <c r="C442" s="266"/>
      <c r="D442" s="343" t="s">
        <v>462</v>
      </c>
      <c r="E442" s="343"/>
      <c r="F442" s="343"/>
      <c r="G442" s="343"/>
      <c r="H442" s="343"/>
      <c r="I442" s="343"/>
      <c r="J442" s="343"/>
      <c r="K442" s="343"/>
      <c r="L442" s="343"/>
      <c r="M442" s="267">
        <v>604206.36</v>
      </c>
      <c r="N442" s="268"/>
      <c r="O442" s="269">
        <v>5933545.1100000003</v>
      </c>
      <c r="DI442" s="219"/>
      <c r="DJ442" s="224"/>
      <c r="DK442" s="224"/>
      <c r="DL442" s="224"/>
      <c r="DP442" s="224"/>
      <c r="DT442" s="219"/>
      <c r="DU442" s="224"/>
      <c r="DW442" s="224" t="s">
        <v>462</v>
      </c>
    </row>
    <row r="443" spans="1:129" customFormat="1" ht="15" x14ac:dyDescent="0.25">
      <c r="A443" s="256"/>
      <c r="B443" s="174"/>
      <c r="C443" s="222"/>
      <c r="D443" s="345" t="s">
        <v>463</v>
      </c>
      <c r="E443" s="345"/>
      <c r="F443" s="345"/>
      <c r="G443" s="345"/>
      <c r="H443" s="345"/>
      <c r="I443" s="345"/>
      <c r="J443" s="345"/>
      <c r="K443" s="345"/>
      <c r="L443" s="345"/>
      <c r="M443" s="257"/>
      <c r="N443" s="258"/>
      <c r="O443" s="259"/>
      <c r="DX443" s="224" t="s">
        <v>463</v>
      </c>
    </row>
    <row r="444" spans="1:129" customFormat="1" ht="15" x14ac:dyDescent="0.25">
      <c r="A444" s="225"/>
      <c r="B444" s="172"/>
      <c r="C444" s="226"/>
      <c r="D444" s="344" t="s">
        <v>291</v>
      </c>
      <c r="E444" s="344"/>
      <c r="F444" s="344"/>
      <c r="G444" s="344"/>
      <c r="H444" s="344"/>
      <c r="I444" s="344"/>
      <c r="J444" s="344"/>
      <c r="K444" s="344"/>
      <c r="L444" s="344"/>
      <c r="M444" s="260">
        <v>1541561.51</v>
      </c>
      <c r="N444" s="261"/>
      <c r="O444" s="262">
        <v>14900076.02</v>
      </c>
      <c r="DX444" s="224"/>
      <c r="DY444" s="299" t="s">
        <v>291</v>
      </c>
    </row>
    <row r="445" spans="1:129" customFormat="1" ht="15" x14ac:dyDescent="0.25">
      <c r="A445" s="225"/>
      <c r="B445" s="172"/>
      <c r="C445" s="226"/>
      <c r="D445" s="344" t="s">
        <v>292</v>
      </c>
      <c r="E445" s="344"/>
      <c r="F445" s="344"/>
      <c r="G445" s="344"/>
      <c r="H445" s="344"/>
      <c r="I445" s="344"/>
      <c r="J445" s="344"/>
      <c r="K445" s="344"/>
      <c r="L445" s="344"/>
      <c r="M445" s="263"/>
      <c r="N445" s="261"/>
      <c r="O445" s="264"/>
      <c r="DX445" s="224"/>
      <c r="DY445" s="299" t="s">
        <v>292</v>
      </c>
    </row>
    <row r="446" spans="1:129" customFormat="1" ht="15" x14ac:dyDescent="0.25">
      <c r="A446" s="225"/>
      <c r="B446" s="172"/>
      <c r="C446" s="226"/>
      <c r="D446" s="344" t="s">
        <v>293</v>
      </c>
      <c r="E446" s="344"/>
      <c r="F446" s="344"/>
      <c r="G446" s="344"/>
      <c r="H446" s="344"/>
      <c r="I446" s="344"/>
      <c r="J446" s="344"/>
      <c r="K446" s="344"/>
      <c r="L446" s="344"/>
      <c r="M446" s="260">
        <v>2446.31</v>
      </c>
      <c r="N446" s="261"/>
      <c r="O446" s="262">
        <v>127721.83</v>
      </c>
      <c r="DX446" s="224"/>
      <c r="DY446" s="299" t="s">
        <v>293</v>
      </c>
    </row>
    <row r="447" spans="1:129" customFormat="1" ht="15" x14ac:dyDescent="0.25">
      <c r="A447" s="225"/>
      <c r="B447" s="172"/>
      <c r="C447" s="226"/>
      <c r="D447" s="344" t="s">
        <v>294</v>
      </c>
      <c r="E447" s="344"/>
      <c r="F447" s="344"/>
      <c r="G447" s="344"/>
      <c r="H447" s="344"/>
      <c r="I447" s="344"/>
      <c r="J447" s="344"/>
      <c r="K447" s="344"/>
      <c r="L447" s="344"/>
      <c r="M447" s="260">
        <v>22985.94</v>
      </c>
      <c r="N447" s="261"/>
      <c r="O447" s="262">
        <v>361109.1</v>
      </c>
      <c r="DX447" s="224"/>
      <c r="DY447" s="299" t="s">
        <v>294</v>
      </c>
    </row>
    <row r="448" spans="1:129" customFormat="1" ht="15" x14ac:dyDescent="0.25">
      <c r="A448" s="225"/>
      <c r="B448" s="172"/>
      <c r="C448" s="226"/>
      <c r="D448" s="344" t="s">
        <v>295</v>
      </c>
      <c r="E448" s="344"/>
      <c r="F448" s="344"/>
      <c r="G448" s="344"/>
      <c r="H448" s="344"/>
      <c r="I448" s="344"/>
      <c r="J448" s="344"/>
      <c r="K448" s="344"/>
      <c r="L448" s="344"/>
      <c r="M448" s="260">
        <v>1043.95</v>
      </c>
      <c r="N448" s="261"/>
      <c r="O448" s="262">
        <v>54504.66</v>
      </c>
      <c r="DX448" s="224"/>
      <c r="DY448" s="299" t="s">
        <v>295</v>
      </c>
    </row>
    <row r="449" spans="1:158" customFormat="1" ht="15" x14ac:dyDescent="0.25">
      <c r="A449" s="225"/>
      <c r="B449" s="172"/>
      <c r="C449" s="226"/>
      <c r="D449" s="344" t="s">
        <v>296</v>
      </c>
      <c r="E449" s="344"/>
      <c r="F449" s="344"/>
      <c r="G449" s="344"/>
      <c r="H449" s="344"/>
      <c r="I449" s="344"/>
      <c r="J449" s="344"/>
      <c r="K449" s="344"/>
      <c r="L449" s="344"/>
      <c r="M449" s="260">
        <v>1515134.53</v>
      </c>
      <c r="N449" s="261"/>
      <c r="O449" s="262">
        <v>14395319.15</v>
      </c>
      <c r="DX449" s="224"/>
      <c r="DY449" s="299" t="s">
        <v>296</v>
      </c>
    </row>
    <row r="450" spans="1:158" customFormat="1" ht="15" x14ac:dyDescent="0.25">
      <c r="A450" s="225"/>
      <c r="B450" s="172"/>
      <c r="C450" s="226"/>
      <c r="D450" s="344" t="s">
        <v>413</v>
      </c>
      <c r="E450" s="344"/>
      <c r="F450" s="344"/>
      <c r="G450" s="344"/>
      <c r="H450" s="344"/>
      <c r="I450" s="344"/>
      <c r="J450" s="344"/>
      <c r="K450" s="344"/>
      <c r="L450" s="344"/>
      <c r="M450" s="263"/>
      <c r="N450" s="261"/>
      <c r="O450" s="264"/>
      <c r="DX450" s="224"/>
      <c r="DY450" s="299" t="s">
        <v>413</v>
      </c>
    </row>
    <row r="451" spans="1:158" customFormat="1" ht="15" x14ac:dyDescent="0.25">
      <c r="A451" s="225"/>
      <c r="B451" s="172"/>
      <c r="C451" s="226"/>
      <c r="D451" s="344" t="s">
        <v>414</v>
      </c>
      <c r="E451" s="344"/>
      <c r="F451" s="344"/>
      <c r="G451" s="344"/>
      <c r="H451" s="344"/>
      <c r="I451" s="344"/>
      <c r="J451" s="344"/>
      <c r="K451" s="344"/>
      <c r="L451" s="344"/>
      <c r="M451" s="260">
        <v>1515034.87</v>
      </c>
      <c r="N451" s="261"/>
      <c r="O451" s="262">
        <v>14393753.5</v>
      </c>
      <c r="DX451" s="224"/>
      <c r="DY451" s="299" t="s">
        <v>414</v>
      </c>
    </row>
    <row r="452" spans="1:158" customFormat="1" ht="15" x14ac:dyDescent="0.25">
      <c r="A452" s="225"/>
      <c r="B452" s="172"/>
      <c r="C452" s="226"/>
      <c r="D452" s="344" t="s">
        <v>415</v>
      </c>
      <c r="E452" s="344"/>
      <c r="F452" s="344"/>
      <c r="G452" s="344"/>
      <c r="H452" s="344"/>
      <c r="I452" s="344"/>
      <c r="J452" s="344"/>
      <c r="K452" s="344"/>
      <c r="L452" s="344"/>
      <c r="M452" s="265">
        <v>99.66</v>
      </c>
      <c r="N452" s="261"/>
      <c r="O452" s="262">
        <v>1565.65</v>
      </c>
      <c r="DX452" s="224"/>
      <c r="DY452" s="299" t="s">
        <v>415</v>
      </c>
    </row>
    <row r="453" spans="1:158" customFormat="1" ht="15" x14ac:dyDescent="0.25">
      <c r="A453" s="225"/>
      <c r="B453" s="172"/>
      <c r="C453" s="226"/>
      <c r="D453" s="344" t="s">
        <v>297</v>
      </c>
      <c r="E453" s="344"/>
      <c r="F453" s="344"/>
      <c r="G453" s="344"/>
      <c r="H453" s="344"/>
      <c r="I453" s="344"/>
      <c r="J453" s="344"/>
      <c r="K453" s="344"/>
      <c r="L453" s="344"/>
      <c r="M453" s="265">
        <v>994.73</v>
      </c>
      <c r="N453" s="261"/>
      <c r="O453" s="262">
        <v>15925.94</v>
      </c>
      <c r="DX453" s="224"/>
      <c r="DY453" s="299" t="s">
        <v>297</v>
      </c>
    </row>
    <row r="454" spans="1:158" customFormat="1" x14ac:dyDescent="0.25">
      <c r="A454" s="225"/>
      <c r="B454" s="172"/>
      <c r="C454" s="266"/>
      <c r="D454" s="343" t="s">
        <v>464</v>
      </c>
      <c r="E454" s="343"/>
      <c r="F454" s="343"/>
      <c r="G454" s="343"/>
      <c r="H454" s="343"/>
      <c r="I454" s="343"/>
      <c r="J454" s="343"/>
      <c r="K454" s="343"/>
      <c r="L454" s="343"/>
      <c r="M454" s="267">
        <v>1547300.21</v>
      </c>
      <c r="N454" s="268"/>
      <c r="O454" s="269">
        <v>15199693.300000001</v>
      </c>
      <c r="DX454" s="224"/>
      <c r="DZ454" s="224" t="s">
        <v>464</v>
      </c>
    </row>
    <row r="455" spans="1:158" customFormat="1" ht="15" x14ac:dyDescent="0.25">
      <c r="A455" s="225"/>
      <c r="B455" s="172"/>
      <c r="C455" s="226"/>
      <c r="D455" s="344" t="s">
        <v>298</v>
      </c>
      <c r="E455" s="344"/>
      <c r="F455" s="344"/>
      <c r="G455" s="344"/>
      <c r="H455" s="344"/>
      <c r="I455" s="344"/>
      <c r="J455" s="344"/>
      <c r="K455" s="344"/>
      <c r="L455" s="344"/>
      <c r="M455" s="260">
        <v>3490.26</v>
      </c>
      <c r="N455" s="261"/>
      <c r="O455" s="262">
        <v>182226.49</v>
      </c>
      <c r="DX455" s="224"/>
      <c r="DY455" s="299" t="s">
        <v>298</v>
      </c>
      <c r="DZ455" s="224"/>
    </row>
    <row r="456" spans="1:158" customFormat="1" ht="15" x14ac:dyDescent="0.25">
      <c r="A456" s="225"/>
      <c r="B456" s="172"/>
      <c r="C456" s="226"/>
      <c r="D456" s="344" t="s">
        <v>299</v>
      </c>
      <c r="E456" s="344"/>
      <c r="F456" s="344"/>
      <c r="G456" s="344"/>
      <c r="H456" s="344"/>
      <c r="I456" s="344"/>
      <c r="J456" s="344"/>
      <c r="K456" s="344"/>
      <c r="L456" s="344"/>
      <c r="M456" s="260">
        <v>3759.86</v>
      </c>
      <c r="N456" s="261"/>
      <c r="O456" s="262">
        <v>196303.64</v>
      </c>
      <c r="DX456" s="224"/>
      <c r="DY456" s="299" t="s">
        <v>299</v>
      </c>
      <c r="DZ456" s="224"/>
    </row>
    <row r="457" spans="1:158" customFormat="1" ht="15" x14ac:dyDescent="0.25">
      <c r="A457" s="225"/>
      <c r="B457" s="172"/>
      <c r="C457" s="226"/>
      <c r="D457" s="344" t="s">
        <v>300</v>
      </c>
      <c r="E457" s="344"/>
      <c r="F457" s="344"/>
      <c r="G457" s="344"/>
      <c r="H457" s="344"/>
      <c r="I457" s="344"/>
      <c r="J457" s="344"/>
      <c r="K457" s="344"/>
      <c r="L457" s="344"/>
      <c r="M457" s="260">
        <v>1978.84</v>
      </c>
      <c r="N457" s="261"/>
      <c r="O457" s="262">
        <v>103313.64</v>
      </c>
      <c r="DX457" s="224"/>
      <c r="DY457" s="299" t="s">
        <v>300</v>
      </c>
      <c r="DZ457" s="224"/>
    </row>
    <row r="458" spans="1:158" customFormat="1" ht="15" x14ac:dyDescent="0.25">
      <c r="A458" s="225"/>
      <c r="B458" s="172"/>
      <c r="C458" s="226"/>
      <c r="D458" s="402" t="s">
        <v>500</v>
      </c>
      <c r="E458" s="344"/>
      <c r="F458" s="344"/>
      <c r="G458" s="344"/>
      <c r="H458" s="344"/>
      <c r="I458" s="344"/>
      <c r="J458" s="344"/>
      <c r="K458" s="344"/>
      <c r="L458" s="344"/>
      <c r="M458" s="260">
        <v>29708.16</v>
      </c>
      <c r="N458" s="261"/>
      <c r="O458" s="262">
        <v>291834.11</v>
      </c>
      <c r="DX458" s="224"/>
      <c r="DY458" s="299" t="s">
        <v>465</v>
      </c>
      <c r="DZ458" s="224"/>
    </row>
    <row r="459" spans="1:158" customFormat="1" ht="15" x14ac:dyDescent="0.25">
      <c r="A459" s="225"/>
      <c r="B459" s="172"/>
      <c r="C459" s="266"/>
      <c r="D459" s="343" t="s">
        <v>464</v>
      </c>
      <c r="E459" s="343"/>
      <c r="F459" s="343"/>
      <c r="G459" s="343"/>
      <c r="H459" s="343"/>
      <c r="I459" s="343"/>
      <c r="J459" s="343"/>
      <c r="K459" s="343"/>
      <c r="L459" s="343"/>
      <c r="M459" s="267">
        <v>1577008.37</v>
      </c>
      <c r="N459" s="268"/>
      <c r="O459" s="269">
        <v>15491527.41</v>
      </c>
      <c r="DX459" s="224"/>
      <c r="DZ459" s="224" t="s">
        <v>464</v>
      </c>
    </row>
    <row r="460" spans="1:158" customFormat="1" ht="15" x14ac:dyDescent="0.25">
      <c r="A460" s="225"/>
      <c r="B460" s="172"/>
      <c r="C460" s="226"/>
      <c r="D460" s="344" t="s">
        <v>466</v>
      </c>
      <c r="E460" s="344"/>
      <c r="F460" s="344"/>
      <c r="G460" s="344"/>
      <c r="H460" s="344"/>
      <c r="I460" s="344"/>
      <c r="J460" s="344"/>
      <c r="K460" s="344"/>
      <c r="L460" s="344"/>
      <c r="M460" s="260">
        <v>346941.84</v>
      </c>
      <c r="N460" s="261"/>
      <c r="O460" s="262">
        <v>3408136.03</v>
      </c>
      <c r="DX460" s="224"/>
      <c r="DZ460" s="224"/>
      <c r="EA460" s="299" t="s">
        <v>466</v>
      </c>
    </row>
    <row r="461" spans="1:158" customFormat="1" ht="15" x14ac:dyDescent="0.25">
      <c r="A461" s="225"/>
      <c r="B461" s="172"/>
      <c r="C461" s="266"/>
      <c r="D461" s="343" t="s">
        <v>467</v>
      </c>
      <c r="E461" s="343"/>
      <c r="F461" s="343"/>
      <c r="G461" s="343"/>
      <c r="H461" s="343"/>
      <c r="I461" s="343"/>
      <c r="J461" s="343"/>
      <c r="K461" s="343"/>
      <c r="L461" s="343"/>
      <c r="M461" s="267">
        <v>1923950.21</v>
      </c>
      <c r="N461" s="268"/>
      <c r="O461" s="269">
        <v>18899663.440000001</v>
      </c>
      <c r="DX461" s="224"/>
      <c r="DZ461" s="224"/>
      <c r="EB461" s="224" t="s">
        <v>467</v>
      </c>
    </row>
    <row r="462" spans="1:158" customFormat="1" ht="29.25" customHeight="1" x14ac:dyDescent="0.25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</row>
    <row r="463" spans="1:158" s="16" customFormat="1" ht="27.75" customHeight="1" x14ac:dyDescent="0.25">
      <c r="A463" s="10"/>
      <c r="B463" s="7" t="s">
        <v>29</v>
      </c>
      <c r="C463" s="340" t="s">
        <v>46</v>
      </c>
      <c r="D463" s="340"/>
      <c r="E463" s="340"/>
      <c r="F463" s="340"/>
      <c r="G463" s="340"/>
      <c r="H463" s="340"/>
      <c r="I463" s="341" t="s">
        <v>47</v>
      </c>
      <c r="J463" s="341"/>
      <c r="K463" s="341"/>
      <c r="L463" s="341"/>
      <c r="M463" s="341"/>
      <c r="N463" s="341"/>
      <c r="O463" s="10"/>
      <c r="P463" s="184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</row>
    <row r="464" spans="1:158" s="17" customFormat="1" ht="49.5" customHeight="1" x14ac:dyDescent="0.2">
      <c r="B464" s="18"/>
      <c r="C464" s="342" t="s">
        <v>30</v>
      </c>
      <c r="D464" s="342"/>
      <c r="E464" s="342"/>
      <c r="F464" s="342"/>
      <c r="G464" s="342"/>
      <c r="H464" s="342"/>
      <c r="I464" s="342"/>
      <c r="J464" s="342"/>
      <c r="K464" s="342"/>
      <c r="L464" s="342"/>
      <c r="M464" s="342"/>
      <c r="N464" s="342"/>
      <c r="P464" s="295"/>
      <c r="Q464" s="19"/>
      <c r="R464" s="20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</row>
    <row r="465" spans="1:54" s="16" customFormat="1" ht="34.5" customHeight="1" x14ac:dyDescent="0.25">
      <c r="A465" s="10"/>
      <c r="B465" s="7" t="s">
        <v>31</v>
      </c>
      <c r="C465" s="340" t="s">
        <v>131</v>
      </c>
      <c r="D465" s="340"/>
      <c r="E465" s="340"/>
      <c r="F465" s="340"/>
      <c r="G465" s="340"/>
      <c r="H465" s="340"/>
      <c r="I465" s="341" t="s">
        <v>48</v>
      </c>
      <c r="J465" s="341"/>
      <c r="K465" s="341"/>
      <c r="L465" s="341"/>
      <c r="M465" s="341"/>
      <c r="N465" s="341"/>
      <c r="O465" s="10"/>
      <c r="P465" s="295"/>
      <c r="Q465" s="11"/>
      <c r="R465" s="12"/>
      <c r="S465" s="13"/>
      <c r="T465" s="14"/>
      <c r="U465" s="14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</row>
    <row r="466" spans="1:54" s="17" customFormat="1" ht="18.75" customHeight="1" x14ac:dyDescent="0.25">
      <c r="B466" s="8"/>
      <c r="C466" s="342" t="s">
        <v>30</v>
      </c>
      <c r="D466" s="342"/>
      <c r="E466" s="342"/>
      <c r="F466" s="342"/>
      <c r="G466" s="342"/>
      <c r="H466" s="342"/>
      <c r="I466" s="342"/>
      <c r="J466" s="342"/>
      <c r="K466" s="342"/>
      <c r="L466" s="342"/>
      <c r="M466" s="342"/>
      <c r="N466" s="342"/>
      <c r="O466" s="10"/>
      <c r="P466" s="295"/>
      <c r="Q466" s="19"/>
      <c r="R466" s="20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</row>
    <row r="469" spans="1:54" customFormat="1" ht="15" x14ac:dyDescent="0.25">
      <c r="A469" s="172"/>
      <c r="B469" s="172"/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</row>
    <row r="470" spans="1:54" customFormat="1" ht="15" x14ac:dyDescent="0.25">
      <c r="A470" s="172"/>
      <c r="B470" s="172"/>
    </row>
  </sheetData>
  <mergeCells count="472">
    <mergeCell ref="M25:M26"/>
    <mergeCell ref="N25:O25"/>
    <mergeCell ref="C466:N466"/>
    <mergeCell ref="C7:K7"/>
    <mergeCell ref="C9:K9"/>
    <mergeCell ref="M18:O18"/>
    <mergeCell ref="M19:O19"/>
    <mergeCell ref="M20:O20"/>
    <mergeCell ref="M21:O21"/>
    <mergeCell ref="M22:O22"/>
    <mergeCell ref="M23:O23"/>
    <mergeCell ref="L25:L26"/>
    <mergeCell ref="C463:H463"/>
    <mergeCell ref="I463:N463"/>
    <mergeCell ref="C464:N464"/>
    <mergeCell ref="C465:H465"/>
    <mergeCell ref="I465:N465"/>
    <mergeCell ref="D457:L457"/>
    <mergeCell ref="D458:L458"/>
    <mergeCell ref="D459:L459"/>
    <mergeCell ref="D460:L460"/>
    <mergeCell ref="D461:L461"/>
    <mergeCell ref="D454:L454"/>
    <mergeCell ref="D455:L455"/>
    <mergeCell ref="D456:L456"/>
    <mergeCell ref="D452:L452"/>
    <mergeCell ref="D453:L453"/>
    <mergeCell ref="D446:L446"/>
    <mergeCell ref="D447:L447"/>
    <mergeCell ref="D448:L448"/>
    <mergeCell ref="D449:L449"/>
    <mergeCell ref="D450:L450"/>
    <mergeCell ref="D451:L451"/>
    <mergeCell ref="D443:L443"/>
    <mergeCell ref="D444:L444"/>
    <mergeCell ref="D445:L445"/>
    <mergeCell ref="D437:L437"/>
    <mergeCell ref="D438:L438"/>
    <mergeCell ref="D439:L439"/>
    <mergeCell ref="D440:L440"/>
    <mergeCell ref="D441:L441"/>
    <mergeCell ref="D442:L442"/>
    <mergeCell ref="D431:L431"/>
    <mergeCell ref="D432:L432"/>
    <mergeCell ref="D433:L433"/>
    <mergeCell ref="D434:L434"/>
    <mergeCell ref="D435:L435"/>
    <mergeCell ref="D436:L436"/>
    <mergeCell ref="D425:L425"/>
    <mergeCell ref="D426:L426"/>
    <mergeCell ref="D427:L427"/>
    <mergeCell ref="D428:L428"/>
    <mergeCell ref="D429:L429"/>
    <mergeCell ref="D430:L430"/>
    <mergeCell ref="D419:L419"/>
    <mergeCell ref="D420:L420"/>
    <mergeCell ref="D421:L421"/>
    <mergeCell ref="D422:L422"/>
    <mergeCell ref="D423:L423"/>
    <mergeCell ref="D424:L424"/>
    <mergeCell ref="D413:L413"/>
    <mergeCell ref="D414:L414"/>
    <mergeCell ref="D415:L415"/>
    <mergeCell ref="D416:L416"/>
    <mergeCell ref="D417:L417"/>
    <mergeCell ref="D418:L418"/>
    <mergeCell ref="D407:F407"/>
    <mergeCell ref="D408:F408"/>
    <mergeCell ref="D409:L409"/>
    <mergeCell ref="D410:L410"/>
    <mergeCell ref="D411:L411"/>
    <mergeCell ref="D412:L412"/>
    <mergeCell ref="D401:F401"/>
    <mergeCell ref="D402:F402"/>
    <mergeCell ref="D403:F403"/>
    <mergeCell ref="D404:F404"/>
    <mergeCell ref="D405:F405"/>
    <mergeCell ref="D406:F406"/>
    <mergeCell ref="D395:F395"/>
    <mergeCell ref="D396:F396"/>
    <mergeCell ref="D397:F397"/>
    <mergeCell ref="D398:F398"/>
    <mergeCell ref="D399:F399"/>
    <mergeCell ref="A400:O400"/>
    <mergeCell ref="D389:F389"/>
    <mergeCell ref="D390:F390"/>
    <mergeCell ref="D391:F391"/>
    <mergeCell ref="D392:F392"/>
    <mergeCell ref="D393:F393"/>
    <mergeCell ref="D394:F394"/>
    <mergeCell ref="D383:F383"/>
    <mergeCell ref="D384:O384"/>
    <mergeCell ref="D385:O385"/>
    <mergeCell ref="D386:O386"/>
    <mergeCell ref="D387:F387"/>
    <mergeCell ref="D388:F388"/>
    <mergeCell ref="D377:F377"/>
    <mergeCell ref="D378:F378"/>
    <mergeCell ref="D379:O379"/>
    <mergeCell ref="D380:O380"/>
    <mergeCell ref="D381:O381"/>
    <mergeCell ref="D382:F382"/>
    <mergeCell ref="D371:F371"/>
    <mergeCell ref="D372:F372"/>
    <mergeCell ref="D373:F373"/>
    <mergeCell ref="D374:O374"/>
    <mergeCell ref="D375:O375"/>
    <mergeCell ref="D376:O376"/>
    <mergeCell ref="D365:F365"/>
    <mergeCell ref="D366:F366"/>
    <mergeCell ref="D367:F367"/>
    <mergeCell ref="D368:F368"/>
    <mergeCell ref="D369:F369"/>
    <mergeCell ref="D370:F370"/>
    <mergeCell ref="D359:F359"/>
    <mergeCell ref="D360:F360"/>
    <mergeCell ref="D361:F361"/>
    <mergeCell ref="D362:F362"/>
    <mergeCell ref="D363:F363"/>
    <mergeCell ref="D364:F364"/>
    <mergeCell ref="D353:F353"/>
    <mergeCell ref="D354:F354"/>
    <mergeCell ref="D355:O355"/>
    <mergeCell ref="D356:O356"/>
    <mergeCell ref="D357:O357"/>
    <mergeCell ref="D358:F358"/>
    <mergeCell ref="D347:F347"/>
    <mergeCell ref="D348:F348"/>
    <mergeCell ref="D349:F349"/>
    <mergeCell ref="D350:O350"/>
    <mergeCell ref="D351:O351"/>
    <mergeCell ref="D352:O352"/>
    <mergeCell ref="D341:F341"/>
    <mergeCell ref="D342:F342"/>
    <mergeCell ref="D343:F343"/>
    <mergeCell ref="D344:F344"/>
    <mergeCell ref="D345:F345"/>
    <mergeCell ref="D346:F346"/>
    <mergeCell ref="D335:O335"/>
    <mergeCell ref="D336:O336"/>
    <mergeCell ref="D337:F337"/>
    <mergeCell ref="D338:F338"/>
    <mergeCell ref="D339:F339"/>
    <mergeCell ref="D340:F340"/>
    <mergeCell ref="D329:F329"/>
    <mergeCell ref="D330:F330"/>
    <mergeCell ref="D331:F331"/>
    <mergeCell ref="D332:F332"/>
    <mergeCell ref="D333:F333"/>
    <mergeCell ref="D334:O334"/>
    <mergeCell ref="D323:F323"/>
    <mergeCell ref="D324:F324"/>
    <mergeCell ref="D325:F325"/>
    <mergeCell ref="D326:F326"/>
    <mergeCell ref="D327:F327"/>
    <mergeCell ref="D328:F328"/>
    <mergeCell ref="D317:F317"/>
    <mergeCell ref="D318:F318"/>
    <mergeCell ref="D319:F319"/>
    <mergeCell ref="D320:F320"/>
    <mergeCell ref="D321:F321"/>
    <mergeCell ref="D322:F322"/>
    <mergeCell ref="D311:F311"/>
    <mergeCell ref="D312:F312"/>
    <mergeCell ref="D313:F313"/>
    <mergeCell ref="D314:F314"/>
    <mergeCell ref="D315:F315"/>
    <mergeCell ref="D316:F316"/>
    <mergeCell ref="D305:F305"/>
    <mergeCell ref="D306:F306"/>
    <mergeCell ref="D307:F307"/>
    <mergeCell ref="D308:F308"/>
    <mergeCell ref="D309:F309"/>
    <mergeCell ref="D310:F310"/>
    <mergeCell ref="D299:F299"/>
    <mergeCell ref="D300:F300"/>
    <mergeCell ref="D301:F301"/>
    <mergeCell ref="D302:F302"/>
    <mergeCell ref="D303:F303"/>
    <mergeCell ref="D304:F304"/>
    <mergeCell ref="D293:F293"/>
    <mergeCell ref="D294:F294"/>
    <mergeCell ref="D295:F295"/>
    <mergeCell ref="D296:F296"/>
    <mergeCell ref="D297:F297"/>
    <mergeCell ref="D298:F298"/>
    <mergeCell ref="A287:O287"/>
    <mergeCell ref="D288:F288"/>
    <mergeCell ref="D289:F289"/>
    <mergeCell ref="D290:F290"/>
    <mergeCell ref="D291:F291"/>
    <mergeCell ref="D292:F292"/>
    <mergeCell ref="D284:L284"/>
    <mergeCell ref="D285:L285"/>
    <mergeCell ref="D286:L286"/>
    <mergeCell ref="D283:L283"/>
    <mergeCell ref="D279:L279"/>
    <mergeCell ref="D280:L280"/>
    <mergeCell ref="D281:L281"/>
    <mergeCell ref="D282:L282"/>
    <mergeCell ref="D273:L273"/>
    <mergeCell ref="D274:L274"/>
    <mergeCell ref="D275:L275"/>
    <mergeCell ref="D276:L276"/>
    <mergeCell ref="D277:L277"/>
    <mergeCell ref="D278:L278"/>
    <mergeCell ref="D267:F267"/>
    <mergeCell ref="D268:F268"/>
    <mergeCell ref="D269:F269"/>
    <mergeCell ref="D270:F270"/>
    <mergeCell ref="D271:F271"/>
    <mergeCell ref="D272:L272"/>
    <mergeCell ref="D261:F261"/>
    <mergeCell ref="D262:F262"/>
    <mergeCell ref="A263:O263"/>
    <mergeCell ref="D264:F264"/>
    <mergeCell ref="D265:F265"/>
    <mergeCell ref="D266:F266"/>
    <mergeCell ref="D255:F255"/>
    <mergeCell ref="D256:F256"/>
    <mergeCell ref="D257:F257"/>
    <mergeCell ref="D258:F258"/>
    <mergeCell ref="D259:F259"/>
    <mergeCell ref="D260:F260"/>
    <mergeCell ref="D249:O249"/>
    <mergeCell ref="D250:F250"/>
    <mergeCell ref="D251:F251"/>
    <mergeCell ref="D252:F252"/>
    <mergeCell ref="D253:F253"/>
    <mergeCell ref="D254:F254"/>
    <mergeCell ref="D243:O243"/>
    <mergeCell ref="D244:O244"/>
    <mergeCell ref="D245:F245"/>
    <mergeCell ref="D246:F246"/>
    <mergeCell ref="D247:O247"/>
    <mergeCell ref="D248:O248"/>
    <mergeCell ref="D237:O237"/>
    <mergeCell ref="D238:O238"/>
    <mergeCell ref="D239:O239"/>
    <mergeCell ref="D240:F240"/>
    <mergeCell ref="D241:F241"/>
    <mergeCell ref="D242:O242"/>
    <mergeCell ref="D231:F231"/>
    <mergeCell ref="D232:F232"/>
    <mergeCell ref="D233:F233"/>
    <mergeCell ref="D234:F234"/>
    <mergeCell ref="D235:F235"/>
    <mergeCell ref="D236:F236"/>
    <mergeCell ref="D225:F225"/>
    <mergeCell ref="D226:F226"/>
    <mergeCell ref="D227:F227"/>
    <mergeCell ref="D228:F228"/>
    <mergeCell ref="D229:F229"/>
    <mergeCell ref="D230:F230"/>
    <mergeCell ref="D219:O219"/>
    <mergeCell ref="D220:O220"/>
    <mergeCell ref="D221:F221"/>
    <mergeCell ref="D222:F222"/>
    <mergeCell ref="D223:F223"/>
    <mergeCell ref="D224:F224"/>
    <mergeCell ref="D213:O213"/>
    <mergeCell ref="D214:O214"/>
    <mergeCell ref="D215:O215"/>
    <mergeCell ref="D216:F216"/>
    <mergeCell ref="D217:F217"/>
    <mergeCell ref="D218:O218"/>
    <mergeCell ref="D207:F207"/>
    <mergeCell ref="D208:F208"/>
    <mergeCell ref="D209:F209"/>
    <mergeCell ref="D210:F210"/>
    <mergeCell ref="D211:F211"/>
    <mergeCell ref="D212:F212"/>
    <mergeCell ref="D201:F201"/>
    <mergeCell ref="D202:F202"/>
    <mergeCell ref="D203:F203"/>
    <mergeCell ref="D204:F204"/>
    <mergeCell ref="D205:F205"/>
    <mergeCell ref="D206:F206"/>
    <mergeCell ref="D195:F195"/>
    <mergeCell ref="D196:F196"/>
    <mergeCell ref="D197:O197"/>
    <mergeCell ref="D198:O198"/>
    <mergeCell ref="D199:O199"/>
    <mergeCell ref="D200:F200"/>
    <mergeCell ref="D189:F189"/>
    <mergeCell ref="D190:F190"/>
    <mergeCell ref="D191:F191"/>
    <mergeCell ref="D192:F192"/>
    <mergeCell ref="D193:F193"/>
    <mergeCell ref="D194:F194"/>
    <mergeCell ref="D183:F183"/>
    <mergeCell ref="D184:F184"/>
    <mergeCell ref="D185:F185"/>
    <mergeCell ref="D186:F186"/>
    <mergeCell ref="D187:F187"/>
    <mergeCell ref="D188:F188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F174"/>
    <mergeCell ref="D175:F175"/>
    <mergeCell ref="D176:F176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D161:F161"/>
    <mergeCell ref="D162:F162"/>
    <mergeCell ref="D163:F163"/>
    <mergeCell ref="D164:F164"/>
    <mergeCell ref="D153:F153"/>
    <mergeCell ref="D154:F154"/>
    <mergeCell ref="D155:F155"/>
    <mergeCell ref="D156:F156"/>
    <mergeCell ref="D157:F157"/>
    <mergeCell ref="D158:F158"/>
    <mergeCell ref="A150:O150"/>
    <mergeCell ref="D151:F151"/>
    <mergeCell ref="D152:F152"/>
    <mergeCell ref="D146:L146"/>
    <mergeCell ref="D147:L147"/>
    <mergeCell ref="D148:L148"/>
    <mergeCell ref="D149:L149"/>
    <mergeCell ref="D142:L142"/>
    <mergeCell ref="D143:L143"/>
    <mergeCell ref="D144:L144"/>
    <mergeCell ref="D145:L145"/>
    <mergeCell ref="D136:F136"/>
    <mergeCell ref="D137:F137"/>
    <mergeCell ref="D138:L138"/>
    <mergeCell ref="D139:L139"/>
    <mergeCell ref="D140:L140"/>
    <mergeCell ref="D141:L141"/>
    <mergeCell ref="D130:F130"/>
    <mergeCell ref="D131:F131"/>
    <mergeCell ref="D132:F132"/>
    <mergeCell ref="A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O118"/>
    <mergeCell ref="D119:O119"/>
    <mergeCell ref="D120:F120"/>
    <mergeCell ref="D121:F121"/>
    <mergeCell ref="D122:F122"/>
    <mergeCell ref="D123:F123"/>
    <mergeCell ref="D112:O112"/>
    <mergeCell ref="D113:F113"/>
    <mergeCell ref="D114:F114"/>
    <mergeCell ref="D115:F115"/>
    <mergeCell ref="D116:F116"/>
    <mergeCell ref="D117:O117"/>
    <mergeCell ref="D106:F106"/>
    <mergeCell ref="D107:F107"/>
    <mergeCell ref="D108:F108"/>
    <mergeCell ref="D109:F109"/>
    <mergeCell ref="D110:O110"/>
    <mergeCell ref="D111:O111"/>
    <mergeCell ref="D100:F100"/>
    <mergeCell ref="D101:F101"/>
    <mergeCell ref="D102:F102"/>
    <mergeCell ref="D103:O103"/>
    <mergeCell ref="D104:O104"/>
    <mergeCell ref="D105:O105"/>
    <mergeCell ref="D94:F94"/>
    <mergeCell ref="D95:F95"/>
    <mergeCell ref="D96:F96"/>
    <mergeCell ref="D97:F97"/>
    <mergeCell ref="D98:F98"/>
    <mergeCell ref="D99:F99"/>
    <mergeCell ref="D88:F88"/>
    <mergeCell ref="D89:F89"/>
    <mergeCell ref="D90:F90"/>
    <mergeCell ref="D91:F91"/>
    <mergeCell ref="D92:F92"/>
    <mergeCell ref="D93:F93"/>
    <mergeCell ref="D82:O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F37"/>
    <mergeCell ref="D38:F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5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17" style="23" customWidth="1"/>
    <col min="2" max="2" width="20.85546875" style="23" customWidth="1"/>
    <col min="3" max="3" width="52.42578125" style="23" customWidth="1"/>
    <col min="4" max="4" width="19.28515625" style="23" customWidth="1"/>
    <col min="5" max="5" width="25.28515625" style="23" customWidth="1"/>
    <col min="6" max="6" width="18.85546875" style="23" customWidth="1"/>
    <col min="7" max="7" width="13.140625" style="23" customWidth="1"/>
    <col min="8" max="8" width="26.5703125" style="23" bestFit="1" customWidth="1"/>
    <col min="9" max="9" width="9.140625" style="23"/>
    <col min="10" max="10" width="12.42578125" style="23" bestFit="1" customWidth="1"/>
    <col min="11" max="11" width="17.7109375" style="23" customWidth="1"/>
    <col min="12" max="16384" width="9.140625" style="23"/>
  </cols>
  <sheetData>
    <row r="1" spans="1:11" x14ac:dyDescent="0.25">
      <c r="A1" s="22"/>
      <c r="B1" s="22"/>
      <c r="C1" s="22"/>
      <c r="D1" s="22"/>
      <c r="E1" s="22"/>
      <c r="F1" s="22"/>
      <c r="G1" s="22"/>
      <c r="H1" s="22"/>
    </row>
    <row r="2" spans="1:11" x14ac:dyDescent="0.25">
      <c r="A2" s="24" t="s">
        <v>49</v>
      </c>
      <c r="B2" s="375" t="s">
        <v>33</v>
      </c>
      <c r="C2" s="375"/>
      <c r="D2" s="375"/>
      <c r="E2" s="375"/>
      <c r="F2" s="375"/>
      <c r="G2" s="375"/>
      <c r="H2" s="375"/>
    </row>
    <row r="3" spans="1:11" x14ac:dyDescent="0.25">
      <c r="A3" s="25"/>
      <c r="B3" s="376" t="s">
        <v>50</v>
      </c>
      <c r="C3" s="376"/>
      <c r="D3" s="376"/>
      <c r="E3" s="376"/>
      <c r="F3" s="376"/>
      <c r="G3" s="376"/>
      <c r="H3" s="376"/>
    </row>
    <row r="4" spans="1:11" x14ac:dyDescent="0.25">
      <c r="A4" s="26" t="s">
        <v>51</v>
      </c>
      <c r="B4" s="377" t="s">
        <v>37</v>
      </c>
      <c r="C4" s="377"/>
      <c r="D4" s="377"/>
      <c r="E4" s="377"/>
      <c r="F4" s="377"/>
      <c r="G4" s="377"/>
      <c r="H4" s="377"/>
    </row>
    <row r="5" spans="1:11" x14ac:dyDescent="0.25">
      <c r="A5" s="27"/>
      <c r="B5" s="376" t="s">
        <v>50</v>
      </c>
      <c r="C5" s="376"/>
      <c r="D5" s="376"/>
      <c r="E5" s="376"/>
      <c r="F5" s="376"/>
      <c r="G5" s="376"/>
      <c r="H5" s="376"/>
    </row>
    <row r="6" spans="1:11" ht="34.5" customHeight="1" x14ac:dyDescent="0.25">
      <c r="A6" s="26" t="s">
        <v>52</v>
      </c>
      <c r="B6" s="377" t="s">
        <v>39</v>
      </c>
      <c r="C6" s="377"/>
      <c r="D6" s="377"/>
      <c r="E6" s="377"/>
      <c r="F6" s="377"/>
      <c r="G6" s="377"/>
      <c r="H6" s="377"/>
    </row>
    <row r="7" spans="1:11" x14ac:dyDescent="0.25">
      <c r="A7" s="27"/>
      <c r="B7" s="376" t="s">
        <v>53</v>
      </c>
      <c r="C7" s="376"/>
      <c r="D7" s="376"/>
      <c r="E7" s="376"/>
      <c r="F7" s="376"/>
      <c r="G7" s="376"/>
      <c r="H7" s="376"/>
    </row>
    <row r="8" spans="1:11" x14ac:dyDescent="0.25">
      <c r="A8" s="374" t="s">
        <v>140</v>
      </c>
      <c r="B8" s="374"/>
      <c r="C8" s="374"/>
      <c r="D8" s="374"/>
      <c r="E8" s="374"/>
      <c r="F8" s="374"/>
      <c r="G8" s="374"/>
      <c r="H8" s="374"/>
    </row>
    <row r="9" spans="1:11" x14ac:dyDescent="0.25">
      <c r="A9" s="28"/>
      <c r="B9" s="28"/>
      <c r="C9" s="28"/>
      <c r="D9" s="28"/>
      <c r="E9" s="28"/>
      <c r="F9" s="28"/>
      <c r="G9" s="27"/>
      <c r="H9" s="28"/>
    </row>
    <row r="10" spans="1:11" ht="52.5" customHeight="1" x14ac:dyDescent="0.25">
      <c r="A10" s="29" t="s">
        <v>54</v>
      </c>
      <c r="B10" s="29" t="s">
        <v>55</v>
      </c>
      <c r="C10" s="29" t="s">
        <v>56</v>
      </c>
      <c r="D10" s="29" t="s">
        <v>134</v>
      </c>
      <c r="E10" s="30" t="s">
        <v>57</v>
      </c>
      <c r="F10" s="30" t="s">
        <v>127</v>
      </c>
      <c r="G10" s="29" t="s">
        <v>126</v>
      </c>
      <c r="H10" s="30" t="s">
        <v>130</v>
      </c>
    </row>
    <row r="11" spans="1:11" ht="54" customHeight="1" x14ac:dyDescent="0.25">
      <c r="A11" s="31">
        <v>1</v>
      </c>
      <c r="B11" s="32" t="s">
        <v>58</v>
      </c>
      <c r="C11" s="33" t="s">
        <v>59</v>
      </c>
      <c r="D11" s="34" t="e">
        <f>#REF!</f>
        <v>#REF!</v>
      </c>
      <c r="E11" s="34" t="e">
        <f>#REF!</f>
        <v>#REF!</v>
      </c>
      <c r="F11" s="34" t="e">
        <f>D11+E11</f>
        <v>#REF!</v>
      </c>
      <c r="G11" s="35" t="e">
        <f>F11*0.22</f>
        <v>#REF!</v>
      </c>
      <c r="H11" s="36" t="e">
        <f>F11+G11</f>
        <v>#REF!</v>
      </c>
      <c r="I11" s="23" t="s">
        <v>133</v>
      </c>
      <c r="J11" s="37" t="e">
        <f>#REF!</f>
        <v>#REF!</v>
      </c>
      <c r="K11" s="38" t="e">
        <f>H11-J11</f>
        <v>#REF!</v>
      </c>
    </row>
    <row r="12" spans="1:11" hidden="1" x14ac:dyDescent="0.25">
      <c r="A12" s="31"/>
      <c r="B12" s="32"/>
      <c r="C12" s="33"/>
      <c r="D12" s="34"/>
      <c r="E12" s="34"/>
      <c r="F12" s="34"/>
      <c r="G12" s="39"/>
      <c r="H12" s="36"/>
      <c r="J12" s="37"/>
      <c r="K12" s="38"/>
    </row>
    <row r="13" spans="1:11" ht="22.5" hidden="1" customHeight="1" x14ac:dyDescent="0.25">
      <c r="A13" s="31"/>
      <c r="B13" s="32"/>
      <c r="C13" s="33"/>
      <c r="D13" s="34"/>
      <c r="E13" s="34"/>
      <c r="F13" s="34"/>
      <c r="G13" s="39"/>
      <c r="H13" s="36"/>
      <c r="J13" s="37"/>
      <c r="K13" s="38"/>
    </row>
    <row r="14" spans="1:11" ht="24" hidden="1" customHeight="1" x14ac:dyDescent="0.25">
      <c r="A14" s="31"/>
      <c r="B14" s="32"/>
      <c r="C14" s="33"/>
      <c r="D14" s="34"/>
      <c r="E14" s="34"/>
      <c r="F14" s="34"/>
      <c r="G14" s="39"/>
      <c r="H14" s="36"/>
      <c r="J14" s="37"/>
      <c r="K14" s="38"/>
    </row>
    <row r="15" spans="1:11" ht="22.5" hidden="1" customHeight="1" x14ac:dyDescent="0.25">
      <c r="A15" s="31"/>
      <c r="B15" s="32"/>
      <c r="C15" s="33"/>
      <c r="D15" s="34"/>
      <c r="E15" s="34"/>
      <c r="F15" s="34"/>
      <c r="G15" s="39"/>
      <c r="H15" s="36"/>
      <c r="J15" s="37"/>
      <c r="K15" s="38"/>
    </row>
    <row r="16" spans="1:11" ht="15.75" hidden="1" thickBot="1" x14ac:dyDescent="0.3">
      <c r="A16" s="40"/>
      <c r="B16" s="41"/>
      <c r="C16" s="42"/>
      <c r="D16" s="43"/>
      <c r="E16" s="43"/>
      <c r="F16" s="43"/>
      <c r="G16" s="44"/>
      <c r="H16" s="45"/>
    </row>
    <row r="17" spans="1:10" x14ac:dyDescent="0.25">
      <c r="A17" s="46"/>
      <c r="B17" s="47" t="s">
        <v>60</v>
      </c>
      <c r="C17" s="46"/>
      <c r="D17" s="48" t="e">
        <f>SUM(D11:D16)</f>
        <v>#REF!</v>
      </c>
      <c r="E17" s="48" t="e">
        <f>SUM(E11:E16)</f>
        <v>#REF!</v>
      </c>
      <c r="F17" s="48" t="e">
        <f>SUM(F11:F16)</f>
        <v>#REF!</v>
      </c>
      <c r="G17" s="48"/>
      <c r="H17" s="48" t="e">
        <f>SUM(H11:H16)</f>
        <v>#REF!</v>
      </c>
      <c r="J17" s="37"/>
    </row>
    <row r="20" spans="1:10" x14ac:dyDescent="0.25">
      <c r="G20" s="37"/>
    </row>
    <row r="21" spans="1:10" x14ac:dyDescent="0.25">
      <c r="G21" s="37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9B43-A934-44F0-A3C6-9C58C8EC351D}">
  <sheetPr>
    <pageSetUpPr fitToPage="1"/>
  </sheetPr>
  <dimension ref="A1:FB212"/>
  <sheetViews>
    <sheetView topLeftCell="A19" workbookViewId="0">
      <selection activeCell="E40" sqref="E40"/>
    </sheetView>
  </sheetViews>
  <sheetFormatPr defaultColWidth="9.140625" defaultRowHeight="11.25" customHeight="1" x14ac:dyDescent="0.2"/>
  <cols>
    <col min="1" max="1" width="6.7109375" style="176" customWidth="1"/>
    <col min="2" max="2" width="8.85546875" style="176" customWidth="1"/>
    <col min="3" max="3" width="16.140625" style="176" customWidth="1"/>
    <col min="4" max="4" width="10.42578125" style="176" customWidth="1"/>
    <col min="5" max="5" width="13.28515625" style="176" customWidth="1"/>
    <col min="6" max="6" width="8.5703125" style="176" customWidth="1"/>
    <col min="7" max="7" width="9.28515625" style="176" customWidth="1"/>
    <col min="8" max="8" width="12.7109375" style="176" customWidth="1"/>
    <col min="9" max="10" width="12.85546875" style="176" customWidth="1"/>
    <col min="11" max="11" width="11" style="176" customWidth="1"/>
    <col min="12" max="12" width="17" style="176" customWidth="1"/>
    <col min="13" max="13" width="12.85546875" style="176" customWidth="1"/>
    <col min="14" max="14" width="11" style="176" customWidth="1"/>
    <col min="15" max="15" width="16.7109375" style="176" customWidth="1"/>
    <col min="16" max="16" width="11.7109375" style="182" hidden="1" customWidth="1"/>
    <col min="17" max="18" width="9.140625" style="176"/>
    <col min="19" max="27" width="102.5703125" style="185" hidden="1" customWidth="1"/>
    <col min="28" max="30" width="40.5703125" style="173" hidden="1" customWidth="1"/>
    <col min="31" max="38" width="91" style="185" hidden="1" customWidth="1"/>
    <col min="39" max="41" width="40.5703125" style="173" hidden="1" customWidth="1"/>
    <col min="42" max="49" width="91" style="185" hidden="1" customWidth="1"/>
    <col min="50" max="52" width="40.5703125" style="173" hidden="1" customWidth="1"/>
    <col min="53" max="61" width="102.5703125" style="185" hidden="1" customWidth="1"/>
    <col min="62" max="64" width="40.5703125" style="173" hidden="1" customWidth="1"/>
    <col min="65" max="73" width="102.5703125" style="185" hidden="1" customWidth="1"/>
    <col min="74" max="82" width="40.5703125" style="173" hidden="1" customWidth="1"/>
    <col min="83" max="97" width="169.42578125" style="177" hidden="1" customWidth="1"/>
    <col min="98" max="112" width="169.42578125" style="178" hidden="1" customWidth="1"/>
    <col min="113" max="113" width="169.42578125" style="179" hidden="1" customWidth="1"/>
    <col min="114" max="120" width="32.28515625" style="185" hidden="1" customWidth="1"/>
    <col min="121" max="123" width="144.42578125" style="185" hidden="1" customWidth="1"/>
    <col min="124" max="124" width="169.42578125" style="179" hidden="1" customWidth="1"/>
    <col min="125" max="132" width="103.85546875" style="185" hidden="1" customWidth="1"/>
    <col min="133" max="138" width="65.85546875" style="180" hidden="1" customWidth="1"/>
    <col min="139" max="144" width="73.42578125" style="175" hidden="1" customWidth="1"/>
    <col min="145" max="150" width="65.85546875" style="180" hidden="1" customWidth="1"/>
    <col min="151" max="156" width="73.42578125" style="175" hidden="1" customWidth="1"/>
    <col min="157" max="16384" width="9.140625" style="176"/>
  </cols>
  <sheetData>
    <row r="1" spans="1:31" s="6" customFormat="1" ht="15" x14ac:dyDescent="0.25">
      <c r="A1" s="191"/>
      <c r="B1" s="191"/>
      <c r="C1" s="191"/>
      <c r="D1" s="191"/>
      <c r="E1" s="191"/>
      <c r="F1" s="191"/>
      <c r="G1" s="191"/>
      <c r="H1" s="192"/>
      <c r="I1" s="191"/>
      <c r="J1" s="191"/>
      <c r="K1" s="191"/>
      <c r="L1" s="191"/>
      <c r="M1" s="191"/>
      <c r="N1" s="191"/>
      <c r="O1" s="191"/>
      <c r="P1" s="193"/>
      <c r="Q1" s="193"/>
      <c r="R1" s="4"/>
      <c r="S1" s="5"/>
    </row>
    <row r="2" spans="1:31" s="6" customFormat="1" ht="15" x14ac:dyDescent="0.25">
      <c r="A2" s="191"/>
      <c r="B2" s="191"/>
      <c r="C2" s="191"/>
      <c r="D2" s="191"/>
      <c r="E2" s="191"/>
      <c r="F2" s="191"/>
      <c r="G2" s="191"/>
      <c r="H2" s="192"/>
      <c r="I2" s="191"/>
      <c r="J2" s="191"/>
      <c r="K2" s="191"/>
      <c r="L2" s="191"/>
      <c r="M2" s="378" t="s">
        <v>0</v>
      </c>
      <c r="N2" s="379"/>
      <c r="O2" s="380"/>
      <c r="P2" s="194"/>
      <c r="Q2" s="194"/>
      <c r="R2" s="4"/>
      <c r="S2" s="5"/>
    </row>
    <row r="3" spans="1:31" s="6" customFormat="1" ht="15" x14ac:dyDescent="0.25">
      <c r="A3" s="191"/>
      <c r="B3" s="191"/>
      <c r="C3" s="191"/>
      <c r="D3" s="191"/>
      <c r="E3" s="191"/>
      <c r="F3" s="191"/>
      <c r="G3" s="191"/>
      <c r="H3" s="192"/>
      <c r="I3" s="191"/>
      <c r="J3" s="191"/>
      <c r="K3" s="191"/>
      <c r="L3" s="195" t="s">
        <v>1</v>
      </c>
      <c r="M3" s="378" t="s">
        <v>2</v>
      </c>
      <c r="N3" s="379"/>
      <c r="O3" s="380"/>
      <c r="P3" s="194"/>
      <c r="Q3" s="194"/>
      <c r="R3" s="4"/>
      <c r="S3" s="5"/>
    </row>
    <row r="4" spans="1:31" s="6" customFormat="1" ht="15" x14ac:dyDescent="0.25">
      <c r="A4" s="191"/>
      <c r="B4" s="191"/>
      <c r="C4" s="191"/>
      <c r="D4" s="191"/>
      <c r="E4" s="191"/>
      <c r="F4" s="191"/>
      <c r="G4" s="191"/>
      <c r="H4" s="192"/>
      <c r="I4" s="191"/>
      <c r="J4" s="191"/>
      <c r="K4" s="191"/>
      <c r="L4" s="195"/>
      <c r="M4" s="387"/>
      <c r="N4" s="388"/>
      <c r="O4" s="389"/>
      <c r="P4" s="194"/>
      <c r="Q4" s="194"/>
      <c r="R4" s="4"/>
      <c r="S4" s="5"/>
    </row>
    <row r="5" spans="1:31" s="6" customFormat="1" ht="12.6" customHeight="1" x14ac:dyDescent="0.25">
      <c r="A5" s="196" t="s">
        <v>3</v>
      </c>
      <c r="B5" s="191"/>
      <c r="C5" s="394"/>
      <c r="D5" s="394"/>
      <c r="E5" s="394"/>
      <c r="F5" s="394"/>
      <c r="G5" s="394"/>
      <c r="H5" s="394"/>
      <c r="I5" s="394"/>
      <c r="J5" s="394"/>
      <c r="K5" s="394"/>
      <c r="L5" s="195" t="s">
        <v>4</v>
      </c>
      <c r="M5" s="384"/>
      <c r="N5" s="385"/>
      <c r="O5" s="386"/>
      <c r="P5" s="194"/>
      <c r="Q5" s="194"/>
      <c r="R5" s="4"/>
      <c r="S5" s="5"/>
      <c r="V5" s="9" t="s">
        <v>5</v>
      </c>
      <c r="W5" s="9" t="s">
        <v>5</v>
      </c>
    </row>
    <row r="6" spans="1:31" s="6" customFormat="1" ht="15" x14ac:dyDescent="0.25">
      <c r="A6" s="191"/>
      <c r="B6" s="191"/>
      <c r="C6" s="197"/>
      <c r="D6" s="197"/>
      <c r="E6" s="197"/>
      <c r="F6" s="198" t="s">
        <v>6</v>
      </c>
      <c r="G6" s="197"/>
      <c r="H6" s="199"/>
      <c r="I6" s="197"/>
      <c r="J6" s="197"/>
      <c r="K6" s="197"/>
      <c r="L6" s="195"/>
      <c r="M6" s="387"/>
      <c r="N6" s="388"/>
      <c r="O6" s="389"/>
      <c r="P6" s="194"/>
      <c r="Q6" s="194"/>
      <c r="R6" s="4"/>
      <c r="S6" s="5"/>
    </row>
    <row r="7" spans="1:31" s="6" customFormat="1" ht="16.5" customHeight="1" x14ac:dyDescent="0.25">
      <c r="A7" s="200" t="s">
        <v>32</v>
      </c>
      <c r="B7" s="191"/>
      <c r="C7" s="383" t="s">
        <v>33</v>
      </c>
      <c r="D7" s="383"/>
      <c r="E7" s="383"/>
      <c r="F7" s="383"/>
      <c r="G7" s="383"/>
      <c r="H7" s="383"/>
      <c r="I7" s="383"/>
      <c r="J7" s="383"/>
      <c r="K7" s="383"/>
      <c r="L7" s="195" t="s">
        <v>4</v>
      </c>
      <c r="M7" s="384" t="s">
        <v>34</v>
      </c>
      <c r="N7" s="385"/>
      <c r="O7" s="386"/>
      <c r="P7" s="194"/>
      <c r="Q7" s="194"/>
      <c r="R7" s="4"/>
      <c r="S7" s="5"/>
      <c r="X7" s="9" t="s">
        <v>35</v>
      </c>
      <c r="Y7" s="9" t="s">
        <v>5</v>
      </c>
    </row>
    <row r="8" spans="1:31" s="6" customFormat="1" ht="15" x14ac:dyDescent="0.25">
      <c r="A8" s="200"/>
      <c r="B8" s="191"/>
      <c r="C8" s="200"/>
      <c r="D8" s="200"/>
      <c r="E8" s="200"/>
      <c r="F8" s="201" t="s">
        <v>6</v>
      </c>
      <c r="G8" s="200"/>
      <c r="H8" s="202"/>
      <c r="I8" s="200"/>
      <c r="J8" s="200"/>
      <c r="K8" s="200"/>
      <c r="L8" s="195"/>
      <c r="M8" s="387"/>
      <c r="N8" s="388"/>
      <c r="O8" s="389"/>
      <c r="P8" s="194"/>
      <c r="Q8" s="194"/>
      <c r="R8" s="4"/>
      <c r="S8" s="5"/>
    </row>
    <row r="9" spans="1:31" s="6" customFormat="1" ht="20.25" customHeight="1" x14ac:dyDescent="0.25">
      <c r="A9" s="200" t="s">
        <v>36</v>
      </c>
      <c r="B9" s="191"/>
      <c r="C9" s="383" t="s">
        <v>37</v>
      </c>
      <c r="D9" s="383"/>
      <c r="E9" s="383"/>
      <c r="F9" s="383"/>
      <c r="G9" s="383"/>
      <c r="H9" s="383"/>
      <c r="I9" s="383"/>
      <c r="J9" s="383"/>
      <c r="K9" s="383"/>
      <c r="L9" s="195" t="s">
        <v>4</v>
      </c>
      <c r="M9" s="384" t="s">
        <v>38</v>
      </c>
      <c r="N9" s="385"/>
      <c r="O9" s="386"/>
      <c r="P9" s="194"/>
      <c r="Q9" s="194"/>
      <c r="R9" s="4"/>
      <c r="S9" s="5"/>
      <c r="Z9" s="9" t="s">
        <v>5</v>
      </c>
      <c r="AA9" s="9" t="s">
        <v>5</v>
      </c>
    </row>
    <row r="10" spans="1:31" s="6" customFormat="1" ht="13.5" customHeight="1" x14ac:dyDescent="0.25">
      <c r="A10" s="200"/>
      <c r="B10" s="191"/>
      <c r="C10" s="200"/>
      <c r="D10" s="200"/>
      <c r="E10" s="200"/>
      <c r="F10" s="201" t="s">
        <v>6</v>
      </c>
      <c r="G10" s="200"/>
      <c r="H10" s="202"/>
      <c r="I10" s="200"/>
      <c r="J10" s="200"/>
      <c r="K10" s="200"/>
      <c r="L10" s="191"/>
      <c r="M10" s="387"/>
      <c r="N10" s="388"/>
      <c r="O10" s="389"/>
      <c r="P10" s="194"/>
      <c r="Q10" s="194"/>
      <c r="R10" s="4"/>
      <c r="S10" s="5"/>
    </row>
    <row r="11" spans="1:31" s="6" customFormat="1" ht="29.25" customHeight="1" x14ac:dyDescent="0.25">
      <c r="A11" s="200" t="s">
        <v>7</v>
      </c>
      <c r="B11" s="191"/>
      <c r="C11" s="393" t="s">
        <v>39</v>
      </c>
      <c r="D11" s="393"/>
      <c r="E11" s="393"/>
      <c r="F11" s="393"/>
      <c r="G11" s="393"/>
      <c r="H11" s="393"/>
      <c r="I11" s="393"/>
      <c r="J11" s="393"/>
      <c r="K11" s="393"/>
      <c r="L11" s="191"/>
      <c r="M11" s="384"/>
      <c r="N11" s="385"/>
      <c r="O11" s="386"/>
      <c r="P11" s="194"/>
      <c r="Q11" s="194"/>
      <c r="R11" s="4"/>
      <c r="S11" s="5"/>
      <c r="AB11" s="9" t="s">
        <v>40</v>
      </c>
    </row>
    <row r="12" spans="1:31" s="6" customFormat="1" ht="15" x14ac:dyDescent="0.25">
      <c r="A12" s="200"/>
      <c r="B12" s="191"/>
      <c r="C12" s="203"/>
      <c r="D12" s="203"/>
      <c r="E12" s="203"/>
      <c r="F12" s="204" t="s">
        <v>8</v>
      </c>
      <c r="G12" s="203"/>
      <c r="H12" s="205"/>
      <c r="I12" s="203"/>
      <c r="J12" s="203"/>
      <c r="K12" s="203"/>
      <c r="L12" s="191"/>
      <c r="M12" s="387"/>
      <c r="N12" s="388"/>
      <c r="O12" s="389"/>
      <c r="P12" s="194"/>
      <c r="Q12" s="194"/>
      <c r="R12" s="4"/>
      <c r="S12" s="5"/>
    </row>
    <row r="13" spans="1:31" s="6" customFormat="1" ht="31.5" customHeight="1" x14ac:dyDescent="0.25">
      <c r="A13" s="200" t="s">
        <v>9</v>
      </c>
      <c r="B13" s="191"/>
      <c r="C13" s="393" t="s">
        <v>39</v>
      </c>
      <c r="D13" s="393"/>
      <c r="E13" s="393"/>
      <c r="F13" s="393"/>
      <c r="G13" s="393"/>
      <c r="H13" s="393"/>
      <c r="I13" s="393"/>
      <c r="J13" s="393"/>
      <c r="K13" s="393"/>
      <c r="L13" s="191"/>
      <c r="M13" s="384"/>
      <c r="N13" s="385"/>
      <c r="O13" s="386"/>
      <c r="P13" s="194"/>
      <c r="Q13" s="194"/>
      <c r="R13" s="4"/>
      <c r="S13" s="5"/>
      <c r="AC13" s="9" t="s">
        <v>41</v>
      </c>
    </row>
    <row r="14" spans="1:31" s="6" customFormat="1" ht="15" x14ac:dyDescent="0.25">
      <c r="A14" s="191"/>
      <c r="B14" s="191"/>
      <c r="C14" s="197"/>
      <c r="D14" s="197"/>
      <c r="E14" s="197"/>
      <c r="F14" s="198" t="s">
        <v>10</v>
      </c>
      <c r="G14" s="197"/>
      <c r="H14" s="199"/>
      <c r="I14" s="197"/>
      <c r="J14" s="197"/>
      <c r="K14" s="197"/>
      <c r="L14" s="195" t="s">
        <v>11</v>
      </c>
      <c r="M14" s="378"/>
      <c r="N14" s="379"/>
      <c r="O14" s="380"/>
      <c r="P14" s="194"/>
      <c r="Q14" s="194"/>
      <c r="R14" s="4"/>
      <c r="S14" s="5"/>
    </row>
    <row r="15" spans="1:31" s="6" customFormat="1" ht="15" customHeight="1" x14ac:dyDescent="0.25">
      <c r="A15" s="191"/>
      <c r="B15" s="191"/>
      <c r="C15" s="191"/>
      <c r="D15" s="191"/>
      <c r="E15" s="191"/>
      <c r="F15" s="191"/>
      <c r="G15" s="191"/>
      <c r="H15" s="192"/>
      <c r="I15" s="191"/>
      <c r="J15" s="191"/>
      <c r="K15" s="195" t="s">
        <v>12</v>
      </c>
      <c r="L15" s="206" t="s">
        <v>13</v>
      </c>
      <c r="M15" s="395" t="s">
        <v>42</v>
      </c>
      <c r="N15" s="396"/>
      <c r="O15" s="397"/>
      <c r="P15" s="207"/>
      <c r="Q15" s="207"/>
      <c r="R15" s="4"/>
      <c r="S15" s="5"/>
      <c r="AD15" s="9" t="s">
        <v>5</v>
      </c>
    </row>
    <row r="16" spans="1:31" s="6" customFormat="1" ht="15" x14ac:dyDescent="0.25">
      <c r="A16" s="191"/>
      <c r="B16" s="191"/>
      <c r="C16" s="191"/>
      <c r="D16" s="191"/>
      <c r="E16" s="191"/>
      <c r="F16" s="191"/>
      <c r="G16" s="191"/>
      <c r="H16" s="192"/>
      <c r="I16" s="191"/>
      <c r="J16" s="191"/>
      <c r="K16" s="191"/>
      <c r="L16" s="206" t="s">
        <v>14</v>
      </c>
      <c r="M16" s="395" t="s">
        <v>43</v>
      </c>
      <c r="N16" s="396"/>
      <c r="O16" s="397"/>
      <c r="P16" s="207"/>
      <c r="Q16" s="207"/>
      <c r="R16" s="4"/>
      <c r="S16" s="5"/>
      <c r="AE16" s="9" t="s">
        <v>5</v>
      </c>
    </row>
    <row r="17" spans="1:158" s="6" customFormat="1" ht="15" customHeight="1" x14ac:dyDescent="0.25">
      <c r="A17" s="191"/>
      <c r="B17" s="191"/>
      <c r="C17" s="191"/>
      <c r="D17" s="191"/>
      <c r="E17" s="191"/>
      <c r="F17" s="191"/>
      <c r="G17" s="191"/>
      <c r="H17" s="192"/>
      <c r="I17" s="191"/>
      <c r="J17" s="191"/>
      <c r="K17" s="195" t="s">
        <v>44</v>
      </c>
      <c r="L17" s="206" t="s">
        <v>13</v>
      </c>
      <c r="M17" s="390" t="s">
        <v>25</v>
      </c>
      <c r="N17" s="391"/>
      <c r="O17" s="392"/>
      <c r="P17" s="208"/>
      <c r="Q17" s="208"/>
      <c r="R17" s="4"/>
      <c r="S17" s="5"/>
      <c r="AD17" s="9" t="s">
        <v>5</v>
      </c>
    </row>
    <row r="18" spans="1:158" s="6" customFormat="1" ht="15" x14ac:dyDescent="0.25">
      <c r="A18" s="191"/>
      <c r="B18" s="191"/>
      <c r="C18" s="191"/>
      <c r="D18" s="191"/>
      <c r="E18" s="191"/>
      <c r="F18" s="191"/>
      <c r="G18" s="191"/>
      <c r="H18" s="192"/>
      <c r="I18" s="191"/>
      <c r="J18" s="191"/>
      <c r="K18" s="191"/>
      <c r="L18" s="206" t="s">
        <v>14</v>
      </c>
      <c r="M18" s="390" t="s">
        <v>45</v>
      </c>
      <c r="N18" s="391"/>
      <c r="O18" s="392"/>
      <c r="P18" s="208"/>
      <c r="Q18" s="208"/>
      <c r="R18" s="4"/>
      <c r="S18" s="5"/>
      <c r="AE18" s="9" t="s">
        <v>5</v>
      </c>
    </row>
    <row r="19" spans="1:158" s="6" customFormat="1" ht="15" customHeight="1" x14ac:dyDescent="0.25">
      <c r="A19" s="191"/>
      <c r="B19" s="191"/>
      <c r="C19" s="191"/>
      <c r="D19" s="191"/>
      <c r="E19" s="191"/>
      <c r="F19" s="191"/>
      <c r="G19" s="191"/>
      <c r="H19" s="192"/>
      <c r="I19" s="191"/>
      <c r="J19" s="191"/>
      <c r="K19" s="195" t="s">
        <v>44</v>
      </c>
      <c r="L19" s="206" t="s">
        <v>13</v>
      </c>
      <c r="M19" s="390" t="s">
        <v>27</v>
      </c>
      <c r="N19" s="391"/>
      <c r="O19" s="392"/>
      <c r="P19" s="208"/>
      <c r="Q19" s="208"/>
      <c r="R19" s="4"/>
      <c r="S19" s="5"/>
      <c r="AD19" s="9" t="s">
        <v>5</v>
      </c>
    </row>
    <row r="20" spans="1:158" s="6" customFormat="1" ht="15" x14ac:dyDescent="0.25">
      <c r="A20" s="191"/>
      <c r="B20" s="191"/>
      <c r="C20" s="191"/>
      <c r="D20" s="191"/>
      <c r="E20" s="191"/>
      <c r="F20" s="191"/>
      <c r="G20" s="191"/>
      <c r="H20" s="192"/>
      <c r="I20" s="191"/>
      <c r="J20" s="191"/>
      <c r="K20" s="191"/>
      <c r="L20" s="206" t="s">
        <v>14</v>
      </c>
      <c r="M20" s="390" t="s">
        <v>128</v>
      </c>
      <c r="N20" s="391"/>
      <c r="O20" s="392"/>
      <c r="P20" s="208"/>
      <c r="Q20" s="208"/>
      <c r="R20" s="4"/>
      <c r="S20" s="5"/>
      <c r="AE20" s="9" t="s">
        <v>5</v>
      </c>
    </row>
    <row r="21" spans="1:158" s="6" customFormat="1" ht="15" customHeight="1" x14ac:dyDescent="0.25">
      <c r="A21" s="191"/>
      <c r="B21" s="191"/>
      <c r="C21" s="191"/>
      <c r="D21" s="191"/>
      <c r="E21" s="191"/>
      <c r="F21" s="191"/>
      <c r="G21" s="191"/>
      <c r="H21" s="192"/>
      <c r="I21" s="191"/>
      <c r="J21" s="191"/>
      <c r="K21" s="195" t="s">
        <v>44</v>
      </c>
      <c r="L21" s="206" t="s">
        <v>13</v>
      </c>
      <c r="M21" s="390" t="s">
        <v>28</v>
      </c>
      <c r="N21" s="391"/>
      <c r="O21" s="392"/>
      <c r="P21" s="194"/>
      <c r="Q21" s="208"/>
      <c r="R21" s="4"/>
      <c r="S21" s="5"/>
      <c r="AD21" s="9" t="s">
        <v>5</v>
      </c>
    </row>
    <row r="22" spans="1:158" s="6" customFormat="1" ht="15" x14ac:dyDescent="0.25">
      <c r="A22" s="191"/>
      <c r="B22" s="191"/>
      <c r="C22" s="191"/>
      <c r="D22" s="191"/>
      <c r="E22" s="191"/>
      <c r="F22" s="191"/>
      <c r="G22" s="191"/>
      <c r="H22" s="192"/>
      <c r="I22" s="191"/>
      <c r="J22" s="191"/>
      <c r="K22" s="191"/>
      <c r="L22" s="206" t="s">
        <v>14</v>
      </c>
      <c r="M22" s="390" t="s">
        <v>143</v>
      </c>
      <c r="N22" s="391"/>
      <c r="O22" s="392"/>
      <c r="P22" s="193"/>
      <c r="Q22" s="208"/>
      <c r="R22" s="4"/>
      <c r="S22" s="5"/>
      <c r="AE22" s="9" t="s">
        <v>5</v>
      </c>
    </row>
    <row r="23" spans="1:158" s="6" customFormat="1" ht="15" x14ac:dyDescent="0.25">
      <c r="A23" s="191"/>
      <c r="B23" s="191"/>
      <c r="C23" s="191"/>
      <c r="D23" s="191"/>
      <c r="E23" s="191"/>
      <c r="F23" s="191"/>
      <c r="G23" s="191"/>
      <c r="H23" s="192"/>
      <c r="I23" s="191"/>
      <c r="J23" s="191"/>
      <c r="K23" s="191"/>
      <c r="L23" s="195" t="s">
        <v>15</v>
      </c>
      <c r="M23" s="378"/>
      <c r="N23" s="379"/>
      <c r="O23" s="380"/>
      <c r="P23" s="209"/>
      <c r="Q23" s="194"/>
      <c r="R23" s="4"/>
      <c r="S23" s="5"/>
    </row>
    <row r="24" spans="1:158" s="6" customFormat="1" ht="15" x14ac:dyDescent="0.25">
      <c r="A24" s="191"/>
      <c r="B24" s="191"/>
      <c r="C24" s="191"/>
      <c r="D24" s="191"/>
      <c r="E24" s="191"/>
      <c r="F24" s="191"/>
      <c r="G24" s="191"/>
      <c r="H24" s="192"/>
      <c r="I24" s="191"/>
      <c r="J24" s="191"/>
      <c r="K24" s="195"/>
      <c r="L24" s="210"/>
      <c r="M24" s="210"/>
      <c r="N24" s="210"/>
      <c r="O24" s="191"/>
      <c r="P24" s="209"/>
      <c r="Q24" s="193"/>
      <c r="R24" s="4"/>
      <c r="S24" s="5"/>
    </row>
    <row r="25" spans="1:158" s="6" customFormat="1" ht="16.5" customHeight="1" x14ac:dyDescent="0.25">
      <c r="A25" s="191"/>
      <c r="B25" s="191"/>
      <c r="C25" s="191"/>
      <c r="D25" s="191"/>
      <c r="E25" s="191"/>
      <c r="F25" s="191"/>
      <c r="G25" s="191"/>
      <c r="H25" s="192"/>
      <c r="I25" s="191"/>
      <c r="J25" s="191"/>
      <c r="K25" s="195"/>
      <c r="L25" s="381" t="s">
        <v>16</v>
      </c>
      <c r="M25" s="381" t="s">
        <v>17</v>
      </c>
      <c r="N25" s="382" t="s">
        <v>18</v>
      </c>
      <c r="O25" s="382"/>
      <c r="P25" s="211"/>
      <c r="Q25" s="209"/>
      <c r="R25" s="4"/>
      <c r="S25" s="5"/>
    </row>
    <row r="26" spans="1:158" s="6" customFormat="1" ht="15" x14ac:dyDescent="0.25">
      <c r="A26" s="191"/>
      <c r="B26" s="191"/>
      <c r="C26" s="191"/>
      <c r="D26" s="191"/>
      <c r="E26" s="191"/>
      <c r="F26" s="191"/>
      <c r="G26" s="191"/>
      <c r="H26" s="192"/>
      <c r="I26" s="191"/>
      <c r="J26" s="191"/>
      <c r="K26" s="195"/>
      <c r="L26" s="381"/>
      <c r="M26" s="381"/>
      <c r="N26" s="212" t="s">
        <v>19</v>
      </c>
      <c r="O26" s="212" t="s">
        <v>20</v>
      </c>
      <c r="P26" s="193"/>
      <c r="Q26" s="209"/>
      <c r="R26" s="4"/>
      <c r="S26" s="5"/>
    </row>
    <row r="27" spans="1:158" s="6" customFormat="1" ht="15" x14ac:dyDescent="0.25">
      <c r="A27" s="191"/>
      <c r="B27" s="191"/>
      <c r="C27" s="191"/>
      <c r="D27" s="191"/>
      <c r="E27" s="191"/>
      <c r="F27" s="191"/>
      <c r="G27" s="191"/>
      <c r="H27" s="213" t="s">
        <v>21</v>
      </c>
      <c r="I27" s="191"/>
      <c r="J27" s="191"/>
      <c r="K27" s="195"/>
      <c r="L27" s="206" t="s">
        <v>28</v>
      </c>
      <c r="M27" s="214">
        <v>46126</v>
      </c>
      <c r="N27" s="215">
        <v>46095</v>
      </c>
      <c r="O27" s="215">
        <f>M27</f>
        <v>46126</v>
      </c>
      <c r="P27" s="193"/>
      <c r="Q27" s="211"/>
      <c r="R27" s="4"/>
      <c r="S27" s="5"/>
    </row>
    <row r="28" spans="1:158" s="6" customFormat="1" ht="15" x14ac:dyDescent="0.25">
      <c r="A28" s="191"/>
      <c r="B28" s="191"/>
      <c r="C28" s="191"/>
      <c r="D28" s="191"/>
      <c r="E28" s="191"/>
      <c r="F28" s="191"/>
      <c r="G28" s="191"/>
      <c r="H28" s="213" t="s">
        <v>23</v>
      </c>
      <c r="I28" s="191"/>
      <c r="J28" s="191"/>
      <c r="K28" s="195"/>
      <c r="L28" s="210"/>
      <c r="M28" s="210"/>
      <c r="N28" s="210"/>
      <c r="O28" s="191"/>
      <c r="P28" s="193"/>
      <c r="Q28" s="193"/>
      <c r="R28" s="4"/>
      <c r="S28" s="5"/>
    </row>
    <row r="29" spans="1:158" s="6" customFormat="1" ht="15" x14ac:dyDescent="0.25">
      <c r="A29" s="191"/>
      <c r="B29" s="191"/>
      <c r="C29" s="191"/>
      <c r="D29" s="191"/>
      <c r="E29" s="191"/>
      <c r="F29" s="191"/>
      <c r="G29" s="191"/>
      <c r="H29" s="213" t="s">
        <v>144</v>
      </c>
      <c r="I29" s="191"/>
      <c r="J29" s="191"/>
      <c r="K29" s="195"/>
      <c r="L29" s="210"/>
      <c r="M29" s="210"/>
      <c r="N29" s="210"/>
      <c r="O29" s="191"/>
      <c r="P29" s="216" t="s">
        <v>139</v>
      </c>
      <c r="Q29" s="193"/>
      <c r="R29" s="4"/>
      <c r="S29" s="5"/>
    </row>
    <row r="30" spans="1:158" s="6" customFormat="1" ht="15" x14ac:dyDescent="0.25">
      <c r="A30" s="1"/>
      <c r="B30" s="1"/>
      <c r="C30" s="1"/>
      <c r="D30" s="1"/>
      <c r="E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5"/>
      <c r="Q30" s="3"/>
      <c r="R30" s="4"/>
      <c r="S30" s="5"/>
    </row>
    <row r="31" spans="1:158" customFormat="1" ht="29.25" customHeight="1" x14ac:dyDescent="0.25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</row>
    <row r="32" spans="1:158" s="16" customFormat="1" ht="27.75" customHeight="1" x14ac:dyDescent="0.25">
      <c r="A32" s="10"/>
      <c r="B32" s="7" t="s">
        <v>29</v>
      </c>
      <c r="C32" s="340" t="s">
        <v>46</v>
      </c>
      <c r="D32" s="340"/>
      <c r="E32" s="340"/>
      <c r="F32" s="340"/>
      <c r="G32" s="340"/>
      <c r="H32" s="340"/>
      <c r="I32" s="341" t="s">
        <v>47</v>
      </c>
      <c r="J32" s="341"/>
      <c r="K32" s="341"/>
      <c r="L32" s="341"/>
      <c r="M32" s="341"/>
      <c r="N32" s="341"/>
      <c r="O32" s="1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54" s="17" customFormat="1" ht="49.5" customHeight="1" x14ac:dyDescent="0.2">
      <c r="B33" s="18"/>
      <c r="C33" s="342" t="s">
        <v>30</v>
      </c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P33" s="182"/>
      <c r="Q33" s="19"/>
      <c r="R33" s="20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</row>
    <row r="34" spans="1:54" s="16" customFormat="1" ht="34.5" customHeight="1" x14ac:dyDescent="0.25">
      <c r="A34" s="10"/>
      <c r="B34" s="7" t="s">
        <v>31</v>
      </c>
      <c r="C34" s="340" t="s">
        <v>131</v>
      </c>
      <c r="D34" s="340"/>
      <c r="E34" s="340"/>
      <c r="F34" s="340"/>
      <c r="G34" s="340"/>
      <c r="H34" s="340"/>
      <c r="I34" s="341" t="s">
        <v>48</v>
      </c>
      <c r="J34" s="341"/>
      <c r="K34" s="341"/>
      <c r="L34" s="341"/>
      <c r="M34" s="341"/>
      <c r="N34" s="341"/>
      <c r="O34" s="10"/>
      <c r="P34" s="182"/>
      <c r="Q34" s="11"/>
      <c r="R34" s="12"/>
      <c r="S34" s="13"/>
      <c r="T34" s="14"/>
      <c r="U34" s="14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</row>
    <row r="35" spans="1:54" s="17" customFormat="1" ht="18.75" customHeight="1" x14ac:dyDescent="0.25">
      <c r="B35" s="8"/>
      <c r="C35" s="342" t="s">
        <v>30</v>
      </c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10"/>
      <c r="P35" s="182"/>
      <c r="Q35" s="19"/>
      <c r="R35" s="20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</row>
    <row r="36" spans="1:54" customFormat="1" ht="15" x14ac:dyDescent="0.2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82"/>
    </row>
    <row r="37" spans="1:54" customFormat="1" ht="15" x14ac:dyDescent="0.2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54" customFormat="1" ht="15" x14ac:dyDescent="0.25">
      <c r="A38" s="17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</row>
    <row r="39" spans="1:54" customFormat="1" ht="15" x14ac:dyDescent="0.25">
      <c r="A39" s="172"/>
      <c r="B39" s="172"/>
    </row>
    <row r="40" spans="1:54" ht="11.25" customHeight="1" x14ac:dyDescent="0.25">
      <c r="P40"/>
    </row>
    <row r="41" spans="1:54" ht="11.25" customHeight="1" x14ac:dyDescent="0.25">
      <c r="P41"/>
    </row>
    <row r="42" spans="1:54" ht="11.25" customHeight="1" x14ac:dyDescent="0.25">
      <c r="P42"/>
    </row>
    <row r="43" spans="1:54" ht="11.25" customHeight="1" x14ac:dyDescent="0.25">
      <c r="P43"/>
    </row>
    <row r="44" spans="1:54" ht="11.25" customHeight="1" x14ac:dyDescent="0.25">
      <c r="P44"/>
    </row>
    <row r="45" spans="1:54" ht="11.25" customHeight="1" x14ac:dyDescent="0.25">
      <c r="P45"/>
    </row>
    <row r="46" spans="1:54" ht="11.25" customHeight="1" x14ac:dyDescent="0.25">
      <c r="P46"/>
    </row>
    <row r="47" spans="1:54" ht="11.25" customHeight="1" x14ac:dyDescent="0.25">
      <c r="P47"/>
    </row>
    <row r="48" spans="1:54" ht="11.25" customHeight="1" x14ac:dyDescent="0.25">
      <c r="P48"/>
    </row>
    <row r="49" spans="16:16" ht="11.25" customHeight="1" x14ac:dyDescent="0.25">
      <c r="P49"/>
    </row>
    <row r="50" spans="16:16" ht="11.25" customHeight="1" x14ac:dyDescent="0.25">
      <c r="P50"/>
    </row>
    <row r="51" spans="16:16" ht="11.25" customHeight="1" x14ac:dyDescent="0.25">
      <c r="P51"/>
    </row>
    <row r="52" spans="16:16" ht="11.25" customHeight="1" x14ac:dyDescent="0.25">
      <c r="P52"/>
    </row>
    <row r="53" spans="16:16" ht="11.25" customHeight="1" x14ac:dyDescent="0.25">
      <c r="P53"/>
    </row>
    <row r="54" spans="16:16" ht="11.25" customHeight="1" x14ac:dyDescent="0.25">
      <c r="P54"/>
    </row>
    <row r="55" spans="16:16" ht="11.25" customHeight="1" x14ac:dyDescent="0.25">
      <c r="P55"/>
    </row>
    <row r="56" spans="16:16" ht="11.25" customHeight="1" x14ac:dyDescent="0.25">
      <c r="P56"/>
    </row>
    <row r="57" spans="16:16" ht="11.25" customHeight="1" x14ac:dyDescent="0.25">
      <c r="P57"/>
    </row>
    <row r="58" spans="16:16" ht="11.25" customHeight="1" x14ac:dyDescent="0.25">
      <c r="P58"/>
    </row>
    <row r="59" spans="16:16" ht="11.25" customHeight="1" x14ac:dyDescent="0.25">
      <c r="P59"/>
    </row>
    <row r="60" spans="16:16" ht="11.25" customHeight="1" x14ac:dyDescent="0.25">
      <c r="P60"/>
    </row>
    <row r="61" spans="16:16" ht="11.25" customHeight="1" x14ac:dyDescent="0.25">
      <c r="P61"/>
    </row>
    <row r="62" spans="16:16" ht="11.25" customHeight="1" x14ac:dyDescent="0.25">
      <c r="P62"/>
    </row>
    <row r="63" spans="16:16" ht="11.25" customHeight="1" x14ac:dyDescent="0.25">
      <c r="P63" s="181" t="e">
        <f>#REF!</f>
        <v>#REF!</v>
      </c>
    </row>
    <row r="64" spans="16:16" ht="11.25" customHeight="1" x14ac:dyDescent="0.25">
      <c r="P64"/>
    </row>
    <row r="65" spans="16:16" ht="11.25" customHeight="1" x14ac:dyDescent="0.25">
      <c r="P65"/>
    </row>
    <row r="66" spans="16:16" ht="11.25" customHeight="1" x14ac:dyDescent="0.25">
      <c r="P66"/>
    </row>
    <row r="67" spans="16:16" ht="11.25" customHeight="1" x14ac:dyDescent="0.25">
      <c r="P67"/>
    </row>
    <row r="68" spans="16:16" ht="11.25" customHeight="1" x14ac:dyDescent="0.25">
      <c r="P68"/>
    </row>
    <row r="69" spans="16:16" ht="11.25" customHeight="1" x14ac:dyDescent="0.25">
      <c r="P69"/>
    </row>
    <row r="70" spans="16:16" ht="11.25" customHeight="1" x14ac:dyDescent="0.25">
      <c r="P70"/>
    </row>
    <row r="71" spans="16:16" ht="11.25" customHeight="1" x14ac:dyDescent="0.25">
      <c r="P71"/>
    </row>
    <row r="72" spans="16:16" ht="11.25" customHeight="1" x14ac:dyDescent="0.25">
      <c r="P72"/>
    </row>
    <row r="73" spans="16:16" ht="11.25" customHeight="1" x14ac:dyDescent="0.25">
      <c r="P73"/>
    </row>
    <row r="74" spans="16:16" ht="11.25" customHeight="1" x14ac:dyDescent="0.25">
      <c r="P74"/>
    </row>
    <row r="75" spans="16:16" ht="11.25" customHeight="1" x14ac:dyDescent="0.25">
      <c r="P75"/>
    </row>
    <row r="76" spans="16:16" ht="11.25" customHeight="1" x14ac:dyDescent="0.25">
      <c r="P76"/>
    </row>
    <row r="77" spans="16:16" ht="11.25" customHeight="1" x14ac:dyDescent="0.25">
      <c r="P77"/>
    </row>
    <row r="78" spans="16:16" ht="11.25" customHeight="1" x14ac:dyDescent="0.25">
      <c r="P78"/>
    </row>
    <row r="79" spans="16:16" ht="11.25" customHeight="1" x14ac:dyDescent="0.25">
      <c r="P79" s="183" t="e">
        <f>O79/H79</f>
        <v>#DIV/0!</v>
      </c>
    </row>
    <row r="80" spans="16:16" ht="11.25" customHeight="1" x14ac:dyDescent="0.25">
      <c r="P80"/>
    </row>
    <row r="81" spans="16:16" ht="11.25" customHeight="1" x14ac:dyDescent="0.25">
      <c r="P81"/>
    </row>
    <row r="82" spans="16:16" ht="11.25" customHeight="1" x14ac:dyDescent="0.25">
      <c r="P82"/>
    </row>
    <row r="83" spans="16:16" ht="11.25" customHeight="1" x14ac:dyDescent="0.25">
      <c r="P83"/>
    </row>
    <row r="84" spans="16:16" ht="11.25" customHeight="1" x14ac:dyDescent="0.25">
      <c r="P84" s="183" t="e">
        <f>O84/H84</f>
        <v>#DIV/0!</v>
      </c>
    </row>
    <row r="85" spans="16:16" ht="11.25" customHeight="1" x14ac:dyDescent="0.25">
      <c r="P85"/>
    </row>
    <row r="86" spans="16:16" ht="11.25" customHeight="1" x14ac:dyDescent="0.25">
      <c r="P86"/>
    </row>
    <row r="87" spans="16:16" ht="11.25" customHeight="1" x14ac:dyDescent="0.25">
      <c r="P87"/>
    </row>
    <row r="88" spans="16:16" ht="11.25" customHeight="1" x14ac:dyDescent="0.25">
      <c r="P88"/>
    </row>
    <row r="89" spans="16:16" ht="11.25" customHeight="1" x14ac:dyDescent="0.25">
      <c r="P89"/>
    </row>
    <row r="90" spans="16:16" ht="11.25" customHeight="1" x14ac:dyDescent="0.25">
      <c r="P90"/>
    </row>
    <row r="91" spans="16:16" ht="11.25" customHeight="1" x14ac:dyDescent="0.25">
      <c r="P91"/>
    </row>
    <row r="92" spans="16:16" ht="11.25" customHeight="1" x14ac:dyDescent="0.25">
      <c r="P92"/>
    </row>
    <row r="93" spans="16:16" ht="11.25" customHeight="1" x14ac:dyDescent="0.25">
      <c r="P93"/>
    </row>
    <row r="94" spans="16:16" ht="11.25" customHeight="1" x14ac:dyDescent="0.25">
      <c r="P94"/>
    </row>
    <row r="95" spans="16:16" ht="11.25" customHeight="1" x14ac:dyDescent="0.25">
      <c r="P95"/>
    </row>
    <row r="96" spans="16:16" ht="11.25" customHeight="1" x14ac:dyDescent="0.25">
      <c r="P96"/>
    </row>
    <row r="97" spans="16:16" ht="11.25" customHeight="1" x14ac:dyDescent="0.25">
      <c r="P97"/>
    </row>
    <row r="98" spans="16:16" ht="11.25" customHeight="1" x14ac:dyDescent="0.25">
      <c r="P98"/>
    </row>
    <row r="99" spans="16:16" ht="11.25" customHeight="1" x14ac:dyDescent="0.25">
      <c r="P99"/>
    </row>
    <row r="100" spans="16:16" ht="11.25" customHeight="1" x14ac:dyDescent="0.25">
      <c r="P100"/>
    </row>
    <row r="101" spans="16:16" ht="11.25" customHeight="1" x14ac:dyDescent="0.25">
      <c r="P101"/>
    </row>
    <row r="102" spans="16:16" ht="11.25" customHeight="1" x14ac:dyDescent="0.25">
      <c r="P102"/>
    </row>
    <row r="103" spans="16:16" ht="11.25" customHeight="1" x14ac:dyDescent="0.25">
      <c r="P103" s="183" t="e">
        <f>O103/H103</f>
        <v>#DIV/0!</v>
      </c>
    </row>
    <row r="104" spans="16:16" ht="11.25" customHeight="1" x14ac:dyDescent="0.25">
      <c r="P104"/>
    </row>
    <row r="105" spans="16:16" ht="11.25" customHeight="1" x14ac:dyDescent="0.25">
      <c r="P105"/>
    </row>
    <row r="106" spans="16:16" ht="11.25" customHeight="1" x14ac:dyDescent="0.25">
      <c r="P106"/>
    </row>
    <row r="107" spans="16:16" ht="11.25" customHeight="1" x14ac:dyDescent="0.25">
      <c r="P107"/>
    </row>
    <row r="108" spans="16:16" ht="11.25" customHeight="1" x14ac:dyDescent="0.25">
      <c r="P108" s="183" t="e">
        <f>O108/H108</f>
        <v>#DIV/0!</v>
      </c>
    </row>
    <row r="109" spans="16:16" ht="11.25" customHeight="1" x14ac:dyDescent="0.25">
      <c r="P109" s="184"/>
    </row>
    <row r="110" spans="16:16" ht="11.25" customHeight="1" x14ac:dyDescent="0.25">
      <c r="P110" s="184"/>
    </row>
    <row r="111" spans="16:16" ht="11.25" customHeight="1" x14ac:dyDescent="0.25">
      <c r="P111" s="184"/>
    </row>
    <row r="112" spans="16:16" ht="11.25" customHeight="1" x14ac:dyDescent="0.25">
      <c r="P112" s="184"/>
    </row>
    <row r="113" spans="16:16" ht="11.25" customHeight="1" x14ac:dyDescent="0.25">
      <c r="P113" s="183" t="e">
        <f>O113/H113</f>
        <v>#DIV/0!</v>
      </c>
    </row>
    <row r="114" spans="16:16" ht="11.25" customHeight="1" x14ac:dyDescent="0.25">
      <c r="P114"/>
    </row>
    <row r="115" spans="16:16" ht="11.25" customHeight="1" x14ac:dyDescent="0.25">
      <c r="P115"/>
    </row>
    <row r="116" spans="16:16" ht="11.25" customHeight="1" x14ac:dyDescent="0.25">
      <c r="P116"/>
    </row>
    <row r="117" spans="16:16" ht="11.25" customHeight="1" x14ac:dyDescent="0.25">
      <c r="P117"/>
    </row>
    <row r="118" spans="16:16" ht="11.25" customHeight="1" x14ac:dyDescent="0.25">
      <c r="P118"/>
    </row>
    <row r="119" spans="16:16" ht="11.25" customHeight="1" x14ac:dyDescent="0.25">
      <c r="P119"/>
    </row>
    <row r="120" spans="16:16" ht="11.25" customHeight="1" x14ac:dyDescent="0.25">
      <c r="P120"/>
    </row>
    <row r="121" spans="16:16" ht="11.25" customHeight="1" x14ac:dyDescent="0.25">
      <c r="P121"/>
    </row>
    <row r="122" spans="16:16" ht="11.25" customHeight="1" x14ac:dyDescent="0.25">
      <c r="P122"/>
    </row>
    <row r="123" spans="16:16" ht="11.25" customHeight="1" x14ac:dyDescent="0.25">
      <c r="P123"/>
    </row>
    <row r="124" spans="16:16" ht="11.25" customHeight="1" x14ac:dyDescent="0.25">
      <c r="P124"/>
    </row>
    <row r="125" spans="16:16" ht="11.25" customHeight="1" x14ac:dyDescent="0.25">
      <c r="P125"/>
    </row>
    <row r="126" spans="16:16" ht="11.25" customHeight="1" x14ac:dyDescent="0.25">
      <c r="P126"/>
    </row>
    <row r="127" spans="16:16" ht="11.25" customHeight="1" x14ac:dyDescent="0.25">
      <c r="P127"/>
    </row>
    <row r="128" spans="16:16" ht="11.25" customHeight="1" x14ac:dyDescent="0.25">
      <c r="P128"/>
    </row>
    <row r="129" spans="16:16" ht="11.25" customHeight="1" x14ac:dyDescent="0.25">
      <c r="P129"/>
    </row>
    <row r="130" spans="16:16" ht="11.25" customHeight="1" x14ac:dyDescent="0.25">
      <c r="P130"/>
    </row>
    <row r="131" spans="16:16" ht="11.25" customHeight="1" x14ac:dyDescent="0.25">
      <c r="P131"/>
    </row>
    <row r="132" spans="16:16" ht="11.25" customHeight="1" x14ac:dyDescent="0.25">
      <c r="P132"/>
    </row>
    <row r="133" spans="16:16" ht="11.25" customHeight="1" x14ac:dyDescent="0.25">
      <c r="P133"/>
    </row>
    <row r="134" spans="16:16" ht="11.25" customHeight="1" x14ac:dyDescent="0.25">
      <c r="P134"/>
    </row>
    <row r="135" spans="16:16" ht="11.25" customHeight="1" x14ac:dyDescent="0.25">
      <c r="P135"/>
    </row>
    <row r="136" spans="16:16" ht="11.25" customHeight="1" x14ac:dyDescent="0.25">
      <c r="P136"/>
    </row>
    <row r="137" spans="16:16" ht="11.25" customHeight="1" x14ac:dyDescent="0.25">
      <c r="P137"/>
    </row>
    <row r="138" spans="16:16" ht="11.25" customHeight="1" x14ac:dyDescent="0.25">
      <c r="P138"/>
    </row>
    <row r="139" spans="16:16" ht="11.25" customHeight="1" x14ac:dyDescent="0.25">
      <c r="P139"/>
    </row>
    <row r="140" spans="16:16" ht="11.25" customHeight="1" x14ac:dyDescent="0.25">
      <c r="P140"/>
    </row>
    <row r="141" spans="16:16" ht="11.25" customHeight="1" x14ac:dyDescent="0.25">
      <c r="P141"/>
    </row>
    <row r="142" spans="16:16" ht="11.25" customHeight="1" x14ac:dyDescent="0.25">
      <c r="P142"/>
    </row>
    <row r="143" spans="16:16" ht="11.25" customHeight="1" x14ac:dyDescent="0.25">
      <c r="P143"/>
    </row>
    <row r="144" spans="16:16" ht="11.25" customHeight="1" x14ac:dyDescent="0.25">
      <c r="P144"/>
    </row>
    <row r="145" spans="16:16" ht="11.25" customHeight="1" x14ac:dyDescent="0.25">
      <c r="P145"/>
    </row>
    <row r="146" spans="16:16" ht="11.25" customHeight="1" x14ac:dyDescent="0.25">
      <c r="P146"/>
    </row>
    <row r="147" spans="16:16" ht="11.25" customHeight="1" x14ac:dyDescent="0.25">
      <c r="P147"/>
    </row>
    <row r="148" spans="16:16" ht="11.25" customHeight="1" x14ac:dyDescent="0.25">
      <c r="P148"/>
    </row>
    <row r="149" spans="16:16" ht="11.25" customHeight="1" x14ac:dyDescent="0.25">
      <c r="P149"/>
    </row>
    <row r="150" spans="16:16" ht="11.25" customHeight="1" x14ac:dyDescent="0.25">
      <c r="P150"/>
    </row>
    <row r="151" spans="16:16" ht="11.25" customHeight="1" x14ac:dyDescent="0.25">
      <c r="P151"/>
    </row>
    <row r="152" spans="16:16" ht="11.25" customHeight="1" x14ac:dyDescent="0.25">
      <c r="P152"/>
    </row>
    <row r="153" spans="16:16" ht="11.25" customHeight="1" x14ac:dyDescent="0.25">
      <c r="P153"/>
    </row>
    <row r="154" spans="16:16" ht="11.25" customHeight="1" x14ac:dyDescent="0.25">
      <c r="P154"/>
    </row>
    <row r="155" spans="16:16" ht="11.25" customHeight="1" x14ac:dyDescent="0.25">
      <c r="P155"/>
    </row>
    <row r="156" spans="16:16" ht="11.25" customHeight="1" x14ac:dyDescent="0.25">
      <c r="P156"/>
    </row>
    <row r="157" spans="16:16" ht="11.25" customHeight="1" x14ac:dyDescent="0.25">
      <c r="P157"/>
    </row>
    <row r="158" spans="16:16" ht="11.25" customHeight="1" x14ac:dyDescent="0.25">
      <c r="P158"/>
    </row>
    <row r="159" spans="16:16" ht="11.25" customHeight="1" x14ac:dyDescent="0.25">
      <c r="P159"/>
    </row>
    <row r="160" spans="16:16" ht="11.25" customHeight="1" x14ac:dyDescent="0.25">
      <c r="P160"/>
    </row>
    <row r="161" spans="16:16" ht="11.25" customHeight="1" x14ac:dyDescent="0.25">
      <c r="P161"/>
    </row>
    <row r="162" spans="16:16" ht="11.25" customHeight="1" x14ac:dyDescent="0.25">
      <c r="P162"/>
    </row>
    <row r="163" spans="16:16" ht="11.25" customHeight="1" x14ac:dyDescent="0.25">
      <c r="P163"/>
    </row>
    <row r="164" spans="16:16" ht="11.25" customHeight="1" x14ac:dyDescent="0.25">
      <c r="P164"/>
    </row>
    <row r="165" spans="16:16" ht="11.25" customHeight="1" x14ac:dyDescent="0.25">
      <c r="P165"/>
    </row>
    <row r="166" spans="16:16" ht="11.25" customHeight="1" x14ac:dyDescent="0.25">
      <c r="P166"/>
    </row>
    <row r="167" spans="16:16" ht="11.25" customHeight="1" x14ac:dyDescent="0.25">
      <c r="P167"/>
    </row>
    <row r="168" spans="16:16" ht="11.25" customHeight="1" x14ac:dyDescent="0.25">
      <c r="P168"/>
    </row>
    <row r="169" spans="16:16" ht="11.25" customHeight="1" x14ac:dyDescent="0.25">
      <c r="P169"/>
    </row>
    <row r="170" spans="16:16" ht="11.25" customHeight="1" x14ac:dyDescent="0.25">
      <c r="P170"/>
    </row>
    <row r="171" spans="16:16" ht="11.25" customHeight="1" x14ac:dyDescent="0.25">
      <c r="P171"/>
    </row>
    <row r="172" spans="16:16" ht="11.25" customHeight="1" x14ac:dyDescent="0.25">
      <c r="P172"/>
    </row>
    <row r="173" spans="16:16" ht="11.25" customHeight="1" x14ac:dyDescent="0.25">
      <c r="P173"/>
    </row>
    <row r="174" spans="16:16" ht="11.25" customHeight="1" x14ac:dyDescent="0.25">
      <c r="P174"/>
    </row>
    <row r="175" spans="16:16" ht="11.25" customHeight="1" x14ac:dyDescent="0.25">
      <c r="P175"/>
    </row>
    <row r="176" spans="16:16" ht="11.25" customHeight="1" x14ac:dyDescent="0.25">
      <c r="P176"/>
    </row>
    <row r="177" spans="16:16" ht="11.25" customHeight="1" x14ac:dyDescent="0.25">
      <c r="P177"/>
    </row>
    <row r="178" spans="16:16" ht="11.25" customHeight="1" x14ac:dyDescent="0.25">
      <c r="P178"/>
    </row>
    <row r="179" spans="16:16" ht="11.25" customHeight="1" x14ac:dyDescent="0.25">
      <c r="P179"/>
    </row>
    <row r="180" spans="16:16" ht="11.25" customHeight="1" x14ac:dyDescent="0.25">
      <c r="P180"/>
    </row>
    <row r="181" spans="16:16" ht="11.25" customHeight="1" x14ac:dyDescent="0.25">
      <c r="P181"/>
    </row>
    <row r="182" spans="16:16" ht="11.25" customHeight="1" x14ac:dyDescent="0.25">
      <c r="P182"/>
    </row>
    <row r="183" spans="16:16" ht="11.25" customHeight="1" x14ac:dyDescent="0.25">
      <c r="P183"/>
    </row>
    <row r="184" spans="16:16" ht="11.25" customHeight="1" x14ac:dyDescent="0.25">
      <c r="P184"/>
    </row>
    <row r="185" spans="16:16" ht="11.25" customHeight="1" x14ac:dyDescent="0.25">
      <c r="P185"/>
    </row>
    <row r="186" spans="16:16" ht="11.25" customHeight="1" x14ac:dyDescent="0.25">
      <c r="P186"/>
    </row>
    <row r="187" spans="16:16" ht="11.25" customHeight="1" x14ac:dyDescent="0.25">
      <c r="P187"/>
    </row>
    <row r="188" spans="16:16" ht="11.25" customHeight="1" x14ac:dyDescent="0.25">
      <c r="P188"/>
    </row>
    <row r="189" spans="16:16" ht="11.25" customHeight="1" x14ac:dyDescent="0.25">
      <c r="P189"/>
    </row>
    <row r="190" spans="16:16" ht="11.25" customHeight="1" x14ac:dyDescent="0.25">
      <c r="P190"/>
    </row>
    <row r="191" spans="16:16" ht="11.25" customHeight="1" x14ac:dyDescent="0.25">
      <c r="P191"/>
    </row>
    <row r="192" spans="16:16" ht="11.25" customHeight="1" x14ac:dyDescent="0.25">
      <c r="P192"/>
    </row>
    <row r="193" spans="16:16" ht="11.25" customHeight="1" x14ac:dyDescent="0.25">
      <c r="P193"/>
    </row>
    <row r="194" spans="16:16" ht="11.25" customHeight="1" x14ac:dyDescent="0.25">
      <c r="P194"/>
    </row>
    <row r="195" spans="16:16" ht="11.25" customHeight="1" x14ac:dyDescent="0.25">
      <c r="P195"/>
    </row>
    <row r="196" spans="16:16" ht="11.25" customHeight="1" x14ac:dyDescent="0.25">
      <c r="P196"/>
    </row>
    <row r="197" spans="16:16" ht="11.25" customHeight="1" x14ac:dyDescent="0.25">
      <c r="P197"/>
    </row>
    <row r="198" spans="16:16" ht="11.25" customHeight="1" x14ac:dyDescent="0.25">
      <c r="P198"/>
    </row>
    <row r="199" spans="16:16" ht="11.25" customHeight="1" x14ac:dyDescent="0.25">
      <c r="P199"/>
    </row>
    <row r="200" spans="16:16" ht="11.25" customHeight="1" x14ac:dyDescent="0.25">
      <c r="P200"/>
    </row>
    <row r="201" spans="16:16" ht="11.25" customHeight="1" x14ac:dyDescent="0.25">
      <c r="P201"/>
    </row>
    <row r="202" spans="16:16" ht="11.25" customHeight="1" x14ac:dyDescent="0.25">
      <c r="P202"/>
    </row>
    <row r="203" spans="16:16" ht="11.25" customHeight="1" x14ac:dyDescent="0.25">
      <c r="P203"/>
    </row>
    <row r="204" spans="16:16" ht="11.25" customHeight="1" x14ac:dyDescent="0.25">
      <c r="P204"/>
    </row>
    <row r="205" spans="16:16" ht="11.25" customHeight="1" x14ac:dyDescent="0.25">
      <c r="P205"/>
    </row>
    <row r="206" spans="16:16" ht="11.25" customHeight="1" x14ac:dyDescent="0.25">
      <c r="P206"/>
    </row>
    <row r="207" spans="16:16" ht="11.25" customHeight="1" x14ac:dyDescent="0.25">
      <c r="P207"/>
    </row>
    <row r="208" spans="16:16" ht="11.25" customHeight="1" x14ac:dyDescent="0.25">
      <c r="P208"/>
    </row>
    <row r="209" spans="16:16" ht="11.25" customHeight="1" x14ac:dyDescent="0.25">
      <c r="P209"/>
    </row>
    <row r="210" spans="16:16" ht="11.25" customHeight="1" x14ac:dyDescent="0.25">
      <c r="P210"/>
    </row>
    <row r="211" spans="16:16" ht="11.25" customHeight="1" x14ac:dyDescent="0.25">
      <c r="P211"/>
    </row>
    <row r="212" spans="16:16" ht="11.25" customHeight="1" x14ac:dyDescent="0.25">
      <c r="P212"/>
    </row>
  </sheetData>
  <mergeCells count="36">
    <mergeCell ref="M6:O6"/>
    <mergeCell ref="C32:H32"/>
    <mergeCell ref="I32:N32"/>
    <mergeCell ref="M2:O2"/>
    <mergeCell ref="M3:O3"/>
    <mergeCell ref="M4:O4"/>
    <mergeCell ref="C5:K5"/>
    <mergeCell ref="M5:O5"/>
    <mergeCell ref="M10:O10"/>
    <mergeCell ref="M15:O15"/>
    <mergeCell ref="M16:O16"/>
    <mergeCell ref="M17:O17"/>
    <mergeCell ref="M18:O18"/>
    <mergeCell ref="M19:O19"/>
    <mergeCell ref="M21:O21"/>
    <mergeCell ref="M22:O22"/>
    <mergeCell ref="C34:H34"/>
    <mergeCell ref="I34:N34"/>
    <mergeCell ref="C35:N35"/>
    <mergeCell ref="C7:K7"/>
    <mergeCell ref="M7:O7"/>
    <mergeCell ref="M8:O8"/>
    <mergeCell ref="C9:K9"/>
    <mergeCell ref="M9:O9"/>
    <mergeCell ref="M20:O20"/>
    <mergeCell ref="C11:K11"/>
    <mergeCell ref="M11:O11"/>
    <mergeCell ref="M12:O12"/>
    <mergeCell ref="C13:K13"/>
    <mergeCell ref="M13:O13"/>
    <mergeCell ref="M14:O14"/>
    <mergeCell ref="M23:O23"/>
    <mergeCell ref="L25:L26"/>
    <mergeCell ref="M25:M26"/>
    <mergeCell ref="N25:O25"/>
    <mergeCell ref="C33:N3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кс-3 №5</vt:lpstr>
      <vt:lpstr>кс-2 №5</vt:lpstr>
      <vt:lpstr>р3</vt:lpstr>
      <vt:lpstr>кс-2 №5 апрель</vt:lpstr>
      <vt:lpstr>'кс-2 №5'!Заголовки_для_печати</vt:lpstr>
      <vt:lpstr>'кс-2 №5'!Область_печати</vt:lpstr>
      <vt:lpstr>'кс-2 №5 апрель'!Область_печати</vt:lpstr>
      <vt:lpstr>'кс-3 №5'!Область_печати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2026-02-27T07:51:53Z</cp:lastPrinted>
  <dcterms:created xsi:type="dcterms:W3CDTF">2020-09-30T08:50:27Z</dcterms:created>
  <dcterms:modified xsi:type="dcterms:W3CDTF">2026-04-14T07:54:05Z</dcterms:modified>
</cp:coreProperties>
</file>