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sp020\UserFS$\HOME\Ivanova2_lv\Desktop\Образец КС-2, КС-3\"/>
    </mc:Choice>
  </mc:AlternateContent>
  <bookViews>
    <workbookView xWindow="28680" yWindow="0" windowWidth="29040" windowHeight="15720"/>
  </bookViews>
  <sheets>
    <sheet name="КС3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0">'КС3 '!$A$1:$F$51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2" l="1"/>
  <c r="L32" i="2"/>
  <c r="L33" i="2"/>
  <c r="L30" i="2"/>
  <c r="L28" i="2" s="1"/>
  <c r="F39" i="2"/>
  <c r="F38" i="2"/>
  <c r="F36" i="2"/>
  <c r="F35" i="2"/>
  <c r="F34" i="2"/>
  <c r="F37" i="2"/>
  <c r="F26" i="2"/>
  <c r="F28" i="2"/>
  <c r="E32" i="2"/>
  <c r="D32" i="2" s="1"/>
  <c r="D31" i="2"/>
  <c r="E31" i="2"/>
  <c r="E30" i="2"/>
  <c r="D30" i="2" s="1"/>
  <c r="E28" i="2" l="1"/>
  <c r="E26" i="2" s="1"/>
  <c r="D28" i="2"/>
  <c r="D26" i="2" s="1"/>
</calcChain>
</file>

<file path=xl/sharedStrings.xml><?xml version="1.0" encoding="utf-8"?>
<sst xmlns="http://schemas.openxmlformats.org/spreadsheetml/2006/main" count="65" uniqueCount="57">
  <si>
    <t>Код</t>
  </si>
  <si>
    <t>Форма по ОКУД</t>
  </si>
  <si>
    <t>по ОКПО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</si>
  <si>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</si>
  <si>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</si>
  <si>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</si>
  <si>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</si>
  <si>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</si>
  <si>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</si>
  <si>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</si>
  <si>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</si>
  <si>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</si>
  <si>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</si>
  <si>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</si>
  <si>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t>Вид деятельности по ОКПД</t>
  </si>
  <si>
    <r>
      <rPr>
        <b/>
        <sz val="12"/>
        <color theme="1"/>
        <rFont val="Times New Roman"/>
        <family val="1"/>
        <charset val="204"/>
      </rPr>
      <t>Стройка:</t>
    </r>
    <r>
      <rPr>
        <sz val="12"/>
        <color theme="1"/>
        <rFont val="Times New Roman"/>
        <family val="1"/>
        <charset val="204"/>
      </rPr>
      <t xml:space="preserve"> Терминал по перевалке минеральных удобрений в морском торговом порту (МТП) Усть-Луга. Береговые объекты терминала</t>
    </r>
  </si>
  <si>
    <t>Договор номер</t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</si>
  <si>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</si>
  <si>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</si>
  <si>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</si>
  <si>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</si>
  <si>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</si>
  <si>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</si>
  <si>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</si>
  <si>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</si>
  <si>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Всего работ и затрат, включаемых в стоимость работ</t>
  </si>
  <si>
    <t>в том числе:</t>
  </si>
  <si>
    <t>из них:</t>
  </si>
  <si>
    <t>СМР</t>
  </si>
  <si>
    <t>ИТОГО руб:</t>
  </si>
  <si>
    <t>НДС 20%</t>
  </si>
  <si>
    <t>Итого к оплате с НДС</t>
  </si>
  <si>
    <t>Заказчик:</t>
  </si>
  <si>
    <r>
      <t xml:space="preserve">Руководитель Проектного офиса ООО «ЕТУ»                                                   </t>
    </r>
    <r>
      <rPr>
        <sz val="10"/>
        <color theme="1"/>
        <rFont val="Times New Roman"/>
        <family val="1"/>
        <charset val="204"/>
      </rPr>
      <t>(по доверенности №25/3 от 10.02.25г.)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</si>
  <si>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</si>
  <si>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</si>
  <si>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</si>
  <si>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</si>
  <si>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</si>
  <si>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</si>
  <si>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 xml:space="preserve">Подрядчик: </t>
  </si>
  <si>
    <t>КС2 №1 от 10.09.2025</t>
  </si>
  <si>
    <t>Материалы поставки Подрядчика</t>
  </si>
  <si>
    <t>Прочие</t>
  </si>
  <si>
    <t>Материалы поставки Заказчика (справочно)</t>
  </si>
  <si>
    <t>КС2 №2 от 29.10.2025</t>
  </si>
  <si>
    <t>Гарантийное удержание 5%</t>
  </si>
  <si>
    <t>07.11.2025</t>
  </si>
  <si>
    <t>КС2 №3 от 07.11.2025</t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</si>
  <si>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" МММ"</t>
    </r>
    <r>
      <rPr>
        <b/>
        <sz val="12"/>
        <color theme="1"/>
        <rFont val="Times New Roman"/>
        <family val="1"/>
        <charset val="204"/>
      </rPr>
      <t xml:space="preserve"> 
</t>
    </r>
    <r>
      <rPr>
        <sz val="12"/>
        <color theme="1"/>
        <rFont val="Times New Roman"/>
        <family val="1"/>
        <charset val="204"/>
      </rPr>
      <t>Юридический адрес: 197348, г. Санкт-Петербург, …..</t>
    </r>
  </si>
  <si>
    <t>№ 314-25/333</t>
  </si>
  <si>
    <r>
      <rPr>
        <sz val="10"/>
        <color theme="1"/>
        <rFont val="Times New Roman"/>
        <family val="1"/>
        <charset val="204"/>
      </rPr>
      <t xml:space="preserve">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</t>
    </r>
  </si>
  <si>
    <t>ИТОГО</t>
  </si>
  <si>
    <t>Зачет аванса 10%</t>
  </si>
  <si>
    <r>
      <t xml:space="preserve">Объект: </t>
    </r>
    <r>
      <rPr>
        <sz val="12"/>
        <color theme="1"/>
        <rFont val="Times New Roman"/>
        <family val="1"/>
        <charset val="204"/>
      </rPr>
      <t>Пересыпная станция №1</t>
    </r>
  </si>
  <si>
    <t>Устройство монолитных плит перекрытия                                                          1632-2021-2.2.1-КЖ1</t>
  </si>
  <si>
    <t>Дополнительное соглашение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</si>
</sst>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9" formatCode="#,##0.00_р_."/>
    <numFmt numFmtId="170" formatCode="_-* #,##0.00_р_._-;\-* #,##0.00_р_._-;_-* \-??_р_._-;_-@_-"/>
  </numFmts>
  <fonts count="2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4" fillId="0" borderId="0"/>
    <xf numFmtId="0" fontId="6" fillId="0" borderId="0"/>
    <xf numFmtId="169" fontId="9" fillId="0" borderId="0" applyFill="0" applyBorder="0" applyProtection="0"/>
    <xf numFmtId="0" fontId="4" fillId="0" borderId="0"/>
    <xf numFmtId="164" fontId="4" fillId="0" borderId="0" applyFont="0" applyFill="0" applyBorder="0" applyAlignment="0" applyProtection="0"/>
  </cellStyleXfs>
  <cellXfs count="107">
    <xf numFmtId="0" fontId="0" fillId="0" borderId="0" xfId="0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3" fillId="0" borderId="0" xfId="3" applyFont="1"/>
    <xf numFmtId="0" fontId="7" fillId="0" borderId="0" xfId="3" applyFont="1" applyAlignment="1">
      <alignment horizontal="right"/>
    </xf>
    <xf numFmtId="0" fontId="7" fillId="0" borderId="3" xfId="3" applyFont="1" applyBorder="1" applyAlignment="1">
      <alignment horizontal="center"/>
    </xf>
    <xf numFmtId="0" fontId="7" fillId="0" borderId="3" xfId="3" applyFont="1" applyBorder="1" applyAlignment="1">
      <alignment horizontal="center" vertical="top" wrapText="1"/>
    </xf>
    <xf numFmtId="0" fontId="7" fillId="0" borderId="3" xfId="3" applyFont="1" applyBorder="1"/>
    <xf numFmtId="0" fontId="7" fillId="0" borderId="0" xfId="3" applyFont="1" applyAlignment="1">
      <alignment horizontal="right" vertical="top"/>
    </xf>
    <xf numFmtId="0" fontId="3" fillId="0" borderId="0" xfId="3" applyFont="1" applyAlignment="1">
      <alignment horizontal="right"/>
    </xf>
    <xf numFmtId="0" fontId="7" fillId="0" borderId="0" xfId="3" applyFont="1" applyAlignment="1">
      <alignment horizontal="center" wrapText="1"/>
    </xf>
    <xf numFmtId="0" fontId="7" fillId="0" borderId="0" xfId="3" applyFont="1"/>
    <xf numFmtId="0" fontId="7" fillId="0" borderId="4" xfId="3" applyFont="1" applyBorder="1" applyAlignment="1">
      <alignment horizontal="center"/>
    </xf>
    <xf numFmtId="0" fontId="7" fillId="0" borderId="0" xfId="3" applyFont="1" applyAlignment="1">
      <alignment wrapText="1"/>
    </xf>
    <xf numFmtId="0" fontId="7" fillId="0" borderId="5" xfId="3" applyFont="1" applyBorder="1" applyAlignment="1">
      <alignment horizontal="center"/>
    </xf>
    <xf numFmtId="14" fontId="3" fillId="0" borderId="5" xfId="3" applyNumberFormat="1" applyFont="1" applyFill="1" applyBorder="1" applyAlignment="1">
      <alignment horizontal="center"/>
    </xf>
    <xf numFmtId="0" fontId="7" fillId="0" borderId="6" xfId="3" applyFont="1" applyBorder="1" applyAlignment="1">
      <alignment horizontal="center"/>
    </xf>
    <xf numFmtId="0" fontId="7" fillId="0" borderId="5" xfId="3" applyFont="1" applyFill="1" applyBorder="1"/>
    <xf numFmtId="170" fontId="5" fillId="0" borderId="0" xfId="4" applyNumberFormat="1" applyFont="1" applyFill="1" applyBorder="1" applyAlignment="1" applyProtection="1">
      <alignment horizontal="center" vertical="center"/>
    </xf>
    <xf numFmtId="0" fontId="3" fillId="0" borderId="0" xfId="3" applyFont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/>
    </xf>
    <xf numFmtId="0" fontId="7" fillId="0" borderId="7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8" fillId="0" borderId="5" xfId="3" applyFont="1" applyBorder="1" applyAlignment="1">
      <alignment horizontal="left" wrapText="1"/>
    </xf>
    <xf numFmtId="170" fontId="8" fillId="0" borderId="5" xfId="4" applyNumberFormat="1" applyFont="1" applyFill="1" applyBorder="1" applyAlignment="1" applyProtection="1">
      <alignment horizontal="center" vertical="center"/>
    </xf>
    <xf numFmtId="4" fontId="8" fillId="0" borderId="5" xfId="4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Alignment="1">
      <alignment horizontal="center" vertical="center"/>
    </xf>
    <xf numFmtId="4" fontId="5" fillId="0" borderId="5" xfId="2" applyNumberFormat="1" applyFont="1" applyBorder="1" applyAlignment="1">
      <alignment horizontal="center" vertical="center"/>
    </xf>
    <xf numFmtId="0" fontId="8" fillId="0" borderId="5" xfId="3" applyFont="1" applyBorder="1" applyAlignment="1">
      <alignment horizontal="left"/>
    </xf>
    <xf numFmtId="0" fontId="8" fillId="0" borderId="5" xfId="3" applyFont="1" applyBorder="1" applyAlignment="1">
      <alignment horizontal="center"/>
    </xf>
    <xf numFmtId="4" fontId="8" fillId="0" borderId="5" xfId="3" applyNumberFormat="1" applyFont="1" applyBorder="1" applyAlignment="1">
      <alignment horizontal="center"/>
    </xf>
    <xf numFmtId="0" fontId="7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vertical="center" wrapText="1"/>
    </xf>
    <xf numFmtId="4" fontId="12" fillId="0" borderId="5" xfId="2" applyNumberFormat="1" applyFont="1" applyBorder="1" applyAlignment="1">
      <alignment horizontal="center" vertical="center"/>
    </xf>
    <xf numFmtId="0" fontId="8" fillId="0" borderId="0" xfId="3" applyFont="1" applyAlignment="1">
      <alignment horizontal="center"/>
    </xf>
    <xf numFmtId="0" fontId="13" fillId="0" borderId="0" xfId="3" applyFont="1" applyAlignment="1">
      <alignment horizontal="left"/>
    </xf>
    <xf numFmtId="0" fontId="8" fillId="0" borderId="0" xfId="3" applyFont="1"/>
    <xf numFmtId="170" fontId="8" fillId="0" borderId="0" xfId="4" applyNumberFormat="1" applyFont="1" applyFill="1" applyBorder="1" applyAlignment="1" applyProtection="1">
      <alignment horizontal="center" vertical="center"/>
    </xf>
    <xf numFmtId="0" fontId="8" fillId="0" borderId="0" xfId="3" applyFont="1" applyAlignment="1">
      <alignment horizontal="right"/>
    </xf>
    <xf numFmtId="4" fontId="5" fillId="0" borderId="0" xfId="2" applyNumberFormat="1" applyFont="1"/>
    <xf numFmtId="0" fontId="8" fillId="0" borderId="0" xfId="3" applyFont="1" applyAlignment="1">
      <alignment horizontal="left"/>
    </xf>
    <xf numFmtId="4" fontId="7" fillId="0" borderId="5" xfId="4" applyNumberFormat="1" applyFont="1" applyFill="1" applyBorder="1" applyAlignment="1" applyProtection="1">
      <alignment horizontal="right" vertical="center"/>
    </xf>
    <xf numFmtId="4" fontId="5" fillId="0" borderId="2" xfId="2" applyNumberFormat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4" fontId="7" fillId="0" borderId="0" xfId="3" applyNumberFormat="1" applyFont="1"/>
    <xf numFmtId="0" fontId="1" fillId="0" borderId="0" xfId="5" applyFont="1" applyFill="1" applyAlignment="1">
      <alignment wrapText="1"/>
    </xf>
    <xf numFmtId="170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3" applyFont="1" applyAlignment="1">
      <alignment horizontal="center" vertical="center"/>
    </xf>
    <xf numFmtId="164" fontId="1" fillId="0" borderId="0" xfId="6" applyFont="1" applyFill="1"/>
    <xf numFmtId="170" fontId="7" fillId="0" borderId="0" xfId="4" applyNumberFormat="1" applyFont="1" applyFill="1" applyBorder="1" applyProtection="1"/>
    <xf numFmtId="0" fontId="7" fillId="0" borderId="1" xfId="3" applyFont="1" applyBorder="1"/>
    <xf numFmtId="0" fontId="7" fillId="0" borderId="1" xfId="3" applyFont="1" applyBorder="1" applyAlignment="1">
      <alignment wrapText="1"/>
    </xf>
    <xf numFmtId="0" fontId="7" fillId="0" borderId="1" xfId="3" applyFont="1" applyBorder="1" applyAlignment="1">
      <alignment horizontal="center"/>
    </xf>
    <xf numFmtId="0" fontId="15" fillId="0" borderId="0" xfId="2" applyFont="1" applyAlignment="1">
      <alignment horizontal="center" vertical="center"/>
    </xf>
    <xf numFmtId="0" fontId="1" fillId="0" borderId="0" xfId="5" applyFont="1" applyFill="1"/>
    <xf numFmtId="164" fontId="15" fillId="0" borderId="0" xfId="2" applyNumberFormat="1" applyFont="1" applyAlignment="1">
      <alignment horizontal="center" vertical="center"/>
    </xf>
    <xf numFmtId="4" fontId="15" fillId="0" borderId="0" xfId="2" applyNumberFormat="1" applyFont="1"/>
    <xf numFmtId="164" fontId="15" fillId="0" borderId="0" xfId="2" applyNumberFormat="1" applyFont="1"/>
    <xf numFmtId="0" fontId="15" fillId="0" borderId="0" xfId="2" applyFont="1"/>
    <xf numFmtId="0" fontId="14" fillId="0" borderId="0" xfId="3" applyFont="1"/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" vertical="center"/>
    </xf>
    <xf numFmtId="0" fontId="5" fillId="0" borderId="0" xfId="5" applyFont="1" applyFill="1"/>
    <xf numFmtId="0" fontId="7" fillId="0" borderId="1" xfId="3" applyFont="1" applyBorder="1" applyAlignment="1">
      <alignment horizontal="center" wrapText="1"/>
    </xf>
    <xf numFmtId="170" fontId="14" fillId="0" borderId="0" xfId="4" applyNumberFormat="1" applyFont="1" applyFill="1" applyBorder="1" applyAlignment="1" applyProtection="1">
      <alignment horizontal="center" vertical="center"/>
    </xf>
    <xf numFmtId="170" fontId="3" fillId="0" borderId="0" xfId="4" applyNumberFormat="1" applyFont="1" applyFill="1" applyBorder="1" applyAlignment="1" applyProtection="1">
      <alignment horizontal="center" vertical="center"/>
    </xf>
    <xf numFmtId="0" fontId="7" fillId="0" borderId="5" xfId="3" applyFont="1" applyBorder="1" applyAlignment="1">
      <alignment vertical="center" wrapText="1"/>
    </xf>
    <xf numFmtId="0" fontId="7" fillId="0" borderId="7" xfId="3" applyFont="1" applyBorder="1" applyAlignment="1">
      <alignment horizontal="center"/>
    </xf>
    <xf numFmtId="170" fontId="7" fillId="0" borderId="5" xfId="4" applyNumberFormat="1" applyFont="1" applyFill="1" applyBorder="1" applyAlignment="1" applyProtection="1">
      <alignment horizontal="center" vertical="center"/>
    </xf>
    <xf numFmtId="170" fontId="8" fillId="0" borderId="7" xfId="4" applyNumberFormat="1" applyFont="1" applyFill="1" applyBorder="1" applyAlignment="1" applyProtection="1">
      <alignment vertical="center"/>
    </xf>
    <xf numFmtId="0" fontId="8" fillId="0" borderId="7" xfId="3" applyFont="1" applyBorder="1" applyAlignment="1"/>
    <xf numFmtId="0" fontId="8" fillId="0" borderId="7" xfId="3" applyFont="1" applyBorder="1" applyAlignment="1">
      <alignment vertical="center" wrapText="1"/>
    </xf>
    <xf numFmtId="170" fontId="7" fillId="0" borderId="7" xfId="4" applyNumberFormat="1" applyFont="1" applyFill="1" applyBorder="1" applyAlignment="1" applyProtection="1">
      <alignment vertical="center"/>
    </xf>
    <xf numFmtId="170" fontId="16" fillId="0" borderId="7" xfId="4" applyNumberFormat="1" applyFont="1" applyFill="1" applyBorder="1" applyAlignment="1" applyProtection="1">
      <alignment vertical="center"/>
    </xf>
    <xf numFmtId="170" fontId="8" fillId="0" borderId="5" xfId="4" applyNumberFormat="1" applyFont="1" applyFill="1" applyBorder="1" applyAlignment="1" applyProtection="1">
      <alignment vertical="center"/>
    </xf>
    <xf numFmtId="0" fontId="8" fillId="0" borderId="5" xfId="3" applyFont="1" applyBorder="1" applyAlignment="1"/>
    <xf numFmtId="170" fontId="7" fillId="0" borderId="5" xfId="4" applyNumberFormat="1" applyFont="1" applyFill="1" applyBorder="1" applyAlignment="1" applyProtection="1">
      <alignment vertical="center"/>
    </xf>
    <xf numFmtId="0" fontId="17" fillId="0" borderId="5" xfId="3" applyFont="1" applyBorder="1" applyAlignment="1">
      <alignment wrapText="1"/>
    </xf>
    <xf numFmtId="0" fontId="18" fillId="0" borderId="5" xfId="3" applyFont="1" applyBorder="1" applyAlignment="1">
      <alignment wrapText="1"/>
    </xf>
    <xf numFmtId="0" fontId="19" fillId="0" borderId="0" xfId="3" applyFont="1" applyAlignment="1">
      <alignment horizontal="right"/>
    </xf>
    <xf numFmtId="4" fontId="19" fillId="0" borderId="5" xfId="4" applyNumberFormat="1" applyFont="1" applyFill="1" applyBorder="1" applyAlignment="1" applyProtection="1">
      <alignment horizontal="right" vertical="center"/>
    </xf>
    <xf numFmtId="0" fontId="17" fillId="0" borderId="0" xfId="3" applyFont="1" applyAlignment="1">
      <alignment horizontal="right"/>
    </xf>
    <xf numFmtId="14" fontId="3" fillId="0" borderId="5" xfId="2" applyNumberFormat="1" applyFont="1" applyFill="1" applyBorder="1" applyAlignment="1">
      <alignment horizontal="center"/>
    </xf>
    <xf numFmtId="0" fontId="7" fillId="0" borderId="0" xfId="3" applyFont="1" applyAlignment="1">
      <alignment horizontal="right"/>
    </xf>
    <xf numFmtId="4" fontId="5" fillId="0" borderId="0" xfId="2" applyNumberFormat="1" applyFont="1" applyAlignme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left" wrapText="1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0" xfId="3" applyFont="1" applyAlignment="1">
      <alignment horizontal="right"/>
    </xf>
    <xf numFmtId="0" fontId="7" fillId="0" borderId="0" xfId="3" applyFont="1" applyAlignment="1">
      <alignment horizontal="left" vertical="top" wrapText="1"/>
    </xf>
    <xf numFmtId="0" fontId="8" fillId="2" borderId="0" xfId="3" applyFont="1" applyFill="1" applyBorder="1" applyAlignment="1">
      <alignment horizontal="left"/>
    </xf>
    <xf numFmtId="0" fontId="7" fillId="0" borderId="3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14" fillId="0" borderId="10" xfId="3" applyFont="1" applyBorder="1" applyAlignment="1">
      <alignment horizontal="center"/>
    </xf>
    <xf numFmtId="0" fontId="7" fillId="0" borderId="5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4" fontId="17" fillId="0" borderId="5" xfId="4" applyNumberFormat="1" applyFont="1" applyFill="1" applyBorder="1" applyAlignment="1" applyProtection="1">
      <alignment horizontal="right" vertical="center"/>
    </xf>
    <xf numFmtId="4" fontId="16" fillId="0" borderId="5" xfId="4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Border="1" applyAlignment="1">
      <alignment horizontal="center" vertical="center"/>
    </xf>
    <xf numFmtId="4" fontId="20" fillId="0" borderId="5" xfId="2" applyNumberFormat="1" applyFont="1" applyBorder="1" applyAlignment="1">
      <alignment horizontal="center" vertical="center"/>
    </xf>
  </cellXfs>
  <cellStyles count="7">
    <cellStyle name="Обычный" xfId="0" builtinId="0"/>
    <cellStyle name="Обычный 2" xfId="2"/>
    <cellStyle name="Обычный 2 2" xfId="3"/>
    <cellStyle name="Обычный 2 2 2" xfId="5"/>
    <cellStyle name="Обычный 3" xfId="1"/>
    <cellStyle name="Финансовый 2" xfId="4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W51"/>
  <sheetViews>
    <sheetView tabSelected="1" view="pageBreakPreview" topLeftCell="A5" zoomScaleNormal="100" zoomScaleSheetLayoutView="100" workbookViewId="0">
      <selection activeCell="F16" sqref="F16"/>
    </sheetView>
  </sheetViews>
  <sheetFormatPr defaultColWidth="9.140625" defaultRowHeight="15.75" x14ac:dyDescent="0.25"/>
  <cols>
    <col min="1" max="1" width="7" style="11" customWidth="1"/>
    <col min="2" max="2" width="42.7109375" style="11" customWidth="1"/>
    <col min="3" max="3" width="12.28515625" style="11" customWidth="1"/>
    <col min="4" max="4" width="19" style="11" customWidth="1"/>
    <col min="5" max="5" width="28.85546875" style="11" customWidth="1"/>
    <col min="6" max="6" width="24" style="11" customWidth="1"/>
    <col min="7" max="7" width="18.28515625" style="68" customWidth="1"/>
    <col min="8" max="8" width="15.85546875" style="19" customWidth="1"/>
    <col min="9" max="9" width="17.140625" style="19" customWidth="1"/>
    <col min="10" max="12" width="18.28515625" style="19" customWidth="1"/>
    <col min="13" max="13" width="15.85546875" style="3" customWidth="1"/>
    <col min="14" max="14" width="20.7109375" style="3" customWidth="1"/>
    <col min="15" max="15" width="11.7109375" style="3" customWidth="1"/>
    <col min="16" max="16384" width="9.140625" style="3"/>
  </cols>
  <sheetData>
    <row r="1" spans="1:257" x14ac:dyDescent="0.25">
      <c r="A1" s="1"/>
      <c r="B1" s="1"/>
      <c r="C1" s="1"/>
      <c r="D1" s="93" t="s">
        <v>10</v>
      </c>
      <c r="E1" s="93"/>
      <c r="F1" s="93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93" t="s">
        <v>11</v>
      </c>
      <c r="E2" s="93"/>
      <c r="F2" s="93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93" t="s">
        <v>12</v>
      </c>
      <c r="E3" s="93"/>
      <c r="F3" s="93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5" spans="1:257" x14ac:dyDescent="0.25">
      <c r="A5" s="1"/>
      <c r="B5" s="1"/>
      <c r="C5" s="1"/>
      <c r="D5" s="1"/>
      <c r="E5" s="4" t="s">
        <v>1</v>
      </c>
      <c r="F5" s="5">
        <v>322001</v>
      </c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ht="37.5" customHeight="1" x14ac:dyDescent="0.25">
      <c r="A6" s="94" t="s">
        <v>13</v>
      </c>
      <c r="B6" s="94"/>
      <c r="C6" s="94"/>
      <c r="D6" s="94"/>
      <c r="E6" s="4" t="s">
        <v>2</v>
      </c>
      <c r="F6" s="6">
        <v>46246315</v>
      </c>
      <c r="G6" s="2"/>
      <c r="H6" s="2"/>
      <c r="I6" s="2"/>
      <c r="J6" s="2"/>
      <c r="K6" s="2"/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94"/>
      <c r="B7" s="94"/>
      <c r="C7" s="94"/>
      <c r="D7" s="94"/>
      <c r="E7" s="4"/>
      <c r="F7" s="7"/>
      <c r="G7" s="2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94" t="s">
        <v>49</v>
      </c>
      <c r="B8" s="94"/>
      <c r="C8" s="94"/>
      <c r="D8" s="94"/>
      <c r="E8" s="8" t="s">
        <v>2</v>
      </c>
      <c r="F8" s="6">
        <v>94990776</v>
      </c>
      <c r="G8" s="2"/>
      <c r="H8" s="2"/>
      <c r="I8" s="2"/>
      <c r="J8" s="2"/>
      <c r="K8" s="2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ht="31.5" customHeight="1" x14ac:dyDescent="0.25">
      <c r="A9" s="94"/>
      <c r="B9" s="94"/>
      <c r="C9" s="94"/>
      <c r="D9" s="94"/>
      <c r="E9" s="9" t="s">
        <v>14</v>
      </c>
      <c r="F9" s="7"/>
      <c r="G9" s="2"/>
      <c r="H9" s="2"/>
      <c r="I9" s="2"/>
      <c r="J9" s="2"/>
      <c r="K9" s="2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x14ac:dyDescent="0.25">
      <c r="A10" s="10"/>
      <c r="B10" s="10"/>
      <c r="C10" s="10"/>
      <c r="D10" s="10"/>
      <c r="F10" s="7"/>
      <c r="G10" s="2"/>
      <c r="H10" s="2"/>
      <c r="I10" s="2"/>
      <c r="J10" s="2"/>
      <c r="K10" s="2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ht="33" customHeight="1" x14ac:dyDescent="0.25">
      <c r="A11" s="89" t="s">
        <v>15</v>
      </c>
      <c r="B11" s="89"/>
      <c r="C11" s="89"/>
      <c r="D11" s="89"/>
      <c r="E11" s="12" t="s">
        <v>16</v>
      </c>
      <c r="F11" s="15" t="s">
        <v>50</v>
      </c>
      <c r="G11" s="2"/>
      <c r="H11" s="2"/>
      <c r="I11" s="2"/>
      <c r="J11" s="2"/>
      <c r="K11" s="2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x14ac:dyDescent="0.25">
      <c r="A12" s="13"/>
      <c r="B12" s="13"/>
      <c r="C12" s="13"/>
      <c r="D12" s="13"/>
      <c r="E12" s="14" t="s">
        <v>3</v>
      </c>
      <c r="F12" s="15">
        <v>45874</v>
      </c>
      <c r="G12" s="2"/>
      <c r="H12" s="2"/>
      <c r="I12" s="2"/>
      <c r="J12" s="2"/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x14ac:dyDescent="0.25">
      <c r="A13" s="13"/>
      <c r="B13" s="13"/>
      <c r="C13" s="13"/>
      <c r="D13" s="13"/>
      <c r="E13" s="12" t="s">
        <v>56</v>
      </c>
      <c r="F13" s="15"/>
      <c r="G13" s="2"/>
      <c r="H13" s="2"/>
      <c r="I13" s="2"/>
      <c r="J13" s="2"/>
      <c r="K13" s="2"/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x14ac:dyDescent="0.25">
      <c r="A14" s="13"/>
      <c r="B14" s="13"/>
      <c r="C14" s="13"/>
      <c r="D14" s="13"/>
      <c r="E14" s="14" t="s">
        <v>3</v>
      </c>
      <c r="F14" s="15"/>
      <c r="G14" s="2"/>
      <c r="H14" s="2"/>
      <c r="I14" s="2"/>
      <c r="J14" s="2"/>
      <c r="K14" s="2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x14ac:dyDescent="0.25">
      <c r="A15" s="95" t="s">
        <v>54</v>
      </c>
      <c r="B15" s="95"/>
      <c r="C15" s="95"/>
      <c r="D15" s="95"/>
      <c r="E15" s="16" t="s">
        <v>4</v>
      </c>
      <c r="F15" s="17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7" x14ac:dyDescent="0.25">
      <c r="G16" s="18"/>
    </row>
    <row r="17" spans="1:257" x14ac:dyDescent="0.25">
      <c r="A17" s="1"/>
      <c r="B17" s="1"/>
      <c r="C17" s="96" t="s">
        <v>5</v>
      </c>
      <c r="D17" s="96" t="s">
        <v>6</v>
      </c>
      <c r="E17" s="96" t="s">
        <v>7</v>
      </c>
      <c r="F17" s="96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x14ac:dyDescent="0.25">
      <c r="A18" s="1"/>
      <c r="B18" s="1"/>
      <c r="C18" s="96"/>
      <c r="D18" s="96"/>
      <c r="E18" s="5" t="s">
        <v>8</v>
      </c>
      <c r="F18" s="5" t="s">
        <v>9</v>
      </c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x14ac:dyDescent="0.25">
      <c r="A19" s="1"/>
      <c r="C19" s="5">
        <v>3</v>
      </c>
      <c r="D19" s="85">
        <v>45968</v>
      </c>
      <c r="E19" s="15">
        <v>45960</v>
      </c>
      <c r="F19" s="20" t="s">
        <v>47</v>
      </c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ht="23.25" customHeight="1" x14ac:dyDescent="0.25">
      <c r="A20" s="97" t="s">
        <v>17</v>
      </c>
      <c r="B20" s="97"/>
      <c r="C20" s="97"/>
      <c r="D20" s="97"/>
      <c r="E20" s="97"/>
      <c r="F20" s="97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ht="18.75" x14ac:dyDescent="0.25">
      <c r="A21" s="88" t="s">
        <v>18</v>
      </c>
      <c r="B21" s="88"/>
      <c r="C21" s="88"/>
      <c r="D21" s="88"/>
      <c r="E21" s="88"/>
      <c r="F21" s="88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x14ac:dyDescent="0.25">
      <c r="A22" s="1"/>
      <c r="C22" s="1"/>
      <c r="D22" s="1"/>
      <c r="E22" s="1"/>
      <c r="F22" s="1"/>
      <c r="G22" s="2"/>
      <c r="H22" s="2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15.75" customHeight="1" x14ac:dyDescent="0.25">
      <c r="A23" s="99" t="s">
        <v>19</v>
      </c>
      <c r="B23" s="99" t="s">
        <v>20</v>
      </c>
      <c r="C23" s="90" t="s">
        <v>21</v>
      </c>
      <c r="D23" s="91"/>
      <c r="E23" s="91"/>
      <c r="F23" s="92"/>
      <c r="G23" s="2"/>
      <c r="H23" s="100">
        <v>2025</v>
      </c>
      <c r="I23" s="101"/>
      <c r="J23" s="101"/>
      <c r="K23" s="101"/>
      <c r="L23" s="101"/>
      <c r="M23" s="101"/>
      <c r="N23" s="101"/>
      <c r="O23" s="10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49.5" customHeight="1" x14ac:dyDescent="0.25">
      <c r="A24" s="99"/>
      <c r="B24" s="99"/>
      <c r="C24" s="21" t="s">
        <v>0</v>
      </c>
      <c r="D24" s="69" t="s">
        <v>22</v>
      </c>
      <c r="E24" s="22" t="s">
        <v>23</v>
      </c>
      <c r="F24" s="22" t="s">
        <v>24</v>
      </c>
      <c r="G24" s="23"/>
      <c r="H24" s="24" t="s">
        <v>41</v>
      </c>
      <c r="I24" s="24" t="s">
        <v>45</v>
      </c>
      <c r="J24" s="24" t="s">
        <v>48</v>
      </c>
      <c r="K24" s="24"/>
      <c r="L24" s="24" t="s">
        <v>52</v>
      </c>
      <c r="M24" s="24"/>
      <c r="N24" s="24"/>
      <c r="O24" s="24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x14ac:dyDescent="0.25">
      <c r="A25" s="14">
        <v>1</v>
      </c>
      <c r="B25" s="14">
        <v>2</v>
      </c>
      <c r="C25" s="70">
        <v>3</v>
      </c>
      <c r="D25" s="14">
        <v>4</v>
      </c>
      <c r="E25" s="14">
        <v>5</v>
      </c>
      <c r="F25" s="14">
        <v>6</v>
      </c>
      <c r="G25" s="2"/>
      <c r="H25" s="25"/>
      <c r="I25" s="25"/>
      <c r="J25" s="25"/>
      <c r="K25" s="25"/>
      <c r="L25" s="25"/>
      <c r="M25" s="25"/>
      <c r="N25" s="25"/>
      <c r="O25" s="25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ht="31.5" x14ac:dyDescent="0.25">
      <c r="A26" s="14"/>
      <c r="B26" s="26" t="s">
        <v>25</v>
      </c>
      <c r="C26" s="72"/>
      <c r="D26" s="77">
        <f>D28</f>
        <v>32562443.370000001</v>
      </c>
      <c r="E26" s="27">
        <f>E28</f>
        <v>32562443.370000001</v>
      </c>
      <c r="F26" s="28">
        <f>F28</f>
        <v>3624978.47</v>
      </c>
      <c r="G26" s="29"/>
      <c r="H26" s="30"/>
      <c r="I26" s="30"/>
      <c r="J26" s="30"/>
      <c r="K26" s="30"/>
      <c r="L26" s="30"/>
      <c r="M26" s="30"/>
      <c r="N26" s="30"/>
      <c r="O26" s="3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ht="25.5" customHeight="1" x14ac:dyDescent="0.25">
      <c r="A27" s="14"/>
      <c r="B27" s="31" t="s">
        <v>26</v>
      </c>
      <c r="C27" s="73"/>
      <c r="D27" s="78"/>
      <c r="E27" s="32"/>
      <c r="F27" s="33"/>
      <c r="G27" s="29"/>
      <c r="H27" s="30"/>
      <c r="I27" s="30"/>
      <c r="J27" s="30"/>
      <c r="K27" s="30"/>
      <c r="L27" s="30"/>
      <c r="M27" s="30"/>
      <c r="N27" s="30"/>
      <c r="O27" s="3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ht="57" customHeight="1" x14ac:dyDescent="0.25">
      <c r="A28" s="34">
        <v>1</v>
      </c>
      <c r="B28" s="80" t="s">
        <v>55</v>
      </c>
      <c r="C28" s="72"/>
      <c r="D28" s="77">
        <f>D30+D31+D32</f>
        <v>32562443.370000001</v>
      </c>
      <c r="E28" s="27">
        <f>E30+E31+E32</f>
        <v>32562443.370000001</v>
      </c>
      <c r="F28" s="28">
        <f>F30+F31+F32</f>
        <v>3624978.47</v>
      </c>
      <c r="G28" s="29"/>
      <c r="H28" s="36">
        <v>18293312.23</v>
      </c>
      <c r="I28" s="36">
        <v>15044152.67</v>
      </c>
      <c r="J28" s="36">
        <v>3624978.47</v>
      </c>
      <c r="K28" s="36"/>
      <c r="L28" s="36">
        <f>L30+L31+L32</f>
        <v>32562443.370000001</v>
      </c>
      <c r="M28" s="30"/>
      <c r="N28" s="30"/>
      <c r="O28" s="30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ht="22.5" customHeight="1" x14ac:dyDescent="0.25">
      <c r="A29" s="34"/>
      <c r="B29" s="81" t="s">
        <v>27</v>
      </c>
      <c r="C29" s="74"/>
      <c r="D29" s="35"/>
      <c r="E29" s="27"/>
      <c r="F29" s="28"/>
      <c r="G29" s="29"/>
      <c r="H29" s="36"/>
      <c r="I29" s="36"/>
      <c r="J29" s="36"/>
      <c r="K29" s="36"/>
      <c r="L29" s="36"/>
      <c r="M29" s="30"/>
      <c r="N29" s="30"/>
      <c r="O29" s="3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ht="28.5" customHeight="1" x14ac:dyDescent="0.25">
      <c r="A30" s="34"/>
      <c r="B30" s="81" t="s">
        <v>28</v>
      </c>
      <c r="C30" s="75"/>
      <c r="D30" s="79">
        <f>E30</f>
        <v>26241118.780000001</v>
      </c>
      <c r="E30" s="71">
        <f>L30</f>
        <v>26241118.780000001</v>
      </c>
      <c r="F30" s="44">
        <v>2795609.34</v>
      </c>
      <c r="G30" s="29"/>
      <c r="H30" s="36">
        <v>11865142.5</v>
      </c>
      <c r="I30" s="36">
        <v>11580366.939999999</v>
      </c>
      <c r="J30" s="36">
        <v>2795609.34</v>
      </c>
      <c r="K30" s="36"/>
      <c r="L30" s="36">
        <f>SUM(H30:K30)</f>
        <v>26241118.780000001</v>
      </c>
      <c r="M30" s="30"/>
      <c r="N30" s="30"/>
      <c r="O30" s="30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ht="28.5" customHeight="1" x14ac:dyDescent="0.25">
      <c r="A31" s="34"/>
      <c r="B31" s="81" t="s">
        <v>42</v>
      </c>
      <c r="C31" s="75"/>
      <c r="D31" s="79">
        <f>E31</f>
        <v>5234872.75</v>
      </c>
      <c r="E31" s="71">
        <f>L31</f>
        <v>5234872.75</v>
      </c>
      <c r="F31" s="44">
        <v>684663.6</v>
      </c>
      <c r="G31" s="29"/>
      <c r="H31" s="36">
        <v>1687872.69</v>
      </c>
      <c r="I31" s="36">
        <v>2862336.46</v>
      </c>
      <c r="J31" s="36">
        <v>684663.6</v>
      </c>
      <c r="K31" s="36"/>
      <c r="L31" s="36">
        <f t="shared" ref="L31:L33" si="0">SUM(H31:K31)</f>
        <v>5234872.75</v>
      </c>
      <c r="M31" s="30"/>
      <c r="N31" s="30"/>
      <c r="O31" s="3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ht="28.5" customHeight="1" x14ac:dyDescent="0.25">
      <c r="A32" s="34"/>
      <c r="B32" s="81" t="s">
        <v>43</v>
      </c>
      <c r="C32" s="75"/>
      <c r="D32" s="79">
        <f>E32</f>
        <v>1086451.8400000001</v>
      </c>
      <c r="E32" s="71">
        <f>L32</f>
        <v>1086451.8400000001</v>
      </c>
      <c r="F32" s="44">
        <v>144705.53</v>
      </c>
      <c r="G32" s="29"/>
      <c r="H32" s="36">
        <v>540297.04</v>
      </c>
      <c r="I32" s="36">
        <v>401449.27</v>
      </c>
      <c r="J32" s="36">
        <v>144705.53</v>
      </c>
      <c r="K32" s="36"/>
      <c r="L32" s="36">
        <f t="shared" si="0"/>
        <v>1086451.8400000001</v>
      </c>
      <c r="M32" s="30"/>
      <c r="N32" s="30"/>
      <c r="O32" s="30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ht="34.5" customHeight="1" x14ac:dyDescent="0.25">
      <c r="A33" s="34"/>
      <c r="B33" s="81" t="s">
        <v>44</v>
      </c>
      <c r="C33" s="76"/>
      <c r="D33" s="79">
        <v>0</v>
      </c>
      <c r="E33" s="71">
        <v>0</v>
      </c>
      <c r="F33" s="104">
        <v>20000</v>
      </c>
      <c r="G33" s="29"/>
      <c r="H33" s="106">
        <v>0</v>
      </c>
      <c r="I33" s="106">
        <v>0</v>
      </c>
      <c r="J33" s="106">
        <v>0</v>
      </c>
      <c r="K33" s="106"/>
      <c r="L33" s="106">
        <f t="shared" si="0"/>
        <v>0</v>
      </c>
      <c r="M33" s="30"/>
      <c r="N33" s="30"/>
      <c r="O33" s="30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ht="24.75" customHeight="1" x14ac:dyDescent="0.25">
      <c r="A34" s="37"/>
      <c r="B34" s="38"/>
      <c r="C34" s="39"/>
      <c r="D34" s="40"/>
      <c r="E34" s="41" t="s">
        <v>29</v>
      </c>
      <c r="F34" s="28">
        <f>F28</f>
        <v>3624978.47</v>
      </c>
      <c r="G34" s="29"/>
      <c r="H34" s="29"/>
      <c r="I34" s="29"/>
      <c r="J34" s="29"/>
      <c r="K34" s="29"/>
      <c r="L34" s="29"/>
      <c r="M34" s="42"/>
      <c r="N34" s="4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ht="24" customHeight="1" x14ac:dyDescent="0.25">
      <c r="A35" s="37"/>
      <c r="B35" s="43"/>
      <c r="C35" s="39"/>
      <c r="D35" s="40"/>
      <c r="E35" s="4" t="s">
        <v>30</v>
      </c>
      <c r="F35" s="44">
        <f>F34*0.2</f>
        <v>724995.69</v>
      </c>
      <c r="G35" s="29"/>
      <c r="H35" s="29"/>
      <c r="I35" s="29"/>
      <c r="J35" s="29"/>
      <c r="K35" s="29"/>
      <c r="L35" s="29"/>
      <c r="M35" s="42"/>
      <c r="N35" s="4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ht="23.25" customHeight="1" x14ac:dyDescent="0.25">
      <c r="E36" s="41" t="s">
        <v>31</v>
      </c>
      <c r="F36" s="28">
        <f>F34+F35</f>
        <v>4349974.16</v>
      </c>
      <c r="G36" s="45"/>
      <c r="H36" s="46"/>
      <c r="I36" s="46"/>
      <c r="J36" s="87"/>
      <c r="K36" s="87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ht="23.25" customHeight="1" x14ac:dyDescent="0.25">
      <c r="E37" s="86" t="s">
        <v>53</v>
      </c>
      <c r="F37" s="44">
        <f>F36*10%</f>
        <v>434997.42</v>
      </c>
      <c r="G37" s="105"/>
      <c r="H37" s="46"/>
      <c r="I37" s="46"/>
      <c r="J37" s="87"/>
      <c r="K37" s="87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ht="24" customHeight="1" x14ac:dyDescent="0.25">
      <c r="A38" s="37"/>
      <c r="B38" s="43"/>
      <c r="C38" s="39"/>
      <c r="D38" s="40"/>
      <c r="E38" s="82" t="s">
        <v>46</v>
      </c>
      <c r="F38" s="83">
        <f>F36*5%</f>
        <v>217498.71</v>
      </c>
      <c r="G38" s="29"/>
      <c r="H38" s="29"/>
      <c r="I38" s="29"/>
      <c r="J38" s="29"/>
      <c r="K38" s="29"/>
      <c r="L38" s="29"/>
      <c r="M38" s="42"/>
      <c r="N38" s="4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ht="23.25" customHeight="1" x14ac:dyDescent="0.25">
      <c r="E39" s="84" t="s">
        <v>31</v>
      </c>
      <c r="F39" s="103">
        <f>F36-F37-F38</f>
        <v>3697478.03</v>
      </c>
      <c r="G39" s="45"/>
      <c r="H39" s="46"/>
      <c r="I39" s="46"/>
      <c r="J39" s="46"/>
      <c r="K39" s="46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ht="22.5" customHeight="1" x14ac:dyDescent="0.25">
      <c r="F40" s="47"/>
      <c r="G40" s="2"/>
      <c r="J40" s="2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ht="13.5" customHeight="1" x14ac:dyDescent="0.25">
      <c r="F41" s="47"/>
      <c r="G41" s="2"/>
      <c r="I41" s="48"/>
      <c r="J41" s="2"/>
      <c r="K41" s="2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s="52" customFormat="1" x14ac:dyDescent="0.25">
      <c r="A42" s="39" t="s">
        <v>32</v>
      </c>
      <c r="B42" s="11"/>
      <c r="C42" s="11"/>
      <c r="D42" s="11"/>
      <c r="E42" s="11"/>
      <c r="F42" s="47"/>
      <c r="G42" s="49"/>
      <c r="H42" s="50"/>
      <c r="I42" s="48"/>
      <c r="J42" s="51"/>
      <c r="K42" s="51"/>
      <c r="L42" s="49"/>
    </row>
    <row r="43" spans="1:257" s="11" customFormat="1" ht="45" x14ac:dyDescent="0.25">
      <c r="A43" s="53"/>
      <c r="B43" s="54" t="s">
        <v>33</v>
      </c>
      <c r="C43" s="53"/>
      <c r="D43" s="53"/>
      <c r="E43" s="55" t="s">
        <v>34</v>
      </c>
      <c r="G43" s="56"/>
      <c r="H43" s="50"/>
      <c r="I43" s="57"/>
      <c r="J43" s="51"/>
      <c r="K43" s="51"/>
      <c r="L43" s="58"/>
      <c r="M43" s="59"/>
      <c r="N43" s="60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  <c r="FZ43" s="61"/>
      <c r="GA43" s="61"/>
      <c r="GB43" s="61"/>
      <c r="GC43" s="61"/>
      <c r="GD43" s="61"/>
      <c r="GE43" s="61"/>
      <c r="GF43" s="61"/>
      <c r="GG43" s="61"/>
      <c r="GH43" s="61"/>
      <c r="GI43" s="61"/>
      <c r="GJ43" s="61"/>
      <c r="GK43" s="61"/>
      <c r="GL43" s="61"/>
      <c r="GM43" s="61"/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/>
      <c r="HC43" s="61"/>
      <c r="HD43" s="61"/>
      <c r="HE43" s="61"/>
      <c r="HF43" s="61"/>
      <c r="HG43" s="61"/>
      <c r="HH43" s="61"/>
      <c r="HI43" s="61"/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1"/>
      <c r="HU43" s="61"/>
      <c r="HV43" s="61"/>
      <c r="HW43" s="61"/>
      <c r="HX43" s="61"/>
      <c r="HY43" s="61"/>
      <c r="HZ43" s="61"/>
      <c r="IA43" s="61"/>
      <c r="IB43" s="61"/>
      <c r="IC43" s="61"/>
      <c r="ID43" s="61"/>
      <c r="IE43" s="61"/>
      <c r="IF43" s="61"/>
      <c r="IG43" s="61"/>
      <c r="IH43" s="61"/>
      <c r="II43" s="61"/>
      <c r="IJ43" s="61"/>
      <c r="IK43" s="61"/>
      <c r="IL43" s="61"/>
      <c r="IM43" s="61"/>
      <c r="IN43" s="61"/>
      <c r="IO43" s="61"/>
      <c r="IP43" s="61"/>
      <c r="IQ43" s="61"/>
      <c r="IR43" s="61"/>
      <c r="IS43" s="61"/>
      <c r="IT43" s="61"/>
      <c r="IU43" s="61"/>
      <c r="IV43" s="61"/>
      <c r="IW43" s="61"/>
    </row>
    <row r="44" spans="1:257" s="62" customFormat="1" ht="12.75" x14ac:dyDescent="0.2">
      <c r="A44" s="62" t="s">
        <v>35</v>
      </c>
      <c r="B44" s="63" t="s">
        <v>36</v>
      </c>
      <c r="C44" s="98" t="s">
        <v>37</v>
      </c>
      <c r="D44" s="98"/>
      <c r="E44" s="63" t="s">
        <v>38</v>
      </c>
      <c r="G44" s="2"/>
      <c r="H44" s="64"/>
      <c r="I44" s="65"/>
      <c r="J44" s="65"/>
      <c r="K44" s="65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s="11" customFormat="1" x14ac:dyDescent="0.25">
      <c r="A45" s="11" t="s">
        <v>39</v>
      </c>
      <c r="G45" s="56"/>
      <c r="H45" s="50"/>
      <c r="I45" s="57"/>
      <c r="J45" s="51"/>
      <c r="K45" s="51"/>
      <c r="L45" s="56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1"/>
      <c r="IA45" s="61"/>
      <c r="IB45" s="61"/>
      <c r="IC45" s="61"/>
      <c r="ID45" s="61"/>
      <c r="IE45" s="61"/>
      <c r="IF45" s="61"/>
      <c r="IG45" s="61"/>
      <c r="IH45" s="61"/>
      <c r="II45" s="61"/>
      <c r="IJ45" s="61"/>
      <c r="IK45" s="61"/>
      <c r="IL45" s="61"/>
      <c r="IM45" s="61"/>
      <c r="IN45" s="61"/>
      <c r="IO45" s="61"/>
      <c r="IP45" s="61"/>
      <c r="IQ45" s="61"/>
      <c r="IR45" s="61"/>
      <c r="IS45" s="61"/>
      <c r="IT45" s="61"/>
      <c r="IU45" s="61"/>
      <c r="IV45" s="61"/>
      <c r="IW45" s="61"/>
    </row>
    <row r="46" spans="1:257" s="11" customFormat="1" ht="7.5" customHeight="1" x14ac:dyDescent="0.25">
      <c r="A46" s="61"/>
      <c r="B46" s="61"/>
      <c r="C46" s="61"/>
      <c r="D46" s="61"/>
      <c r="E46" s="61"/>
      <c r="F46" s="61"/>
      <c r="G46" s="56"/>
      <c r="H46" s="56"/>
      <c r="I46" s="56"/>
      <c r="J46" s="56"/>
      <c r="K46" s="56"/>
      <c r="L46" s="56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1"/>
      <c r="IA46" s="61"/>
      <c r="IB46" s="61"/>
      <c r="IC46" s="61"/>
      <c r="ID46" s="61"/>
      <c r="IE46" s="61"/>
      <c r="IF46" s="61"/>
      <c r="IG46" s="61"/>
      <c r="IH46" s="61"/>
      <c r="II46" s="61"/>
      <c r="IJ46" s="61"/>
      <c r="IK46" s="61"/>
      <c r="IL46" s="61"/>
      <c r="IM46" s="61"/>
      <c r="IN46" s="61"/>
      <c r="IO46" s="61"/>
      <c r="IP46" s="61"/>
      <c r="IQ46" s="61"/>
      <c r="IR46" s="61"/>
      <c r="IS46" s="61"/>
      <c r="IT46" s="61"/>
      <c r="IU46" s="61"/>
      <c r="IV46" s="61"/>
      <c r="IW46" s="61"/>
    </row>
    <row r="47" spans="1:257" s="11" customFormat="1" ht="5.25" customHeight="1" x14ac:dyDescent="0.25">
      <c r="A47" s="61"/>
      <c r="B47" s="61"/>
      <c r="C47" s="61"/>
      <c r="D47" s="61"/>
      <c r="E47" s="61"/>
      <c r="F47" s="61"/>
      <c r="G47" s="56"/>
      <c r="H47" s="56"/>
      <c r="I47" s="56"/>
      <c r="J47" s="56"/>
      <c r="K47" s="56"/>
      <c r="L47" s="56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61"/>
      <c r="FU47" s="61"/>
      <c r="FV47" s="61"/>
      <c r="FW47" s="61"/>
      <c r="FX47" s="61"/>
      <c r="FY47" s="61"/>
      <c r="FZ47" s="61"/>
      <c r="GA47" s="61"/>
      <c r="GB47" s="61"/>
      <c r="GC47" s="61"/>
      <c r="GD47" s="61"/>
      <c r="GE47" s="61"/>
      <c r="GF47" s="61"/>
      <c r="GG47" s="61"/>
      <c r="GH47" s="61"/>
      <c r="GI47" s="61"/>
      <c r="GJ47" s="61"/>
      <c r="GK47" s="61"/>
      <c r="GL47" s="61"/>
      <c r="GM47" s="61"/>
      <c r="GN47" s="61"/>
      <c r="GO47" s="61"/>
      <c r="GP47" s="61"/>
      <c r="GQ47" s="61"/>
      <c r="GR47" s="61"/>
      <c r="GS47" s="61"/>
      <c r="GT47" s="61"/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1"/>
      <c r="HI47" s="61"/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1"/>
      <c r="HU47" s="61"/>
      <c r="HV47" s="61"/>
      <c r="HW47" s="61"/>
      <c r="HX47" s="61"/>
      <c r="HY47" s="61"/>
      <c r="HZ47" s="61"/>
      <c r="IA47" s="61"/>
      <c r="IB47" s="61"/>
      <c r="IC47" s="61"/>
      <c r="ID47" s="61"/>
      <c r="IE47" s="61"/>
      <c r="IF47" s="61"/>
      <c r="IG47" s="61"/>
      <c r="IH47" s="61"/>
      <c r="II47" s="61"/>
      <c r="IJ47" s="61"/>
      <c r="IK47" s="61"/>
      <c r="IL47" s="61"/>
      <c r="IM47" s="61"/>
      <c r="IN47" s="61"/>
      <c r="IO47" s="61"/>
      <c r="IP47" s="61"/>
      <c r="IQ47" s="61"/>
      <c r="IR47" s="61"/>
      <c r="IS47" s="61"/>
      <c r="IT47" s="61"/>
      <c r="IU47" s="61"/>
      <c r="IV47" s="61"/>
      <c r="IW47" s="61"/>
    </row>
    <row r="48" spans="1:257" s="52" customFormat="1" x14ac:dyDescent="0.25">
      <c r="A48" s="39" t="s">
        <v>40</v>
      </c>
      <c r="B48" s="11"/>
      <c r="C48" s="11"/>
      <c r="D48" s="11"/>
      <c r="E48" s="11"/>
      <c r="F48" s="11"/>
      <c r="G48" s="49"/>
      <c r="H48" s="50"/>
      <c r="I48" s="50"/>
      <c r="J48" s="49"/>
      <c r="K48" s="49"/>
      <c r="L48" s="49"/>
    </row>
    <row r="49" spans="1:12" s="11" customFormat="1" x14ac:dyDescent="0.25">
      <c r="A49" s="53"/>
      <c r="B49" s="54" t="s">
        <v>51</v>
      </c>
      <c r="C49" s="53"/>
      <c r="D49" s="53"/>
      <c r="E49" s="66"/>
      <c r="G49" s="49"/>
      <c r="H49" s="50"/>
      <c r="I49" s="50"/>
      <c r="J49" s="50"/>
      <c r="K49" s="50"/>
      <c r="L49" s="50"/>
    </row>
    <row r="50" spans="1:12" s="62" customFormat="1" ht="12.75" x14ac:dyDescent="0.2">
      <c r="A50" s="62" t="s">
        <v>35</v>
      </c>
      <c r="B50" s="63" t="s">
        <v>36</v>
      </c>
      <c r="C50" s="98" t="s">
        <v>37</v>
      </c>
      <c r="D50" s="98"/>
      <c r="E50" s="63" t="s">
        <v>38</v>
      </c>
      <c r="G50" s="67"/>
      <c r="H50" s="64"/>
      <c r="I50" s="64"/>
      <c r="J50" s="64"/>
      <c r="K50" s="64"/>
      <c r="L50" s="64"/>
    </row>
    <row r="51" spans="1:12" s="11" customFormat="1" x14ac:dyDescent="0.25">
      <c r="A51" s="11" t="s">
        <v>39</v>
      </c>
      <c r="G51" s="49"/>
      <c r="H51" s="50"/>
      <c r="I51" s="50"/>
      <c r="J51" s="50"/>
      <c r="K51" s="50"/>
      <c r="L51" s="50"/>
    </row>
  </sheetData>
  <mergeCells count="18">
    <mergeCell ref="C50:D50"/>
    <mergeCell ref="A23:A24"/>
    <mergeCell ref="B23:B24"/>
    <mergeCell ref="H23:O23"/>
    <mergeCell ref="C44:D44"/>
    <mergeCell ref="A21:F21"/>
    <mergeCell ref="A11:D11"/>
    <mergeCell ref="C23:F23"/>
    <mergeCell ref="D1:F1"/>
    <mergeCell ref="D2:F2"/>
    <mergeCell ref="D3:F3"/>
    <mergeCell ref="A6:D7"/>
    <mergeCell ref="A8:D9"/>
    <mergeCell ref="A15:D15"/>
    <mergeCell ref="C17:C18"/>
    <mergeCell ref="D17:D18"/>
    <mergeCell ref="E17:F17"/>
    <mergeCell ref="A20:F20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КС3 </vt:lpstr>
      <vt:lpstr>'КС3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Луценко АЮ</dc:creator>
  <cp:lastModifiedBy>Иванова Людмила Валерьевна</cp:lastModifiedBy>
  <cp:lastPrinted>2022-06-06T15:53:57Z</cp:lastPrinted>
  <dcterms:created xsi:type="dcterms:W3CDTF">2020-09-30T08:50:27Z</dcterms:created>
  <dcterms:modified xsi:type="dcterms:W3CDTF">2025-12-11T14:27:51Z</dcterms:modified>
</cp:coreProperties>
</file>