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!!!КМ\"/>
    </mc:Choice>
  </mc:AlternateContent>
  <xr:revisionPtr revIDLastSave="0" documentId="13_ncr:1_{A496772B-CEB9-4959-A618-3C81581EEF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Журнал учета выполненных работ" sheetId="1" r:id="rId1"/>
  </sheets>
  <definedNames>
    <definedName name="_xlnm.Print_Titles" localSheetId="0">'Журнал учета выполненных работ'!$6:$9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P22" i="1"/>
  <c r="P21" i="1"/>
  <c r="P20" i="1"/>
  <c r="H18" i="1"/>
  <c r="P18" i="1" s="1"/>
  <c r="P17" i="1"/>
  <c r="P16" i="1"/>
  <c r="P13" i="1"/>
  <c r="P12" i="1"/>
  <c r="H14" i="1"/>
  <c r="P14" i="1" s="1"/>
</calcChain>
</file>

<file path=xl/sharedStrings.xml><?xml version="1.0" encoding="utf-8"?>
<sst xmlns="http://schemas.openxmlformats.org/spreadsheetml/2006/main" count="174" uniqueCount="112">
  <si>
    <t>ЖУРНАЛ УЧЕТА ВЫПОЛНЕННЫХ РАБОТ</t>
  </si>
  <si>
    <t>с начала строительства</t>
  </si>
  <si>
    <t xml:space="preserve">на </t>
  </si>
  <si>
    <t>Конструкции металлические</t>
  </si>
  <si>
    <t>(наименование работ и затрат)</t>
  </si>
  <si>
    <t>Номер</t>
  </si>
  <si>
    <t>Конструктивные элементы и видыработ</t>
  </si>
  <si>
    <t>Номер единичной расценки</t>
  </si>
  <si>
    <t>Единица измере-
ния</t>
  </si>
  <si>
    <t>Цена за единицу, руб</t>
  </si>
  <si>
    <t>Сметная (договор-
ная) стои-
мость, руб</t>
  </si>
  <si>
    <t>Выполнено работ</t>
  </si>
  <si>
    <t>п.п.</t>
  </si>
  <si>
    <t>Июнь 2025г.</t>
  </si>
  <si>
    <t>за Июнь 2025г.</t>
  </si>
  <si>
    <t>коли-
чество</t>
  </si>
  <si>
    <t>стои-
мость</t>
  </si>
  <si>
    <t>стои-
мость факти-
чески выпол-
ненных работ с начала строит-ва, руб</t>
  </si>
  <si>
    <t>9</t>
  </si>
  <si>
    <t>10</t>
  </si>
  <si>
    <t>11</t>
  </si>
  <si>
    <t>12</t>
  </si>
  <si>
    <t>13</t>
  </si>
  <si>
    <t>14</t>
  </si>
  <si>
    <t>15</t>
  </si>
  <si>
    <t>Раздел 1. Колонны</t>
  </si>
  <si>
    <t>1</t>
  </si>
  <si>
    <t>Монтаж колонн одноэтажных и многоэтажных зданий и крановых эстакад высотой: до 25 м составного сечения массой до 5,0 т</t>
  </si>
  <si>
    <t xml:space="preserve">ТЕР09-03-002-05
</t>
  </si>
  <si>
    <t>1 т конструкций</t>
  </si>
  <si>
    <t>2</t>
  </si>
  <si>
    <t>Монтаж колонн одноэтажных и многоэтажных зданий и крановых эстакад высотой: до 25 м цельного сечения массой до 5,0 т</t>
  </si>
  <si>
    <t xml:space="preserve">ТЕР09-03-002-03
</t>
  </si>
  <si>
    <t>3</t>
  </si>
  <si>
    <t>Профиль гн. 120*5</t>
  </si>
  <si>
    <t xml:space="preserve">Прайс
</t>
  </si>
  <si>
    <t>т</t>
  </si>
  <si>
    <t>4
*</t>
  </si>
  <si>
    <t>4</t>
  </si>
  <si>
    <t>Двутавр 60Ш1</t>
  </si>
  <si>
    <t>5
*</t>
  </si>
  <si>
    <t>5</t>
  </si>
  <si>
    <t>Двутавр 40Ш1</t>
  </si>
  <si>
    <t>6
*</t>
  </si>
  <si>
    <t>6</t>
  </si>
  <si>
    <t>Двутавр 30Ш1</t>
  </si>
  <si>
    <t>7
*</t>
  </si>
  <si>
    <t>7</t>
  </si>
  <si>
    <t>Уголок не равнополочный 125*80*8</t>
  </si>
  <si>
    <t>8
*</t>
  </si>
  <si>
    <t>8</t>
  </si>
  <si>
    <t>Прокат листовой 40мм</t>
  </si>
  <si>
    <t>9
*</t>
  </si>
  <si>
    <t>Прокат листовой 30мм</t>
  </si>
  <si>
    <t>10
*</t>
  </si>
  <si>
    <t>Прокат листовой 25мм</t>
  </si>
  <si>
    <t>11
*</t>
  </si>
  <si>
    <t>Прокат листовой 20мм</t>
  </si>
  <si>
    <t>12
*</t>
  </si>
  <si>
    <t>Прокат листовой 16мм</t>
  </si>
  <si>
    <t>13
*</t>
  </si>
  <si>
    <t>Прокат листовой 12мм</t>
  </si>
  <si>
    <t>14
*</t>
  </si>
  <si>
    <t>Прокат листовой 10мм</t>
  </si>
  <si>
    <t>15
*</t>
  </si>
  <si>
    <t>Прокат листовой 8мм</t>
  </si>
  <si>
    <t>16
*</t>
  </si>
  <si>
    <t>16</t>
  </si>
  <si>
    <t>Прокат листовой 6мм</t>
  </si>
  <si>
    <t xml:space="preserve">Итого: </t>
  </si>
  <si>
    <t>231560350,76</t>
  </si>
  <si>
    <t>17650518,15</t>
  </si>
  <si>
    <t>213909832,61</t>
  </si>
  <si>
    <t>Оплата труда рабочих:</t>
  </si>
  <si>
    <t>38090004,41</t>
  </si>
  <si>
    <t>1360439,99</t>
  </si>
  <si>
    <t>36729564,42</t>
  </si>
  <si>
    <t>Материалы:</t>
  </si>
  <si>
    <t>176125559,13</t>
  </si>
  <si>
    <t>15416580,88</t>
  </si>
  <si>
    <t>160708978,25</t>
  </si>
  <si>
    <t>Машины и механизмы:</t>
  </si>
  <si>
    <t>17344787,22</t>
  </si>
  <si>
    <t>873497,28</t>
  </si>
  <si>
    <t>16471289,94</t>
  </si>
  <si>
    <t>Оплата труда машинистов:</t>
  </si>
  <si>
    <t>6451417,61</t>
  </si>
  <si>
    <t>355134,25</t>
  </si>
  <si>
    <t>6096283,36</t>
  </si>
  <si>
    <t xml:space="preserve">Накладные расходы: </t>
  </si>
  <si>
    <t>41426144,54</t>
  </si>
  <si>
    <t>1595484,04</t>
  </si>
  <si>
    <t>39830660,5</t>
  </si>
  <si>
    <t xml:space="preserve">Сметная прибыль: </t>
  </si>
  <si>
    <t>27586838,97</t>
  </si>
  <si>
    <t>1063656,03</t>
  </si>
  <si>
    <t>26523182,94</t>
  </si>
  <si>
    <t>Итого до начисления лимитированных затрат:</t>
  </si>
  <si>
    <t>300573334,27</t>
  </si>
  <si>
    <t>20309658,22</t>
  </si>
  <si>
    <t>280263676,05</t>
  </si>
  <si>
    <t>Всего:</t>
  </si>
  <si>
    <t>ООО "А"</t>
  </si>
  <si>
    <t>ООО "Б"</t>
  </si>
  <si>
    <t>ООО "В"</t>
  </si>
  <si>
    <t>Количество работ по смете</t>
  </si>
  <si>
    <t>дав.</t>
  </si>
  <si>
    <t>кол-во</t>
  </si>
  <si>
    <t>ст-ть</t>
  </si>
  <si>
    <t>по см.</t>
  </si>
  <si>
    <t xml:space="preserve">Остаток работ </t>
  </si>
  <si>
    <t>3 дав
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</si>
</sst>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 Cyr"/>
      <charset val="204"/>
    </font>
    <font>
      <sz val="1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i/>
      <sz val="10"/>
      <name val="Arial"/>
      <charset val="204"/>
    </font>
    <font>
      <sz val="9"/>
      <name val="Arial"/>
      <charset val="204"/>
    </font>
    <font>
      <b/>
      <sz val="8"/>
      <name val="Arial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justify"/>
    </xf>
    <xf numFmtId="49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center" vertical="justify"/>
    </xf>
    <xf numFmtId="0" fontId="1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justify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9" xfId="0" applyNumberFormat="1" applyFont="1" applyFill="1" applyBorder="1" applyAlignment="1" applyProtection="1">
      <alignment horizontal="right" vertical="top"/>
    </xf>
    <xf numFmtId="0" fontId="1" fillId="0" borderId="5" xfId="0" applyNumberFormat="1" applyFont="1" applyFill="1" applyBorder="1" applyAlignment="1" applyProtection="1"/>
    <xf numFmtId="0" fontId="4" fillId="0" borderId="5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5" fillId="0" borderId="8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justify" wrapText="1"/>
    </xf>
    <xf numFmtId="0" fontId="1" fillId="0" borderId="8" xfId="0" applyNumberFormat="1" applyFont="1" applyFill="1" applyBorder="1" applyAlignment="1" applyProtection="1">
      <alignment horizontal="center" vertical="top" wrapText="1"/>
    </xf>
    <xf numFmtId="0" fontId="4" fillId="0" borderId="8" xfId="0" applyNumberFormat="1" applyFont="1" applyFill="1" applyBorder="1" applyAlignment="1" applyProtection="1">
      <alignment horizontal="center" vertical="justify" wrapText="1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left" vertical="top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49" fontId="5" fillId="0" borderId="8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left" vertical="justify"/>
    </xf>
    <xf numFmtId="0" fontId="3" fillId="0" borderId="8" xfId="0" applyNumberFormat="1" applyFont="1" applyFill="1" applyBorder="1" applyAlignment="1" applyProtection="1">
      <alignment horizontal="right" vertical="top" wrapText="1"/>
    </xf>
    <xf numFmtId="49" fontId="1" fillId="0" borderId="8" xfId="0" applyNumberFormat="1" applyFont="1" applyFill="1" applyBorder="1" applyAlignment="1" applyProtection="1">
      <alignment horizontal="left" vertical="top"/>
    </xf>
    <xf numFmtId="49" fontId="1" fillId="0" borderId="8" xfId="0" applyNumberFormat="1" applyFont="1" applyFill="1" applyBorder="1" applyAlignment="1" applyProtection="1">
      <alignment horizontal="center" vertical="justify"/>
    </xf>
    <xf numFmtId="0" fontId="1" fillId="0" borderId="8" xfId="0" applyNumberFormat="1" applyFont="1" applyFill="1" applyBorder="1" applyAlignment="1" applyProtection="1">
      <alignment horizontal="right" vertical="top" wrapText="1"/>
    </xf>
    <xf numFmtId="3" fontId="1" fillId="0" borderId="8" xfId="0" applyNumberFormat="1" applyFont="1" applyFill="1" applyBorder="1" applyAlignment="1" applyProtection="1">
      <alignment horizontal="right" vertical="top"/>
    </xf>
    <xf numFmtId="3" fontId="2" fillId="0" borderId="8" xfId="0" applyNumberFormat="1" applyFont="1" applyFill="1" applyBorder="1" applyAlignment="1" applyProtection="1">
      <alignment horizontal="right" vertical="top"/>
    </xf>
    <xf numFmtId="3" fontId="2" fillId="0" borderId="8" xfId="0" applyNumberFormat="1" applyFont="1" applyFill="1" applyBorder="1" applyAlignment="1" applyProtection="1">
      <alignment vertical="top"/>
    </xf>
    <xf numFmtId="3" fontId="2" fillId="0" borderId="8" xfId="0" applyNumberFormat="1" applyFont="1" applyFill="1" applyBorder="1" applyAlignment="1" applyProtection="1"/>
    <xf numFmtId="3" fontId="6" fillId="0" borderId="8" xfId="0" applyNumberFormat="1" applyFont="1" applyFill="1" applyBorder="1" applyAlignment="1" applyProtection="1">
      <alignment horizontal="right" vertical="top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/>
    </xf>
    <xf numFmtId="3" fontId="0" fillId="0" borderId="0" xfId="0" applyNumberFormat="1"/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4" fillId="2" borderId="8" xfId="0" applyNumberFormat="1" applyFont="1" applyFill="1" applyBorder="1" applyAlignment="1" applyProtection="1">
      <alignment horizontal="center" vertical="justify"/>
    </xf>
    <xf numFmtId="49" fontId="1" fillId="2" borderId="8" xfId="0" applyNumberFormat="1" applyFont="1" applyFill="1" applyBorder="1" applyAlignment="1" applyProtection="1">
      <alignment horizontal="center" vertical="top"/>
    </xf>
    <xf numFmtId="0" fontId="7" fillId="2" borderId="8" xfId="0" applyNumberFormat="1" applyFont="1" applyFill="1" applyBorder="1" applyAlignment="1" applyProtection="1">
      <alignment horizontal="left" vertical="top" wrapText="1"/>
    </xf>
    <xf numFmtId="49" fontId="1" fillId="2" borderId="8" xfId="0" applyNumberFormat="1" applyFont="1" applyFill="1" applyBorder="1" applyAlignment="1" applyProtection="1">
      <alignment horizontal="left" vertical="justify" wrapText="1"/>
    </xf>
    <xf numFmtId="0" fontId="1" fillId="2" borderId="8" xfId="0" applyNumberFormat="1" applyFont="1" applyFill="1" applyBorder="1" applyAlignment="1" applyProtection="1">
      <alignment horizontal="center" vertical="top" wrapText="1"/>
    </xf>
    <xf numFmtId="4" fontId="1" fillId="2" borderId="1" xfId="0" applyNumberFormat="1" applyFont="1" applyFill="1" applyBorder="1" applyAlignment="1" applyProtection="1">
      <alignment horizontal="center" vertical="top" wrapText="1"/>
    </xf>
    <xf numFmtId="4" fontId="1" fillId="2" borderId="12" xfId="0" applyNumberFormat="1" applyFont="1" applyFill="1" applyBorder="1" applyAlignment="1" applyProtection="1">
      <alignment horizontal="center" vertical="top" wrapText="1"/>
    </xf>
    <xf numFmtId="4" fontId="1" fillId="2" borderId="2" xfId="0" applyNumberFormat="1" applyFont="1" applyFill="1" applyBorder="1" applyAlignment="1" applyProtection="1">
      <alignment horizontal="center" vertical="top" wrapText="1"/>
    </xf>
    <xf numFmtId="4" fontId="1" fillId="2" borderId="8" xfId="0" applyNumberFormat="1" applyFont="1" applyFill="1" applyBorder="1" applyAlignment="1" applyProtection="1">
      <alignment horizontal="right" vertical="top" wrapText="1"/>
    </xf>
    <xf numFmtId="4" fontId="2" fillId="2" borderId="8" xfId="0" applyNumberFormat="1" applyFont="1" applyFill="1" applyBorder="1" applyAlignment="1" applyProtection="1">
      <alignment horizontal="right" vertical="top"/>
    </xf>
    <xf numFmtId="0" fontId="4" fillId="3" borderId="8" xfId="0" applyNumberFormat="1" applyFont="1" applyFill="1" applyBorder="1" applyAlignment="1" applyProtection="1">
      <alignment horizontal="center" vertical="justify"/>
    </xf>
    <xf numFmtId="49" fontId="1" fillId="3" borderId="8" xfId="0" applyNumberFormat="1" applyFont="1" applyFill="1" applyBorder="1" applyAlignment="1" applyProtection="1">
      <alignment horizontal="center" vertical="top"/>
    </xf>
    <xf numFmtId="0" fontId="7" fillId="3" borderId="8" xfId="0" applyNumberFormat="1" applyFont="1" applyFill="1" applyBorder="1" applyAlignment="1" applyProtection="1">
      <alignment horizontal="left" vertical="top" wrapText="1"/>
    </xf>
    <xf numFmtId="49" fontId="1" fillId="3" borderId="8" xfId="0" applyNumberFormat="1" applyFont="1" applyFill="1" applyBorder="1" applyAlignment="1" applyProtection="1">
      <alignment horizontal="left" vertical="justify" wrapText="1"/>
    </xf>
    <xf numFmtId="0" fontId="1" fillId="3" borderId="8" xfId="0" applyNumberFormat="1" applyFont="1" applyFill="1" applyBorder="1" applyAlignment="1" applyProtection="1">
      <alignment horizontal="center" vertical="top" wrapText="1"/>
    </xf>
    <xf numFmtId="4" fontId="1" fillId="3" borderId="1" xfId="0" applyNumberFormat="1" applyFont="1" applyFill="1" applyBorder="1" applyAlignment="1" applyProtection="1">
      <alignment horizontal="center" vertical="top" wrapText="1"/>
    </xf>
    <xf numFmtId="4" fontId="1" fillId="3" borderId="12" xfId="0" applyNumberFormat="1" applyFont="1" applyFill="1" applyBorder="1" applyAlignment="1" applyProtection="1">
      <alignment horizontal="center" vertical="top" wrapText="1"/>
    </xf>
    <xf numFmtId="4" fontId="1" fillId="3" borderId="2" xfId="0" applyNumberFormat="1" applyFont="1" applyFill="1" applyBorder="1" applyAlignment="1" applyProtection="1">
      <alignment horizontal="center" vertical="top" wrapText="1"/>
    </xf>
    <xf numFmtId="4" fontId="1" fillId="3" borderId="8" xfId="0" applyNumberFormat="1" applyFont="1" applyFill="1" applyBorder="1" applyAlignment="1" applyProtection="1">
      <alignment horizontal="right" vertical="top" wrapText="1"/>
    </xf>
    <xf numFmtId="4" fontId="2" fillId="3" borderId="8" xfId="0" applyNumberFormat="1" applyFont="1" applyFill="1" applyBorder="1" applyAlignment="1" applyProtection="1">
      <alignment horizontal="right" vertical="top"/>
    </xf>
    <xf numFmtId="0" fontId="4" fillId="4" borderId="8" xfId="0" applyNumberFormat="1" applyFont="1" applyFill="1" applyBorder="1" applyAlignment="1" applyProtection="1">
      <alignment horizontal="center" vertical="justify"/>
    </xf>
    <xf numFmtId="49" fontId="1" fillId="4" borderId="8" xfId="0" applyNumberFormat="1" applyFont="1" applyFill="1" applyBorder="1" applyAlignment="1" applyProtection="1">
      <alignment horizontal="center" vertical="top"/>
    </xf>
    <xf numFmtId="0" fontId="7" fillId="4" borderId="8" xfId="0" applyNumberFormat="1" applyFont="1" applyFill="1" applyBorder="1" applyAlignment="1" applyProtection="1">
      <alignment horizontal="left" vertical="top" wrapText="1"/>
    </xf>
    <xf numFmtId="49" fontId="1" fillId="4" borderId="8" xfId="0" applyNumberFormat="1" applyFont="1" applyFill="1" applyBorder="1" applyAlignment="1" applyProtection="1">
      <alignment horizontal="left" vertical="justify" wrapText="1"/>
    </xf>
    <xf numFmtId="0" fontId="1" fillId="4" borderId="8" xfId="0" applyNumberFormat="1" applyFont="1" applyFill="1" applyBorder="1" applyAlignment="1" applyProtection="1">
      <alignment horizontal="center" vertical="top" wrapText="1"/>
    </xf>
    <xf numFmtId="4" fontId="1" fillId="4" borderId="1" xfId="0" applyNumberFormat="1" applyFont="1" applyFill="1" applyBorder="1" applyAlignment="1" applyProtection="1">
      <alignment horizontal="center" vertical="top" wrapText="1"/>
    </xf>
    <xf numFmtId="4" fontId="1" fillId="4" borderId="12" xfId="0" applyNumberFormat="1" applyFont="1" applyFill="1" applyBorder="1" applyAlignment="1" applyProtection="1">
      <alignment horizontal="center" vertical="top" wrapText="1"/>
    </xf>
    <xf numFmtId="4" fontId="1" fillId="4" borderId="2" xfId="0" applyNumberFormat="1" applyFont="1" applyFill="1" applyBorder="1" applyAlignment="1" applyProtection="1">
      <alignment horizontal="center" vertical="top" wrapText="1"/>
    </xf>
    <xf numFmtId="4" fontId="1" fillId="4" borderId="8" xfId="0" applyNumberFormat="1" applyFont="1" applyFill="1" applyBorder="1" applyAlignment="1" applyProtection="1">
      <alignment horizontal="right" vertical="top" wrapText="1"/>
    </xf>
    <xf numFmtId="4" fontId="2" fillId="4" borderId="8" xfId="0" applyNumberFormat="1" applyFont="1" applyFill="1" applyBorder="1" applyAlignment="1" applyProtection="1">
      <alignment horizontal="right" vertical="top"/>
    </xf>
    <xf numFmtId="0" fontId="1" fillId="0" borderId="13" xfId="0" applyNumberFormat="1" applyFont="1" applyFill="1" applyBorder="1" applyAlignment="1" applyProtection="1">
      <alignment horizontal="center" vertical="center" wrapText="1"/>
    </xf>
    <xf numFmtId="0" fontId="1" fillId="0" borderId="14" xfId="0" applyNumberFormat="1" applyFont="1" applyFill="1" applyBorder="1" applyAlignment="1" applyProtection="1">
      <alignment horizontal="center" vertical="center" wrapText="1"/>
    </xf>
    <xf numFmtId="0" fontId="1" fillId="0" borderId="15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8" fillId="0" borderId="8" xfId="0" applyNumberFormat="1" applyFont="1" applyFill="1" applyBorder="1" applyAlignment="1" applyProtection="1">
      <alignment horizontal="center" vertical="justify"/>
    </xf>
    <xf numFmtId="49" fontId="9" fillId="0" borderId="8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left" vertical="top" wrapText="1"/>
    </xf>
    <xf numFmtId="49" fontId="9" fillId="0" borderId="8" xfId="0" applyNumberFormat="1" applyFont="1" applyFill="1" applyBorder="1" applyAlignment="1" applyProtection="1">
      <alignment horizontal="left" vertical="justify" wrapText="1"/>
    </xf>
    <xf numFmtId="0" fontId="9" fillId="0" borderId="8" xfId="0" applyNumberFormat="1" applyFont="1" applyFill="1" applyBorder="1" applyAlignment="1" applyProtection="1">
      <alignment horizontal="center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4" fontId="9" fillId="0" borderId="1" xfId="0" applyNumberFormat="1" applyFont="1" applyFill="1" applyBorder="1" applyAlignment="1" applyProtection="1">
      <alignment horizontal="center" vertical="top" wrapText="1"/>
    </xf>
    <xf numFmtId="4" fontId="9" fillId="0" borderId="12" xfId="0" applyNumberFormat="1" applyFont="1" applyFill="1" applyBorder="1" applyAlignment="1" applyProtection="1">
      <alignment horizontal="center" vertical="top" wrapText="1"/>
    </xf>
    <xf numFmtId="4" fontId="9" fillId="0" borderId="2" xfId="0" applyNumberFormat="1" applyFont="1" applyFill="1" applyBorder="1" applyAlignment="1" applyProtection="1">
      <alignment horizontal="center" vertical="top" wrapText="1"/>
    </xf>
    <xf numFmtId="4" fontId="10" fillId="0" borderId="8" xfId="0" applyNumberFormat="1" applyFont="1" applyFill="1" applyBorder="1" applyAlignment="1" applyProtection="1">
      <alignment horizontal="right" vertical="top"/>
    </xf>
    <xf numFmtId="0" fontId="11" fillId="4" borderId="8" xfId="0" applyNumberFormat="1" applyFont="1" applyFill="1" applyBorder="1" applyAlignment="1" applyProtection="1">
      <alignment horizontal="center" vertical="justify"/>
    </xf>
    <xf numFmtId="0" fontId="11" fillId="3" borderId="8" xfId="0" applyNumberFormat="1" applyFont="1" applyFill="1" applyBorder="1" applyAlignment="1" applyProtection="1">
      <alignment horizontal="center" vertical="justify"/>
    </xf>
    <xf numFmtId="0" fontId="11" fillId="2" borderId="8" xfId="0" applyNumberFormat="1" applyFont="1" applyFill="1" applyBorder="1" applyAlignment="1" applyProtection="1">
      <alignment horizontal="center" vertical="justify"/>
    </xf>
    <xf numFmtId="0" fontId="8" fillId="0" borderId="8" xfId="0" applyNumberFormat="1" applyFont="1" applyFill="1" applyBorder="1" applyAlignment="1" applyProtection="1">
      <alignment horizontal="center" vertical="justify" wrapText="1"/>
    </xf>
    <xf numFmtId="0" fontId="12" fillId="0" borderId="8" xfId="0" applyNumberFormat="1" applyFont="1" applyFill="1" applyBorder="1" applyAlignment="1" applyProtection="1">
      <alignment horizontal="center" vertical="center" wrapText="1"/>
    </xf>
    <xf numFmtId="49" fontId="13" fillId="0" borderId="8" xfId="0" applyNumberFormat="1" applyFont="1" applyFill="1" applyBorder="1" applyAlignment="1" applyProtection="1">
      <alignment horizontal="center" vertical="center" wrapText="1"/>
    </xf>
    <xf numFmtId="0" fontId="9" fillId="0" borderId="9" xfId="0" applyNumberFormat="1" applyFont="1" applyFill="1" applyBorder="1" applyAlignment="1" applyProtection="1">
      <alignment horizontal="left" vertical="top"/>
    </xf>
    <xf numFmtId="0" fontId="12" fillId="0" borderId="8" xfId="0" applyNumberFormat="1" applyFont="1" applyFill="1" applyBorder="1" applyAlignment="1" applyProtection="1">
      <alignment horizontal="center" vertical="center" wrapText="1"/>
    </xf>
    <xf numFmtId="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4"/>
  <sheetViews>
    <sheetView showGridLines="0" tabSelected="1" workbookViewId="0">
      <selection activeCell="V22" sqref="V22"/>
    </sheetView>
  </sheetViews>
  <sheetFormatPr defaultColWidth="9.140625" defaultRowHeight="13.5" customHeight="1" outlineLevelRow="1" x14ac:dyDescent="0.2"/>
  <cols>
    <col min="1" max="1" width="7.7109375" style="1" customWidth="1"/>
    <col min="2" max="2" width="4.7109375" style="2" customWidth="1"/>
    <col min="3" max="3" width="30.7109375" style="3" customWidth="1"/>
    <col min="4" max="4" width="14.85546875" style="4" hidden="1" customWidth="1"/>
    <col min="5" max="5" width="9.7109375" style="5" customWidth="1"/>
    <col min="6" max="6" width="9.28515625" style="5" customWidth="1"/>
    <col min="7" max="7" width="5.7109375" style="5" customWidth="1"/>
    <col min="8" max="9" width="6.5703125" style="5" bestFit="1" customWidth="1"/>
    <col min="10" max="10" width="10.7109375" style="6" customWidth="1"/>
    <col min="11" max="11" width="10.140625" style="6" customWidth="1"/>
    <col min="12" max="12" width="10.42578125" style="7" customWidth="1"/>
    <col min="13" max="13" width="9.28515625" style="7" hidden="1" customWidth="1"/>
    <col min="14" max="14" width="0" style="7" hidden="1" customWidth="1"/>
    <col min="15" max="15" width="9.28515625" style="7" hidden="1" customWidth="1"/>
    <col min="16" max="16" width="9.28515625" style="7" bestFit="1" customWidth="1"/>
    <col min="17" max="17" width="10" style="7" bestFit="1" customWidth="1"/>
    <col min="18" max="18" width="11.7109375" style="7" bestFit="1" customWidth="1"/>
    <col min="19" max="16384" width="9.140625" style="7"/>
  </cols>
  <sheetData>
    <row r="1" spans="1:18" s="14" customFormat="1" ht="12.75" x14ac:dyDescent="0.2">
      <c r="A1" s="16"/>
      <c r="B1" s="2"/>
      <c r="C1" s="3"/>
      <c r="D1" s="17"/>
      <c r="E1" s="3"/>
      <c r="J1" s="10" t="s">
        <v>0</v>
      </c>
      <c r="K1" s="9"/>
      <c r="L1" s="5"/>
      <c r="M1" s="5"/>
      <c r="N1" s="5"/>
      <c r="O1" s="13"/>
      <c r="P1" s="13"/>
    </row>
    <row r="2" spans="1:18" s="14" customFormat="1" ht="12.75" x14ac:dyDescent="0.2">
      <c r="A2" s="16"/>
      <c r="B2" s="2"/>
      <c r="C2" s="3"/>
      <c r="D2" s="17"/>
      <c r="E2" s="3"/>
      <c r="J2" s="10" t="s">
        <v>1</v>
      </c>
      <c r="K2" s="9"/>
      <c r="L2" s="5"/>
      <c r="M2" s="5"/>
      <c r="N2" s="5"/>
      <c r="O2" s="13"/>
      <c r="P2" s="13"/>
    </row>
    <row r="3" spans="1:18" s="14" customFormat="1" ht="12.75" x14ac:dyDescent="0.2">
      <c r="A3" s="16"/>
      <c r="B3" s="2"/>
      <c r="C3" s="3"/>
      <c r="D3" s="17"/>
      <c r="E3" s="3"/>
      <c r="F3" s="15"/>
      <c r="G3" s="15"/>
      <c r="H3" s="15"/>
      <c r="I3" s="15"/>
      <c r="J3" s="18"/>
      <c r="K3" s="9"/>
      <c r="L3" s="5"/>
      <c r="M3" s="5"/>
      <c r="N3" s="5"/>
      <c r="O3" s="13"/>
      <c r="P3" s="13"/>
    </row>
    <row r="4" spans="1:18" s="14" customFormat="1" ht="12.75" outlineLevel="1" x14ac:dyDescent="0.2">
      <c r="A4" s="16"/>
      <c r="B4" s="2"/>
      <c r="C4" s="3"/>
      <c r="D4" s="9" t="s">
        <v>2</v>
      </c>
      <c r="E4" s="114" t="s">
        <v>3</v>
      </c>
      <c r="F4" s="19"/>
      <c r="G4" s="19"/>
      <c r="H4" s="19"/>
      <c r="I4" s="5"/>
      <c r="J4" s="5"/>
      <c r="K4" s="8"/>
      <c r="L4" s="5"/>
      <c r="M4" s="5"/>
      <c r="N4" s="20"/>
      <c r="O4" s="20"/>
      <c r="P4" s="13"/>
    </row>
    <row r="5" spans="1:18" s="14" customFormat="1" ht="12.75" outlineLevel="1" x14ac:dyDescent="0.2">
      <c r="A5" s="16"/>
      <c r="B5" s="2"/>
      <c r="C5" s="3"/>
      <c r="D5" s="17"/>
      <c r="E5" s="11"/>
      <c r="F5" s="21"/>
      <c r="G5" s="21"/>
      <c r="H5" s="21"/>
      <c r="I5" s="12"/>
      <c r="J5" s="12"/>
      <c r="K5" s="22" t="s">
        <v>4</v>
      </c>
      <c r="L5" s="22"/>
      <c r="M5" s="12"/>
      <c r="N5" s="5"/>
      <c r="O5" s="5"/>
      <c r="P5" s="13"/>
    </row>
    <row r="6" spans="1:18" s="23" customFormat="1" ht="20.25" customHeight="1" x14ac:dyDescent="0.2">
      <c r="A6" s="36" t="s">
        <v>5</v>
      </c>
      <c r="B6" s="36"/>
      <c r="C6" s="36" t="s">
        <v>6</v>
      </c>
      <c r="D6" s="37" t="s">
        <v>7</v>
      </c>
      <c r="E6" s="36" t="s">
        <v>8</v>
      </c>
      <c r="F6" s="94" t="s">
        <v>9</v>
      </c>
      <c r="G6" s="97" t="s">
        <v>105</v>
      </c>
      <c r="H6" s="53"/>
      <c r="I6" s="54"/>
      <c r="J6" s="36" t="s">
        <v>10</v>
      </c>
      <c r="K6" s="36" t="s">
        <v>11</v>
      </c>
      <c r="L6" s="36"/>
      <c r="M6" s="36"/>
      <c r="N6" s="36"/>
      <c r="O6" s="36"/>
      <c r="P6" s="115" t="s">
        <v>110</v>
      </c>
      <c r="Q6" s="36"/>
    </row>
    <row r="7" spans="1:18" s="23" customFormat="1" ht="16.5" customHeight="1" x14ac:dyDescent="0.2">
      <c r="A7" s="38" t="s">
        <v>12</v>
      </c>
      <c r="B7" s="113" t="s">
        <v>109</v>
      </c>
      <c r="C7" s="36"/>
      <c r="D7" s="37"/>
      <c r="E7" s="36"/>
      <c r="F7" s="95"/>
      <c r="G7" s="55"/>
      <c r="H7" s="56"/>
      <c r="I7" s="57"/>
      <c r="J7" s="36"/>
      <c r="K7" s="36" t="s">
        <v>13</v>
      </c>
      <c r="L7" s="36"/>
      <c r="M7" s="36"/>
      <c r="N7" s="36" t="s">
        <v>14</v>
      </c>
      <c r="O7" s="36"/>
      <c r="P7" s="36"/>
      <c r="Q7" s="36"/>
    </row>
    <row r="8" spans="1:18" s="23" customFormat="1" ht="15.75" customHeight="1" x14ac:dyDescent="0.2">
      <c r="A8" s="38"/>
      <c r="B8" s="39"/>
      <c r="C8" s="36"/>
      <c r="D8" s="37"/>
      <c r="E8" s="36"/>
      <c r="F8" s="96"/>
      <c r="G8" s="58"/>
      <c r="H8" s="59"/>
      <c r="I8" s="60"/>
      <c r="J8" s="36"/>
      <c r="K8" s="112" t="s">
        <v>107</v>
      </c>
      <c r="L8" s="112" t="s">
        <v>108</v>
      </c>
      <c r="M8" s="24" t="s">
        <v>17</v>
      </c>
      <c r="N8" s="24" t="s">
        <v>15</v>
      </c>
      <c r="O8" s="24" t="s">
        <v>16</v>
      </c>
      <c r="P8" s="112" t="s">
        <v>107</v>
      </c>
      <c r="Q8" s="112" t="s">
        <v>108</v>
      </c>
    </row>
    <row r="9" spans="1:18" s="25" customFormat="1" ht="12.75" x14ac:dyDescent="0.2">
      <c r="A9" s="26">
        <v>1</v>
      </c>
      <c r="B9" s="27">
        <v>2</v>
      </c>
      <c r="C9" s="26">
        <v>3</v>
      </c>
      <c r="D9" s="27">
        <v>4</v>
      </c>
      <c r="E9" s="26">
        <v>5</v>
      </c>
      <c r="F9" s="26">
        <v>6</v>
      </c>
      <c r="G9" s="61">
        <v>7</v>
      </c>
      <c r="H9" s="62"/>
      <c r="I9" s="63"/>
      <c r="J9" s="28">
        <v>8</v>
      </c>
      <c r="K9" s="24" t="s">
        <v>18</v>
      </c>
      <c r="L9" s="24" t="s">
        <v>19</v>
      </c>
      <c r="M9" s="24" t="s">
        <v>20</v>
      </c>
      <c r="N9" s="24" t="s">
        <v>21</v>
      </c>
      <c r="O9" s="24" t="s">
        <v>22</v>
      </c>
      <c r="P9" s="24" t="s">
        <v>23</v>
      </c>
      <c r="Q9" s="24" t="s">
        <v>24</v>
      </c>
    </row>
    <row r="10" spans="1:18" customFormat="1" ht="12.75" x14ac:dyDescent="0.2">
      <c r="A10" s="40" t="s">
        <v>25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</row>
    <row r="11" spans="1:18" customFormat="1" ht="63.75" x14ac:dyDescent="0.2">
      <c r="A11" s="98" t="s">
        <v>26</v>
      </c>
      <c r="B11" s="99" t="s">
        <v>26</v>
      </c>
      <c r="C11" s="100" t="s">
        <v>27</v>
      </c>
      <c r="D11" s="101" t="s">
        <v>28</v>
      </c>
      <c r="E11" s="102" t="s">
        <v>29</v>
      </c>
      <c r="F11" s="103">
        <v>664.69</v>
      </c>
      <c r="G11" s="104">
        <v>404.35199999999998</v>
      </c>
      <c r="H11" s="105"/>
      <c r="I11" s="106"/>
      <c r="J11" s="107">
        <v>4649439.72</v>
      </c>
      <c r="K11" s="107">
        <v>202.17599999999999</v>
      </c>
      <c r="L11" s="107">
        <v>2324719.86</v>
      </c>
      <c r="M11" s="107">
        <v>2324719.86</v>
      </c>
      <c r="N11" s="107">
        <v>202.17599999999999</v>
      </c>
      <c r="O11" s="107">
        <v>2324719.86</v>
      </c>
      <c r="P11" s="107">
        <v>202.17599999999999</v>
      </c>
      <c r="Q11" s="107">
        <v>2324719.86</v>
      </c>
      <c r="R11" s="116"/>
    </row>
    <row r="12" spans="1:18" customFormat="1" ht="12.75" x14ac:dyDescent="0.2">
      <c r="A12" s="84"/>
      <c r="B12" s="85"/>
      <c r="C12" s="86" t="s">
        <v>102</v>
      </c>
      <c r="D12" s="87"/>
      <c r="E12" s="88"/>
      <c r="F12" s="92"/>
      <c r="G12" s="89"/>
      <c r="H12" s="90">
        <v>100</v>
      </c>
      <c r="I12" s="91"/>
      <c r="J12" s="93"/>
      <c r="K12" s="93">
        <v>50</v>
      </c>
      <c r="L12" s="93"/>
      <c r="M12" s="93"/>
      <c r="N12" s="93"/>
      <c r="O12" s="93"/>
      <c r="P12" s="93">
        <f>H12-K12</f>
        <v>50</v>
      </c>
      <c r="Q12" s="93"/>
    </row>
    <row r="13" spans="1:18" customFormat="1" ht="12.75" x14ac:dyDescent="0.2">
      <c r="A13" s="74"/>
      <c r="B13" s="75"/>
      <c r="C13" s="76" t="s">
        <v>103</v>
      </c>
      <c r="D13" s="77"/>
      <c r="E13" s="78"/>
      <c r="F13" s="82"/>
      <c r="G13" s="79"/>
      <c r="H13" s="80">
        <v>200</v>
      </c>
      <c r="I13" s="81"/>
      <c r="J13" s="83"/>
      <c r="K13" s="83">
        <v>0</v>
      </c>
      <c r="L13" s="83"/>
      <c r="M13" s="83"/>
      <c r="N13" s="83"/>
      <c r="O13" s="83"/>
      <c r="P13" s="83">
        <f t="shared" ref="P13:P14" si="0">H13-K13</f>
        <v>200</v>
      </c>
      <c r="Q13" s="83"/>
    </row>
    <row r="14" spans="1:18" customFormat="1" ht="12.75" x14ac:dyDescent="0.2">
      <c r="A14" s="64"/>
      <c r="B14" s="65"/>
      <c r="C14" s="66" t="s">
        <v>104</v>
      </c>
      <c r="D14" s="67"/>
      <c r="E14" s="68"/>
      <c r="F14" s="72"/>
      <c r="G14" s="69"/>
      <c r="H14" s="70">
        <f>G11-H12-H13</f>
        <v>104.35199999999998</v>
      </c>
      <c r="I14" s="71"/>
      <c r="J14" s="73"/>
      <c r="K14" s="73">
        <v>45</v>
      </c>
      <c r="L14" s="73"/>
      <c r="M14" s="73"/>
      <c r="N14" s="73"/>
      <c r="O14" s="73"/>
      <c r="P14" s="73">
        <f t="shared" si="0"/>
        <v>59.351999999999975</v>
      </c>
      <c r="Q14" s="73"/>
    </row>
    <row r="15" spans="1:18" customFormat="1" ht="63.75" x14ac:dyDescent="0.2">
      <c r="A15" s="98" t="s">
        <v>30</v>
      </c>
      <c r="B15" s="99" t="s">
        <v>30</v>
      </c>
      <c r="C15" s="100" t="s">
        <v>31</v>
      </c>
      <c r="D15" s="101" t="s">
        <v>32</v>
      </c>
      <c r="E15" s="102" t="s">
        <v>29</v>
      </c>
      <c r="F15" s="103">
        <v>360.31</v>
      </c>
      <c r="G15" s="104">
        <v>9.2560000000000002</v>
      </c>
      <c r="H15" s="105"/>
      <c r="I15" s="106"/>
      <c r="J15" s="107">
        <v>55271.85</v>
      </c>
      <c r="K15" s="107">
        <v>4.6280000000000001</v>
      </c>
      <c r="L15" s="107">
        <v>27635.93</v>
      </c>
      <c r="M15" s="107">
        <v>27635.93</v>
      </c>
      <c r="N15" s="107">
        <v>4.6280000000000001</v>
      </c>
      <c r="O15" s="107">
        <v>27635.93</v>
      </c>
      <c r="P15" s="107">
        <v>4.6280000000000001</v>
      </c>
      <c r="Q15" s="107">
        <v>27635.919999999998</v>
      </c>
    </row>
    <row r="16" spans="1:18" customFormat="1" ht="12.75" x14ac:dyDescent="0.2">
      <c r="A16" s="84"/>
      <c r="B16" s="85"/>
      <c r="C16" s="86" t="s">
        <v>102</v>
      </c>
      <c r="D16" s="87"/>
      <c r="E16" s="88"/>
      <c r="F16" s="92"/>
      <c r="G16" s="89"/>
      <c r="H16" s="90">
        <v>0</v>
      </c>
      <c r="I16" s="91"/>
      <c r="J16" s="93"/>
      <c r="K16" s="93">
        <v>0</v>
      </c>
      <c r="L16" s="93"/>
      <c r="M16" s="93"/>
      <c r="N16" s="93"/>
      <c r="O16" s="93"/>
      <c r="P16" s="93">
        <f>H16-K16</f>
        <v>0</v>
      </c>
      <c r="Q16" s="93"/>
    </row>
    <row r="17" spans="1:17" customFormat="1" ht="12.75" x14ac:dyDescent="0.2">
      <c r="A17" s="74"/>
      <c r="B17" s="75"/>
      <c r="C17" s="76" t="s">
        <v>103</v>
      </c>
      <c r="D17" s="77"/>
      <c r="E17" s="78"/>
      <c r="F17" s="82"/>
      <c r="G17" s="79"/>
      <c r="H17" s="80">
        <v>0</v>
      </c>
      <c r="I17" s="81"/>
      <c r="J17" s="83"/>
      <c r="K17" s="83">
        <v>0</v>
      </c>
      <c r="L17" s="83"/>
      <c r="M17" s="83"/>
      <c r="N17" s="83"/>
      <c r="O17" s="83"/>
      <c r="P17" s="83">
        <f t="shared" ref="P17:P18" si="1">H17-K17</f>
        <v>0</v>
      </c>
      <c r="Q17" s="83"/>
    </row>
    <row r="18" spans="1:17" customFormat="1" ht="12.75" x14ac:dyDescent="0.2">
      <c r="A18" s="64"/>
      <c r="B18" s="65"/>
      <c r="C18" s="66" t="s">
        <v>104</v>
      </c>
      <c r="D18" s="67"/>
      <c r="E18" s="68"/>
      <c r="F18" s="72"/>
      <c r="G18" s="69"/>
      <c r="H18" s="70">
        <f>G15</f>
        <v>9.2560000000000002</v>
      </c>
      <c r="I18" s="71"/>
      <c r="J18" s="73"/>
      <c r="K18" s="73">
        <v>8</v>
      </c>
      <c r="L18" s="73"/>
      <c r="M18" s="73"/>
      <c r="N18" s="73"/>
      <c r="O18" s="73"/>
      <c r="P18" s="73">
        <f t="shared" si="1"/>
        <v>1.2560000000000002</v>
      </c>
      <c r="Q18" s="73"/>
    </row>
    <row r="19" spans="1:17" customFormat="1" ht="25.5" x14ac:dyDescent="0.2">
      <c r="A19" s="111" t="s">
        <v>111</v>
      </c>
      <c r="B19" s="99" t="s">
        <v>33</v>
      </c>
      <c r="C19" s="100" t="s">
        <v>34</v>
      </c>
      <c r="D19" s="101" t="s">
        <v>35</v>
      </c>
      <c r="E19" s="102" t="s">
        <v>36</v>
      </c>
      <c r="F19" s="103">
        <v>9153.1200000000008</v>
      </c>
      <c r="G19" s="104">
        <v>3.64</v>
      </c>
      <c r="H19" s="105"/>
      <c r="I19" s="106"/>
      <c r="J19" s="107">
        <v>288528.31</v>
      </c>
      <c r="K19" s="107">
        <v>1.82</v>
      </c>
      <c r="L19" s="107">
        <v>144264.15</v>
      </c>
      <c r="M19" s="107">
        <v>144264.15</v>
      </c>
      <c r="N19" s="107">
        <v>1.82</v>
      </c>
      <c r="O19" s="107">
        <v>144264.15</v>
      </c>
      <c r="P19" s="107">
        <v>1.82</v>
      </c>
      <c r="Q19" s="107">
        <v>144264.16</v>
      </c>
    </row>
    <row r="20" spans="1:17" customFormat="1" ht="12.75" x14ac:dyDescent="0.2">
      <c r="A20" s="108" t="s">
        <v>106</v>
      </c>
      <c r="B20" s="85"/>
      <c r="C20" s="86" t="s">
        <v>102</v>
      </c>
      <c r="D20" s="87"/>
      <c r="E20" s="88"/>
      <c r="F20" s="92"/>
      <c r="G20" s="89"/>
      <c r="H20" s="90">
        <f>G19</f>
        <v>3.64</v>
      </c>
      <c r="I20" s="91"/>
      <c r="J20" s="93"/>
      <c r="K20" s="93">
        <v>0</v>
      </c>
      <c r="L20" s="93"/>
      <c r="M20" s="93"/>
      <c r="N20" s="93"/>
      <c r="O20" s="93"/>
      <c r="P20" s="93">
        <f>H20-K20</f>
        <v>3.64</v>
      </c>
      <c r="Q20" s="93"/>
    </row>
    <row r="21" spans="1:17" customFormat="1" ht="12.75" x14ac:dyDescent="0.2">
      <c r="A21" s="109" t="s">
        <v>106</v>
      </c>
      <c r="B21" s="75"/>
      <c r="C21" s="76" t="s">
        <v>103</v>
      </c>
      <c r="D21" s="77"/>
      <c r="E21" s="78"/>
      <c r="F21" s="82"/>
      <c r="G21" s="79"/>
      <c r="H21" s="80">
        <v>0</v>
      </c>
      <c r="I21" s="81"/>
      <c r="J21" s="83"/>
      <c r="K21" s="83">
        <v>0</v>
      </c>
      <c r="L21" s="83"/>
      <c r="M21" s="83"/>
      <c r="N21" s="83"/>
      <c r="O21" s="83"/>
      <c r="P21" s="83">
        <f t="shared" ref="P21:P22" si="2">H21-K21</f>
        <v>0</v>
      </c>
      <c r="Q21" s="83"/>
    </row>
    <row r="22" spans="1:17" customFormat="1" ht="12.75" x14ac:dyDescent="0.2">
      <c r="A22" s="110" t="s">
        <v>106</v>
      </c>
      <c r="B22" s="65"/>
      <c r="C22" s="66" t="s">
        <v>104</v>
      </c>
      <c r="D22" s="67"/>
      <c r="E22" s="68"/>
      <c r="F22" s="72"/>
      <c r="G22" s="69"/>
      <c r="H22" s="70">
        <v>0</v>
      </c>
      <c r="I22" s="71"/>
      <c r="J22" s="73"/>
      <c r="K22" s="73">
        <v>0</v>
      </c>
      <c r="L22" s="73"/>
      <c r="M22" s="73"/>
      <c r="N22" s="73"/>
      <c r="O22" s="73"/>
      <c r="P22" s="73">
        <f t="shared" si="2"/>
        <v>0</v>
      </c>
      <c r="Q22" s="73"/>
    </row>
    <row r="23" spans="1:17" customFormat="1" ht="25.5" hidden="1" x14ac:dyDescent="0.2">
      <c r="A23" s="33" t="s">
        <v>37</v>
      </c>
      <c r="B23" s="29" t="s">
        <v>38</v>
      </c>
      <c r="C23" s="30" t="s">
        <v>39</v>
      </c>
      <c r="D23" s="31" t="s">
        <v>35</v>
      </c>
      <c r="E23" s="32" t="s">
        <v>36</v>
      </c>
      <c r="F23" s="50">
        <v>8075.06</v>
      </c>
      <c r="G23" s="50"/>
      <c r="H23" s="50"/>
      <c r="I23" s="50">
        <v>16.952000000000002</v>
      </c>
      <c r="J23" s="51">
        <v>1185453.69</v>
      </c>
      <c r="K23" s="51">
        <v>8.4760000000000009</v>
      </c>
      <c r="L23" s="51">
        <v>592726.85</v>
      </c>
      <c r="M23" s="51">
        <v>592726.85</v>
      </c>
      <c r="N23" s="51">
        <v>8.4760000000000009</v>
      </c>
      <c r="O23" s="51">
        <v>592726.85</v>
      </c>
      <c r="P23" s="51">
        <v>8.4760000000000009</v>
      </c>
      <c r="Q23" s="51">
        <v>592726.84</v>
      </c>
    </row>
    <row r="24" spans="1:17" customFormat="1" ht="25.5" hidden="1" x14ac:dyDescent="0.2">
      <c r="A24" s="33" t="s">
        <v>40</v>
      </c>
      <c r="B24" s="29" t="s">
        <v>41</v>
      </c>
      <c r="C24" s="30" t="s">
        <v>42</v>
      </c>
      <c r="D24" s="31" t="s">
        <v>35</v>
      </c>
      <c r="E24" s="32" t="s">
        <v>36</v>
      </c>
      <c r="F24" s="50">
        <v>7718.94</v>
      </c>
      <c r="G24" s="50"/>
      <c r="H24" s="50"/>
      <c r="I24" s="50">
        <v>99.944000000000003</v>
      </c>
      <c r="J24" s="51">
        <v>6680858.6600000001</v>
      </c>
      <c r="K24" s="51">
        <v>49.972000000000001</v>
      </c>
      <c r="L24" s="51">
        <v>3340429.33</v>
      </c>
      <c r="M24" s="51">
        <v>3340429.33</v>
      </c>
      <c r="N24" s="51">
        <v>49.972000000000001</v>
      </c>
      <c r="O24" s="51">
        <v>3340429.33</v>
      </c>
      <c r="P24" s="51">
        <v>49.972000000000001</v>
      </c>
      <c r="Q24" s="51">
        <v>3340429.33</v>
      </c>
    </row>
    <row r="25" spans="1:17" customFormat="1" ht="25.5" hidden="1" x14ac:dyDescent="0.2">
      <c r="A25" s="33" t="s">
        <v>43</v>
      </c>
      <c r="B25" s="29" t="s">
        <v>44</v>
      </c>
      <c r="C25" s="30" t="s">
        <v>45</v>
      </c>
      <c r="D25" s="31" t="s">
        <v>35</v>
      </c>
      <c r="E25" s="32" t="s">
        <v>36</v>
      </c>
      <c r="F25" s="50">
        <v>7581.99</v>
      </c>
      <c r="G25" s="50"/>
      <c r="H25" s="50"/>
      <c r="I25" s="50">
        <v>25.792000000000002</v>
      </c>
      <c r="J25" s="51">
        <v>1693503.58</v>
      </c>
      <c r="K25" s="51">
        <v>12.896000000000001</v>
      </c>
      <c r="L25" s="51">
        <v>846751.79</v>
      </c>
      <c r="M25" s="51">
        <v>846751.79</v>
      </c>
      <c r="N25" s="51">
        <v>12.896000000000001</v>
      </c>
      <c r="O25" s="51">
        <v>846751.79</v>
      </c>
      <c r="P25" s="51">
        <v>12.896000000000001</v>
      </c>
      <c r="Q25" s="51">
        <v>846751.79</v>
      </c>
    </row>
    <row r="26" spans="1:17" customFormat="1" ht="25.5" hidden="1" x14ac:dyDescent="0.2">
      <c r="A26" s="33" t="s">
        <v>46</v>
      </c>
      <c r="B26" s="29" t="s">
        <v>47</v>
      </c>
      <c r="C26" s="30" t="s">
        <v>48</v>
      </c>
      <c r="D26" s="31" t="s">
        <v>35</v>
      </c>
      <c r="E26" s="32" t="s">
        <v>36</v>
      </c>
      <c r="F26" s="50">
        <v>9925.06</v>
      </c>
      <c r="G26" s="50"/>
      <c r="H26" s="50"/>
      <c r="I26" s="50">
        <v>2.08</v>
      </c>
      <c r="J26" s="51">
        <v>178778.12</v>
      </c>
      <c r="K26" s="51">
        <v>1.04</v>
      </c>
      <c r="L26" s="51">
        <v>89389.06</v>
      </c>
      <c r="M26" s="51">
        <v>89389.06</v>
      </c>
      <c r="N26" s="51">
        <v>1.04</v>
      </c>
      <c r="O26" s="51">
        <v>89389.06</v>
      </c>
      <c r="P26" s="51">
        <v>1.04</v>
      </c>
      <c r="Q26" s="51">
        <v>89389.06</v>
      </c>
    </row>
    <row r="27" spans="1:17" customFormat="1" ht="25.5" hidden="1" x14ac:dyDescent="0.2">
      <c r="A27" s="33" t="s">
        <v>49</v>
      </c>
      <c r="B27" s="29" t="s">
        <v>50</v>
      </c>
      <c r="C27" s="30" t="s">
        <v>51</v>
      </c>
      <c r="D27" s="31" t="s">
        <v>35</v>
      </c>
      <c r="E27" s="32" t="s">
        <v>36</v>
      </c>
      <c r="F27" s="50">
        <v>9748.9599999999991</v>
      </c>
      <c r="G27" s="50"/>
      <c r="H27" s="50"/>
      <c r="I27" s="50">
        <v>9.99648</v>
      </c>
      <c r="J27" s="51">
        <v>843962.76</v>
      </c>
      <c r="K27" s="51">
        <v>4.99824</v>
      </c>
      <c r="L27" s="51">
        <v>421981.38</v>
      </c>
      <c r="M27" s="51">
        <v>421981.38</v>
      </c>
      <c r="N27" s="51">
        <v>4.99824</v>
      </c>
      <c r="O27" s="51">
        <v>421981.38</v>
      </c>
      <c r="P27" s="51">
        <v>4.99824</v>
      </c>
      <c r="Q27" s="51">
        <v>421981.38</v>
      </c>
    </row>
    <row r="28" spans="1:17" customFormat="1" ht="25.5" hidden="1" x14ac:dyDescent="0.2">
      <c r="A28" s="33" t="s">
        <v>52</v>
      </c>
      <c r="B28" s="29" t="s">
        <v>18</v>
      </c>
      <c r="C28" s="30" t="s">
        <v>53</v>
      </c>
      <c r="D28" s="31" t="s">
        <v>35</v>
      </c>
      <c r="E28" s="32" t="s">
        <v>36</v>
      </c>
      <c r="F28" s="50">
        <v>9474.94</v>
      </c>
      <c r="G28" s="50"/>
      <c r="H28" s="50"/>
      <c r="I28" s="50">
        <v>132.49600000000001</v>
      </c>
      <c r="J28" s="51">
        <v>10871691.689999999</v>
      </c>
      <c r="K28" s="51">
        <v>66.248000000000005</v>
      </c>
      <c r="L28" s="51">
        <v>5435845.8499999996</v>
      </c>
      <c r="M28" s="51">
        <v>5435845.8499999996</v>
      </c>
      <c r="N28" s="51">
        <v>66.248000000000005</v>
      </c>
      <c r="O28" s="51">
        <v>5435845.8499999996</v>
      </c>
      <c r="P28" s="51">
        <v>66.248000000000005</v>
      </c>
      <c r="Q28" s="51">
        <v>5435845.8399999999</v>
      </c>
    </row>
    <row r="29" spans="1:17" customFormat="1" ht="25.5" hidden="1" x14ac:dyDescent="0.2">
      <c r="A29" s="33" t="s">
        <v>54</v>
      </c>
      <c r="B29" s="29" t="s">
        <v>19</v>
      </c>
      <c r="C29" s="30" t="s">
        <v>55</v>
      </c>
      <c r="D29" s="31" t="s">
        <v>35</v>
      </c>
      <c r="E29" s="32" t="s">
        <v>36</v>
      </c>
      <c r="F29" s="50">
        <v>9029.91</v>
      </c>
      <c r="G29" s="50"/>
      <c r="H29" s="50"/>
      <c r="I29" s="50">
        <v>18.512</v>
      </c>
      <c r="J29" s="51">
        <v>1447620.27</v>
      </c>
      <c r="K29" s="51">
        <v>9.2560000000000002</v>
      </c>
      <c r="L29" s="51">
        <v>723810.13</v>
      </c>
      <c r="M29" s="51">
        <v>723810.13</v>
      </c>
      <c r="N29" s="51">
        <v>9.2560000000000002</v>
      </c>
      <c r="O29" s="51">
        <v>723810.13</v>
      </c>
      <c r="P29" s="51">
        <v>9.2560000000000002</v>
      </c>
      <c r="Q29" s="51">
        <v>723810.14</v>
      </c>
    </row>
    <row r="30" spans="1:17" customFormat="1" ht="25.5" hidden="1" x14ac:dyDescent="0.2">
      <c r="A30" s="33" t="s">
        <v>56</v>
      </c>
      <c r="B30" s="29" t="s">
        <v>20</v>
      </c>
      <c r="C30" s="30" t="s">
        <v>57</v>
      </c>
      <c r="D30" s="31" t="s">
        <v>35</v>
      </c>
      <c r="E30" s="32" t="s">
        <v>36</v>
      </c>
      <c r="F30" s="50">
        <v>8599.42</v>
      </c>
      <c r="G30" s="50"/>
      <c r="H30" s="50"/>
      <c r="I30" s="50">
        <v>1.456</v>
      </c>
      <c r="J30" s="51">
        <v>108429.74</v>
      </c>
      <c r="K30" s="51">
        <v>0.72799999999999998</v>
      </c>
      <c r="L30" s="51">
        <v>54214.87</v>
      </c>
      <c r="M30" s="51">
        <v>54214.87</v>
      </c>
      <c r="N30" s="51">
        <v>0.72799999999999998</v>
      </c>
      <c r="O30" s="51">
        <v>54214.87</v>
      </c>
      <c r="P30" s="51">
        <v>0.72799999999999998</v>
      </c>
      <c r="Q30" s="51">
        <v>54214.87</v>
      </c>
    </row>
    <row r="31" spans="1:17" customFormat="1" ht="25.5" hidden="1" x14ac:dyDescent="0.2">
      <c r="A31" s="33" t="s">
        <v>58</v>
      </c>
      <c r="B31" s="29" t="s">
        <v>21</v>
      </c>
      <c r="C31" s="30" t="s">
        <v>59</v>
      </c>
      <c r="D31" s="31" t="s">
        <v>35</v>
      </c>
      <c r="E31" s="32" t="s">
        <v>36</v>
      </c>
      <c r="F31" s="50">
        <v>8345.0300000000007</v>
      </c>
      <c r="G31" s="50"/>
      <c r="H31" s="50"/>
      <c r="I31" s="50">
        <v>74.88</v>
      </c>
      <c r="J31" s="51">
        <v>5411424.8300000001</v>
      </c>
      <c r="K31" s="51">
        <v>37.44</v>
      </c>
      <c r="L31" s="51">
        <v>2705712.41</v>
      </c>
      <c r="M31" s="51">
        <v>2705712.41</v>
      </c>
      <c r="N31" s="51">
        <v>37.44</v>
      </c>
      <c r="O31" s="51">
        <v>2705712.41</v>
      </c>
      <c r="P31" s="51">
        <v>37.44</v>
      </c>
      <c r="Q31" s="51">
        <v>2705712.42</v>
      </c>
    </row>
    <row r="32" spans="1:17" customFormat="1" ht="25.5" hidden="1" x14ac:dyDescent="0.2">
      <c r="A32" s="33" t="s">
        <v>60</v>
      </c>
      <c r="B32" s="29" t="s">
        <v>22</v>
      </c>
      <c r="C32" s="30" t="s">
        <v>61</v>
      </c>
      <c r="D32" s="31" t="s">
        <v>35</v>
      </c>
      <c r="E32" s="32" t="s">
        <v>36</v>
      </c>
      <c r="F32" s="50">
        <v>7718.94</v>
      </c>
      <c r="G32" s="50"/>
      <c r="H32" s="50"/>
      <c r="I32" s="50">
        <v>10.4</v>
      </c>
      <c r="J32" s="51">
        <v>695198.61</v>
      </c>
      <c r="K32" s="51">
        <v>5.2</v>
      </c>
      <c r="L32" s="51">
        <v>347599.31</v>
      </c>
      <c r="M32" s="51">
        <v>347599.31</v>
      </c>
      <c r="N32" s="51">
        <v>5.2</v>
      </c>
      <c r="O32" s="51">
        <v>347599.31</v>
      </c>
      <c r="P32" s="51">
        <v>5.2</v>
      </c>
      <c r="Q32" s="51">
        <v>347599.3</v>
      </c>
    </row>
    <row r="33" spans="1:18" customFormat="1" ht="25.5" hidden="1" x14ac:dyDescent="0.2">
      <c r="A33" s="33" t="s">
        <v>62</v>
      </c>
      <c r="B33" s="29" t="s">
        <v>23</v>
      </c>
      <c r="C33" s="30" t="s">
        <v>63</v>
      </c>
      <c r="D33" s="31" t="s">
        <v>35</v>
      </c>
      <c r="E33" s="32" t="s">
        <v>36</v>
      </c>
      <c r="F33" s="50">
        <v>7596.65</v>
      </c>
      <c r="G33" s="50"/>
      <c r="H33" s="50"/>
      <c r="I33" s="50">
        <v>14.768000000000001</v>
      </c>
      <c r="J33" s="51">
        <v>971542.25</v>
      </c>
      <c r="K33" s="51">
        <v>7.3840000000000003</v>
      </c>
      <c r="L33" s="51">
        <v>485771.13</v>
      </c>
      <c r="M33" s="51">
        <v>485771.13</v>
      </c>
      <c r="N33" s="51">
        <v>7.3840000000000003</v>
      </c>
      <c r="O33" s="51">
        <v>485771.13</v>
      </c>
      <c r="P33" s="51">
        <v>7.3840000000000003</v>
      </c>
      <c r="Q33" s="51">
        <v>485771.12</v>
      </c>
    </row>
    <row r="34" spans="1:18" customFormat="1" ht="25.5" hidden="1" x14ac:dyDescent="0.2">
      <c r="A34" s="33" t="s">
        <v>64</v>
      </c>
      <c r="B34" s="29" t="s">
        <v>24</v>
      </c>
      <c r="C34" s="30" t="s">
        <v>65</v>
      </c>
      <c r="D34" s="31" t="s">
        <v>35</v>
      </c>
      <c r="E34" s="32" t="s">
        <v>36</v>
      </c>
      <c r="F34" s="50">
        <v>7487.99</v>
      </c>
      <c r="G34" s="50"/>
      <c r="H34" s="50"/>
      <c r="I34" s="50">
        <v>1.248</v>
      </c>
      <c r="J34" s="51">
        <v>80927.8</v>
      </c>
      <c r="K34" s="51">
        <v>0.624</v>
      </c>
      <c r="L34" s="51">
        <v>40463.9</v>
      </c>
      <c r="M34" s="51">
        <v>40463.9</v>
      </c>
      <c r="N34" s="51">
        <v>0.624</v>
      </c>
      <c r="O34" s="51">
        <v>40463.9</v>
      </c>
      <c r="P34" s="51">
        <v>0.624</v>
      </c>
      <c r="Q34" s="51">
        <v>40463.9</v>
      </c>
    </row>
    <row r="35" spans="1:18" customFormat="1" ht="25.5" hidden="1" x14ac:dyDescent="0.2">
      <c r="A35" s="33" t="s">
        <v>66</v>
      </c>
      <c r="B35" s="29" t="s">
        <v>67</v>
      </c>
      <c r="C35" s="30" t="s">
        <v>68</v>
      </c>
      <c r="D35" s="31" t="s">
        <v>35</v>
      </c>
      <c r="E35" s="32" t="s">
        <v>36</v>
      </c>
      <c r="F35" s="50">
        <v>7317.78</v>
      </c>
      <c r="G35" s="50"/>
      <c r="H35" s="50"/>
      <c r="I35" s="50">
        <v>2.1840000000000002</v>
      </c>
      <c r="J35" s="51">
        <v>138404.39000000001</v>
      </c>
      <c r="K35" s="51">
        <v>1.0920000000000001</v>
      </c>
      <c r="L35" s="51">
        <v>69202.2</v>
      </c>
      <c r="M35" s="51">
        <v>69202.2</v>
      </c>
      <c r="N35" s="51">
        <v>1.0920000000000001</v>
      </c>
      <c r="O35" s="51">
        <v>69202.2</v>
      </c>
      <c r="P35" s="51">
        <v>1.0920000000000001</v>
      </c>
      <c r="Q35" s="51">
        <v>69202.19</v>
      </c>
    </row>
    <row r="36" spans="1:18" customFormat="1" ht="12.75" hidden="1" x14ac:dyDescent="0.2">
      <c r="A36" s="41" t="s">
        <v>69</v>
      </c>
      <c r="B36" s="42"/>
      <c r="C36" s="35"/>
      <c r="D36" s="43"/>
      <c r="E36" s="34"/>
      <c r="F36" s="34"/>
      <c r="G36" s="34"/>
      <c r="H36" s="34"/>
      <c r="I36" s="45"/>
      <c r="J36" s="46" t="s">
        <v>70</v>
      </c>
      <c r="K36" s="47"/>
      <c r="L36" s="46" t="s">
        <v>71</v>
      </c>
      <c r="M36" s="46" t="s">
        <v>71</v>
      </c>
      <c r="N36" s="48"/>
      <c r="O36" s="46" t="s">
        <v>71</v>
      </c>
      <c r="P36" s="48"/>
      <c r="Q36" s="46" t="s">
        <v>72</v>
      </c>
    </row>
    <row r="37" spans="1:18" customFormat="1" ht="12.75" hidden="1" outlineLevel="1" x14ac:dyDescent="0.2">
      <c r="A37" s="44" t="s">
        <v>73</v>
      </c>
      <c r="B37" s="42"/>
      <c r="C37" s="35"/>
      <c r="D37" s="43"/>
      <c r="E37" s="34"/>
      <c r="F37" s="34"/>
      <c r="G37" s="34"/>
      <c r="H37" s="34"/>
      <c r="I37" s="45"/>
      <c r="J37" s="46" t="s">
        <v>74</v>
      </c>
      <c r="K37" s="47"/>
      <c r="L37" s="46" t="s">
        <v>75</v>
      </c>
      <c r="M37" s="46" t="s">
        <v>75</v>
      </c>
      <c r="N37" s="48"/>
      <c r="O37" s="46" t="s">
        <v>75</v>
      </c>
      <c r="P37" s="48"/>
      <c r="Q37" s="46" t="s">
        <v>76</v>
      </c>
    </row>
    <row r="38" spans="1:18" customFormat="1" ht="12.75" hidden="1" outlineLevel="1" x14ac:dyDescent="0.2">
      <c r="A38" s="44" t="s">
        <v>77</v>
      </c>
      <c r="B38" s="42"/>
      <c r="C38" s="35"/>
      <c r="D38" s="43"/>
      <c r="E38" s="34"/>
      <c r="F38" s="34"/>
      <c r="G38" s="34"/>
      <c r="H38" s="34"/>
      <c r="I38" s="45"/>
      <c r="J38" s="46" t="s">
        <v>78</v>
      </c>
      <c r="K38" s="47"/>
      <c r="L38" s="46" t="s">
        <v>79</v>
      </c>
      <c r="M38" s="46" t="s">
        <v>79</v>
      </c>
      <c r="N38" s="48"/>
      <c r="O38" s="46" t="s">
        <v>79</v>
      </c>
      <c r="P38" s="48"/>
      <c r="Q38" s="46" t="s">
        <v>80</v>
      </c>
    </row>
    <row r="39" spans="1:18" customFormat="1" ht="12.75" hidden="1" outlineLevel="1" x14ac:dyDescent="0.2">
      <c r="A39" s="44" t="s">
        <v>81</v>
      </c>
      <c r="B39" s="42"/>
      <c r="C39" s="35"/>
      <c r="D39" s="43"/>
      <c r="E39" s="34"/>
      <c r="F39" s="34"/>
      <c r="G39" s="34"/>
      <c r="H39" s="34"/>
      <c r="I39" s="45"/>
      <c r="J39" s="46" t="s">
        <v>82</v>
      </c>
      <c r="K39" s="47"/>
      <c r="L39" s="46" t="s">
        <v>83</v>
      </c>
      <c r="M39" s="46" t="s">
        <v>83</v>
      </c>
      <c r="N39" s="48"/>
      <c r="O39" s="46" t="s">
        <v>83</v>
      </c>
      <c r="P39" s="48"/>
      <c r="Q39" s="46" t="s">
        <v>84</v>
      </c>
    </row>
    <row r="40" spans="1:18" customFormat="1" ht="12.75" hidden="1" outlineLevel="1" x14ac:dyDescent="0.2">
      <c r="A40" s="44" t="s">
        <v>85</v>
      </c>
      <c r="B40" s="42"/>
      <c r="C40" s="35"/>
      <c r="D40" s="43"/>
      <c r="E40" s="34"/>
      <c r="F40" s="34"/>
      <c r="G40" s="34"/>
      <c r="H40" s="34"/>
      <c r="I40" s="45"/>
      <c r="J40" s="46" t="s">
        <v>86</v>
      </c>
      <c r="K40" s="47"/>
      <c r="L40" s="46" t="s">
        <v>87</v>
      </c>
      <c r="M40" s="46" t="s">
        <v>87</v>
      </c>
      <c r="N40" s="48"/>
      <c r="O40" s="46" t="s">
        <v>87</v>
      </c>
      <c r="P40" s="48"/>
      <c r="Q40" s="46" t="s">
        <v>88</v>
      </c>
    </row>
    <row r="41" spans="1:18" customFormat="1" ht="12.75" hidden="1" collapsed="1" x14ac:dyDescent="0.2">
      <c r="A41" s="41" t="s">
        <v>89</v>
      </c>
      <c r="B41" s="42"/>
      <c r="C41" s="35"/>
      <c r="D41" s="43"/>
      <c r="E41" s="34"/>
      <c r="F41" s="34"/>
      <c r="G41" s="34"/>
      <c r="H41" s="34"/>
      <c r="I41" s="45"/>
      <c r="J41" s="46" t="s">
        <v>90</v>
      </c>
      <c r="K41" s="47"/>
      <c r="L41" s="46" t="s">
        <v>91</v>
      </c>
      <c r="M41" s="46" t="s">
        <v>91</v>
      </c>
      <c r="N41" s="48"/>
      <c r="O41" s="46" t="s">
        <v>91</v>
      </c>
      <c r="P41" s="48"/>
      <c r="Q41" s="46" t="s">
        <v>92</v>
      </c>
    </row>
    <row r="42" spans="1:18" customFormat="1" ht="12.75" hidden="1" x14ac:dyDescent="0.2">
      <c r="A42" s="41" t="s">
        <v>93</v>
      </c>
      <c r="B42" s="42"/>
      <c r="C42" s="35"/>
      <c r="D42" s="43"/>
      <c r="E42" s="34"/>
      <c r="F42" s="34"/>
      <c r="G42" s="34"/>
      <c r="H42" s="34"/>
      <c r="I42" s="45"/>
      <c r="J42" s="46" t="s">
        <v>94</v>
      </c>
      <c r="K42" s="47"/>
      <c r="L42" s="46" t="s">
        <v>95</v>
      </c>
      <c r="M42" s="46" t="s">
        <v>95</v>
      </c>
      <c r="N42" s="48"/>
      <c r="O42" s="46" t="s">
        <v>95</v>
      </c>
      <c r="P42" s="48"/>
      <c r="Q42" s="46" t="s">
        <v>96</v>
      </c>
    </row>
    <row r="43" spans="1:18" customFormat="1" ht="12.75" hidden="1" x14ac:dyDescent="0.2">
      <c r="A43" s="41" t="s">
        <v>97</v>
      </c>
      <c r="B43" s="42"/>
      <c r="C43" s="35"/>
      <c r="D43" s="43"/>
      <c r="E43" s="34"/>
      <c r="F43" s="34"/>
      <c r="G43" s="34"/>
      <c r="H43" s="34"/>
      <c r="I43" s="45"/>
      <c r="J43" s="46" t="s">
        <v>98</v>
      </c>
      <c r="K43" s="47"/>
      <c r="L43" s="46" t="s">
        <v>99</v>
      </c>
      <c r="M43" s="46" t="s">
        <v>99</v>
      </c>
      <c r="N43" s="48"/>
      <c r="O43" s="46" t="s">
        <v>99</v>
      </c>
      <c r="P43" s="48"/>
      <c r="Q43" s="46" t="s">
        <v>100</v>
      </c>
    </row>
    <row r="44" spans="1:18" customFormat="1" ht="12.75" x14ac:dyDescent="0.2">
      <c r="A44" s="41" t="s">
        <v>101</v>
      </c>
      <c r="B44" s="42"/>
      <c r="C44" s="35"/>
      <c r="D44" s="43"/>
      <c r="E44" s="34"/>
      <c r="F44" s="34"/>
      <c r="G44" s="34"/>
      <c r="H44" s="34"/>
      <c r="I44" s="45"/>
      <c r="J44" s="49">
        <v>191651022.49000001</v>
      </c>
      <c r="K44" s="47"/>
      <c r="L44" s="49">
        <v>7429438.0999999996</v>
      </c>
      <c r="M44" s="49">
        <v>7429438.0999999996</v>
      </c>
      <c r="N44" s="48"/>
      <c r="O44" s="49">
        <v>7429438.0999999996</v>
      </c>
      <c r="P44" s="48"/>
      <c r="Q44" s="49">
        <v>184221584.38999999</v>
      </c>
      <c r="R44" s="52"/>
    </row>
  </sheetData>
  <mergeCells count="27">
    <mergeCell ref="A40:D40"/>
    <mergeCell ref="A41:D41"/>
    <mergeCell ref="A42:D42"/>
    <mergeCell ref="A43:D43"/>
    <mergeCell ref="A44:D44"/>
    <mergeCell ref="A10:Q10"/>
    <mergeCell ref="A36:D36"/>
    <mergeCell ref="A37:D37"/>
    <mergeCell ref="A38:D38"/>
    <mergeCell ref="A39:D39"/>
    <mergeCell ref="G11:I11"/>
    <mergeCell ref="G15:I15"/>
    <mergeCell ref="G19:I19"/>
    <mergeCell ref="J6:J8"/>
    <mergeCell ref="K6:O6"/>
    <mergeCell ref="P6:Q7"/>
    <mergeCell ref="A7:A8"/>
    <mergeCell ref="B7:B8"/>
    <mergeCell ref="K7:M7"/>
    <mergeCell ref="N7:O7"/>
    <mergeCell ref="F6:F8"/>
    <mergeCell ref="G6:I8"/>
    <mergeCell ref="A6:B6"/>
    <mergeCell ref="C6:C8"/>
    <mergeCell ref="D6:D8"/>
    <mergeCell ref="E6:E8"/>
    <mergeCell ref="G9:I9"/>
  </mergeCells>
  <pageMargins left="0.19685038924217199" right="0.19685038924217199" top="0.39370077848434498" bottom="0.39370077848434498" header="0.23622047901153601" footer="0.19685038924217199"/>
  <pageSetup paperSize="9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Журнал учета выполненных работ</vt:lpstr>
      <vt:lpstr>'Журнал учета выполненных работ'!Заголовки_для_печати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2012-04-28T08:39:08Z</cp:lastPrinted>
  <dcterms:created xsi:type="dcterms:W3CDTF">2002-01-28T10:20:49Z</dcterms:created>
  <dcterms:modified xsi:type="dcterms:W3CDTF">2025-06-11T07:49:12Z</dcterms:modified>
</cp:coreProperties>
</file>