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"/>
    </mc:Choice>
  </mc:AlternateContent>
  <xr:revisionPtr revIDLastSave="0" documentId="13_ncr:1_{B467AF4C-5269-4021-B17D-08682602E180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1632-2021-2.1.3-КМ - Полный (2)" sheetId="2" r:id="rId1"/>
    <sheet name="1632-2021-2.1.3-КМ - Полный лок" sheetId="1" r:id="rId2"/>
    <sheet name="1632-2021-2.1.3-КМ - Полный (3)" sheetId="3" r:id="rId3"/>
  </sheets>
  <definedNames>
    <definedName name="_xlnm._FilterDatabase" localSheetId="0" hidden="1">'1632-2021-2.1.3-КМ - Полный (2)'!$A$1:$C$120</definedName>
    <definedName name="_xlnm._FilterDatabase" localSheetId="2" hidden="1">'1632-2021-2.1.3-КМ - Полный (3)'!$A$18:$R$572</definedName>
    <definedName name="_xlnm.Print_Titles" localSheetId="0">'1632-2021-2.1.3-КМ - Полный (2)'!$1:$1</definedName>
    <definedName name="_xlnm.Print_Titles" localSheetId="2">'1632-2021-2.1.3-КМ - Полный (3)'!$21:$21</definedName>
    <definedName name="_xlnm.Print_Titles" localSheetId="1">'1632-2021-2.1.3-КМ - Полный лок'!$21:$21</definedName>
    <definedName name="_xlnm.Print_Area" localSheetId="0">'1632-2021-2.1.3-КМ - Полный (2)'!$A$1:$R$127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K578" i="3" l="1"/>
  <c r="CK577" i="3"/>
  <c r="CK576" i="3"/>
  <c r="M121" i="2"/>
  <c r="M123" i="2"/>
  <c r="CI23" i="3"/>
  <c r="CK573" i="3"/>
  <c r="CK566" i="3" s="1"/>
  <c r="CI531" i="3"/>
  <c r="CI522" i="3"/>
  <c r="CI497" i="3"/>
  <c r="CI478" i="3"/>
  <c r="CI468" i="3"/>
  <c r="CI445" i="3"/>
  <c r="CI347" i="3"/>
  <c r="CI280" i="3"/>
  <c r="CI213" i="3"/>
  <c r="CI170" i="3"/>
  <c r="CI95" i="3"/>
  <c r="CI27" i="3"/>
  <c r="N520" i="3"/>
  <c r="N495" i="3"/>
  <c r="N443" i="3"/>
  <c r="N344" i="3"/>
  <c r="N278" i="3"/>
  <c r="N211" i="3"/>
  <c r="N168" i="3"/>
  <c r="N93" i="3"/>
  <c r="CK561" i="3"/>
  <c r="CK560" i="3"/>
  <c r="CK561" i="1"/>
  <c r="CK562" i="1" s="1"/>
  <c r="CK560" i="1"/>
  <c r="N124" i="2"/>
  <c r="O136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CF121" i="2"/>
  <c r="CG121" i="2"/>
  <c r="CH121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07" i="2"/>
  <c r="CK531" i="3" l="1"/>
  <c r="CK565" i="3" s="1"/>
  <c r="CK567" i="3" s="1"/>
  <c r="CK568" i="3" s="1"/>
  <c r="CK562" i="3"/>
  <c r="R121" i="2"/>
</calcChain>
</file>

<file path=xl/sharedStrings.xml><?xml version="1.0" encoding="utf-8"?>
<sst xmlns="http://schemas.openxmlformats.org/spreadsheetml/2006/main" count="4268" uniqueCount="495">
  <si>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</si>
  <si>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</si>
  <si>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</si>
  <si>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</si>
  <si>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</si>
  <si>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</si>
  <si>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</si>
  <si>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</si>
  <si>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</si>
  <si>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</si>
  <si>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</si>
  <si>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</si>
  <si>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</si>
  <si>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</si>
  <si>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</si>
  <si>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</si>
  <si>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</si>
  <si>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</si>
  <si>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</si>
  <si>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</si>
  <si>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</si>
  <si>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</si>
  <si>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</si>
  <si>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</si>
  <si>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</si>
  <si>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</si>
  <si>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</si>
  <si>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</si>
  <si>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</si>
  <si>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</si>
  <si>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</si>
  <si>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</si>
  <si>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</si>
  <si>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</si>
  <si>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</si>
  <si>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</si>
  <si>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</si>
  <si>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</si>
  <si>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</si>
  <si>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</si>
  <si>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</si>
  <si>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</si>
  <si>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</si>
  <si>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</si>
  <si>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</si>
  <si>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</si>
  <si>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</si>
  <si>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</si>
  <si>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</si>
  <si>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</si>
  <si>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</si>
  <si>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</si>
  <si>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</si>
  <si>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</si>
  <si>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</si>
  <si>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</si>
  <si>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</si>
  <si>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</si>
  <si>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</si>
  <si>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</si>
  <si>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</si>
  <si>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</si>
  <si>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</si>
  <si>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</si>
  <si>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</si>
  <si>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</si>
  <si>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</si>
  <si>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</si>
  <si>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</si>
  <si>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</si>
  <si>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</si>
  <si>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</si>
  <si>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</si>
  <si>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</si>
  <si>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</si>
  <si>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</si>
  <si>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</si>
  <si>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</si>
  <si>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</si>
  <si>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</si>
  <si>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</si>
  <si>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</si>
  <si>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</si>
  <si>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</si>
  <si>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</si>
  <si>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</si>
  <si>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</si>
  <si>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</si>
  <si>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</si>
  <si>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</si>
  <si>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</si>
  <si>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</si>
  <si>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</si>
  <si>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</si>
  <si>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</si>
  <si>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</si>
  <si>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</si>
  <si>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</si>
  <si>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</si>
  <si>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</si>
  <si>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</si>
  <si>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</si>
  <si>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</si>
  <si>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</si>
  <si>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</si>
  <si>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</si>
  <si>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</si>
  <si>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</si>
  <si>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</si>
  <si>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</si>
  <si>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</si>
  <si>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</si>
  <si>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</si>
  <si>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</si>
  <si>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</si>
  <si>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</si>
  <si>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</si>
  <si>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</si>
  <si>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</si>
  <si>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</si>
  <si>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</si>
  <si>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</si>
  <si>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</si>
  <si>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</si>
  <si>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</si>
  <si>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</si>
  <si>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</si>
  <si>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</si>
  <si>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</si>
  <si>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</si>
  <si>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</si>
  <si>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</si>
  <si>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</si>
  <si>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</si>
  <si>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</si>
  <si>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</si>
  <si>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</si>
  <si>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</si>
  <si>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</si>
  <si>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</si>
  <si>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</si>
  <si>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</si>
  <si>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</si>
  <si>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</si>
  <si>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</si>
  <si>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</si>
  <si>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</si>
  <si>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</si>
  <si>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</si>
  <si>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</si>
  <si>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</si>
  <si>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</si>
  <si>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</si>
  <si>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</si>
  <si>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</si>
  <si>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</si>
  <si>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</si>
  <si>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</si>
  <si>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</si>
  <si>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</si>
  <si>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</si>
  <si>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</si>
  <si>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</si>
  <si>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</si>
  <si>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</si>
  <si>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</si>
  <si>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</si>
  <si>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</si>
  <si>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</si>
  <si>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</si>
  <si>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</si>
  <si>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</si>
  <si>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</si>
  <si>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</si>
  <si>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</si>
  <si>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</si>
  <si>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</si>
  <si>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</si>
  <si>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</si>
  <si>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</si>
  <si>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</si>
  <si>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</si>
  <si>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</si>
  <si>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</si>
  <si>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</si>
  <si>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</si>
  <si>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</si>
  <si>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</si>
  <si>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</si>
  <si>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</si>
  <si>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</si>
  <si>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</si>
  <si>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</si>
  <si>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</si>
  <si>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</si>
  <si>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</si>
  <si>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</si>
  <si>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</si>
  <si>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</si>
  <si>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</si>
  <si>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</si>
  <si>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</si>
  <si>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</si>
  <si>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</si>
  <si>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</si>
  <si>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</si>
  <si>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</si>
  <si>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</si>
  <si>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</si>
  <si>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</si>
  <si>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</si>
  <si>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</si>
  <si>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</si>
  <si>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</si>
  <si>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</si>
  <si>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</si>
  <si>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</si>
  <si>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</si>
  <si>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</si>
  <si>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</si>
  <si>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</si>
  <si>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</si>
  <si>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</si>
  <si>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</si>
  <si>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</si>
  <si>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</si>
  <si>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</si>
  <si>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</si>
  <si>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</si>
  <si>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</si>
  <si>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</si>
  <si>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</si>
  <si>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</si>
  <si>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</si>
  <si>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</si>
  <si>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</si>
  <si>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</si>
  <si>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</si>
  <si>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</si>
  <si>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</si>
  <si>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</si>
  <si>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</si>
  <si>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</si>
  <si>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</si>
  <si>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</si>
  <si>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</si>
  <si>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</si>
  <si>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</si>
  <si>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</si>
  <si>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</si>
  <si>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</si>
  <si>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</si>
  <si>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</si>
  <si>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</si>
  <si>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</si>
  <si>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</si>
  <si>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</si>
  <si>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</si>
  <si>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</si>
  <si>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</si>
  <si>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</si>
  <si>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</si>
  <si>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</si>
  <si>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</si>
  <si>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</si>
  <si>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</si>
  <si>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</si>
  <si>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</si>
  <si>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</si>
  <si>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</si>
  <si>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</si>
  <si>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</si>
  <si>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</si>
  <si>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</si>
  <si>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</si>
  <si>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</si>
  <si>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</si>
  <si>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</si>
  <si>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</si>
  <si>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</si>
  <si>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</si>
  <si>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</si>
  <si>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</si>
  <si>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</si>
  <si>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</si>
  <si>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</si>
  <si>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</si>
  <si>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</si>
  <si>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</si>
  <si>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</si>
  <si>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</si>
  <si>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</si>
  <si>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</si>
  <si>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</si>
  <si>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</si>
  <si>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</si>
  <si>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</si>
  <si>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</si>
  <si>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</si>
  <si>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</si>
  <si>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</si>
  <si>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</si>
  <si>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</si>
  <si>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</si>
  <si>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</si>
  <si>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</si>
  <si>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</si>
  <si>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</si>
  <si>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</si>
  <si>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</si>
  <si>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</si>
  <si>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</si>
  <si>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</si>
  <si>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</si>
  <si>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</si>
  <si>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</si>
  <si>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</si>
  <si>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</si>
  <si>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</si>
  <si>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</si>
  <si>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</si>
  <si>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</si>
  <si>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</si>
  <si>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</si>
  <si>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</si>
  <si>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</si>
  <si>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</si>
  <si>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</si>
  <si>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</si>
  <si>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</si>
  <si>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</si>
  <si>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</si>
  <si>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</si>
  <si>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</si>
  <si>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</si>
  <si>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</si>
  <si>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</si>
  <si>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</si>
  <si>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</si>
  <si>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</si>
  <si>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</si>
  <si>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</si>
  <si>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</si>
  <si>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</si>
  <si>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</si>
  <si>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</si>
  <si>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</si>
  <si>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</si>
  <si>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</si>
  <si>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</si>
  <si>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</si>
  <si>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</si>
  <si>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</si>
  <si>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</si>
  <si>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</si>
  <si>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</si>
  <si>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</si>
  <si>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</si>
  <si>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</si>
  <si>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</si>
  <si>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</si>
  <si>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</si>
  <si>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</si>
  <si>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</si>
  <si>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</si>
  <si>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</si>
  <si>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</si>
  <si>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</si>
  <si>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</si>
  <si>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</si>
  <si>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</si>
  <si>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</si>
  <si>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</si>
  <si>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</si>
  <si>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</si>
  <si>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</si>
  <si>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</si>
  <si>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</si>
  <si>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</si>
  <si>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</si>
  <si>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</si>
  <si>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</si>
  <si>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</si>
  <si>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</si>
  <si>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</si>
  <si>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</si>
  <si>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</si>
  <si>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</si>
  <si>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</si>
  <si>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</si>
  <si>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</si>
  <si>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</si>
  <si>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</si>
  <si>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</si>
  <si>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</si>
  <si>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</si>
  <si>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</si>
  <si>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</si>
  <si>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</si>
  <si>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</si>
  <si>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</si>
  <si>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</si>
  <si>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</si>
  <si>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</si>
  <si>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</si>
  <si>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</si>
  <si>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</si>
  <si>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</si>
  <si>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</si>
  <si>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</si>
  <si>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</si>
  <si>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</si>
  <si>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</si>
  <si>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</si>
  <si>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</si>
  <si>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</si>
  <si>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</si>
  <si>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</si>
  <si>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</si>
  <si>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</si>
  <si>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</si>
  <si>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</si>
  <si>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</si>
  <si>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</si>
  <si>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</si>
  <si>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</si>
  <si>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</si>
  <si>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</si>
  <si>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</si>
  <si>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</si>
  <si>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</si>
  <si>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</si>
  <si>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</si>
  <si>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</si>
  <si>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</si>
  <si>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</si>
  <si>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</si>
  <si>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</si>
  <si>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</si>
  <si>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</si>
  <si>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</si>
  <si>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</si>
  <si>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</si>
  <si>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</si>
  <si>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</si>
  <si>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</si>
  <si>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</si>
  <si>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</si>
  <si>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</si>
  <si>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</si>
  <si>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</si>
  <si>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</si>
  <si>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</si>
  <si>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</si>
  <si>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</si>
  <si>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</si>
  <si>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</si>
  <si>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</si>
  <si>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</si>
  <si>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</si>
  <si>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</si>
  <si>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</si>
  <si>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</si>
  <si>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</si>
  <si>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</si>
  <si>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</si>
  <si>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</si>
  <si>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</si>
  <si>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</si>
  <si>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</si>
  <si>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</si>
  <si>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</si>
  <si>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</si>
  <si>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</si>
  <si>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</si>
  <si>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</si>
  <si>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</si>
  <si>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</si>
  <si>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</si>
  <si>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</si>
  <si>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</si>
  <si>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Смета с НДС</t>
  </si>
  <si>
    <t>Гриша  с НДС</t>
  </si>
  <si>
    <r>
      <t xml:space="preserve">Прокат листовой </t>
    </r>
    <r>
      <rPr>
        <sz val="8"/>
        <color rgb="FFFF0000"/>
        <rFont val="Arial"/>
        <family val="2"/>
        <charset val="204"/>
      </rPr>
      <t>12мм</t>
    </r>
  </si>
  <si>
    <r>
      <t xml:space="preserve">Прокат листовой </t>
    </r>
    <r>
      <rPr>
        <sz val="8"/>
        <color rgb="FFFF0000"/>
        <rFont val="Arial"/>
        <family val="2"/>
        <charset val="204"/>
      </rPr>
      <t>8мм</t>
    </r>
  </si>
  <si>
    <r>
      <t xml:space="preserve">Прокат листовой </t>
    </r>
    <r>
      <rPr>
        <sz val="8"/>
        <color rgb="FFFF0000"/>
        <rFont val="Arial"/>
        <family val="2"/>
        <charset val="204"/>
      </rPr>
      <t>6мм</t>
    </r>
  </si>
  <si>
    <t>всего материалов в смете</t>
  </si>
  <si>
    <t>материал Заказчика</t>
  </si>
  <si>
    <t>материал Подрядчика</t>
  </si>
  <si>
    <t>надо прибавить 5,2% и 2,1%</t>
  </si>
  <si>
    <t>в расценках</t>
  </si>
  <si>
    <t>неучтенные, по сборнику</t>
  </si>
  <si>
    <t>с НДС</t>
  </si>
  <si>
    <t>неучтенные, по сборнику (ТССЦ)+прайс</t>
  </si>
  <si>
    <t>всего сумма материалов Подрядчика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</si>
</sst>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#,##0.00\ &quot;₽&quot;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7" fontId="9" fillId="0" borderId="4" xfId="0" applyNumberFormat="1" applyFont="1" applyFill="1" applyBorder="1" applyAlignment="1" applyProtection="1">
      <alignment horizontal="right" vertical="top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vertical="center" wrapText="1"/>
    </xf>
    <xf numFmtId="49" fontId="6" fillId="0" borderId="4" xfId="0" applyNumberFormat="1" applyFont="1" applyFill="1" applyBorder="1" applyAlignment="1" applyProtection="1">
      <alignment vertical="center"/>
    </xf>
    <xf numFmtId="0" fontId="0" fillId="2" borderId="0" xfId="0" applyFill="1"/>
    <xf numFmtId="0" fontId="8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wrapText="1"/>
    </xf>
    <xf numFmtId="0" fontId="9" fillId="2" borderId="0" xfId="0" applyNumberFormat="1" applyFont="1" applyFill="1" applyBorder="1" applyAlignment="1" applyProtection="1">
      <alignment wrapText="1"/>
    </xf>
    <xf numFmtId="49" fontId="1" fillId="3" borderId="4" xfId="0" applyNumberFormat="1" applyFont="1" applyFill="1" applyBorder="1" applyAlignment="1" applyProtection="1">
      <alignment horizontal="center" vertical="top" wrapText="1"/>
    </xf>
    <xf numFmtId="49" fontId="9" fillId="3" borderId="4" xfId="0" applyNumberFormat="1" applyFont="1" applyFill="1" applyBorder="1" applyAlignment="1" applyProtection="1">
      <alignment horizontal="left" vertical="top" wrapText="1"/>
    </xf>
    <xf numFmtId="0" fontId="1" fillId="3" borderId="4" xfId="0" applyNumberFormat="1" applyFont="1" applyFill="1" applyBorder="1" applyAlignment="1" applyProtection="1">
      <alignment vertical="top" wrapText="1"/>
    </xf>
    <xf numFmtId="165" fontId="1" fillId="3" borderId="4" xfId="0" applyNumberFormat="1" applyFont="1" applyFill="1" applyBorder="1" applyAlignment="1" applyProtection="1">
      <alignment horizontal="center" vertical="top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0" fillId="0" borderId="0" xfId="0" applyFill="1"/>
    <xf numFmtId="4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>
      <alignment horizontal="right" vertical="top" wrapText="1"/>
    </xf>
    <xf numFmtId="3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0" xfId="0" applyNumberFormat="1" applyFont="1" applyFill="1" applyBorder="1" applyAlignment="1" applyProtection="1">
      <alignment wrapText="1"/>
    </xf>
    <xf numFmtId="167" fontId="0" fillId="2" borderId="0" xfId="0" applyNumberFormat="1" applyFill="1"/>
    <xf numFmtId="164" fontId="1" fillId="3" borderId="4" xfId="0" applyNumberFormat="1" applyFont="1" applyFill="1" applyBorder="1" applyAlignment="1" applyProtection="1">
      <alignment horizontal="center" vertical="top" wrapText="1"/>
    </xf>
    <xf numFmtId="1" fontId="1" fillId="3" borderId="4" xfId="0" applyNumberFormat="1" applyFont="1" applyFill="1" applyBorder="1" applyAlignment="1" applyProtection="1">
      <alignment horizontal="center" vertical="top" wrapText="1"/>
    </xf>
    <xf numFmtId="167" fontId="1" fillId="3" borderId="4" xfId="0" applyNumberFormat="1" applyFont="1" applyFill="1" applyBorder="1" applyAlignment="1" applyProtection="1">
      <alignment horizontal="center" vertical="top" wrapText="1"/>
    </xf>
    <xf numFmtId="4" fontId="1" fillId="3" borderId="4" xfId="1" applyNumberFormat="1" applyFont="1" applyFill="1" applyBorder="1" applyAlignment="1" applyProtection="1">
      <alignment horizontal="righ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4" fontId="11" fillId="2" borderId="4" xfId="0" applyNumberFormat="1" applyFont="1" applyFill="1" applyBorder="1" applyAlignment="1" applyProtection="1">
      <alignment vertical="center"/>
    </xf>
    <xf numFmtId="4" fontId="1" fillId="3" borderId="8" xfId="0" applyNumberFormat="1" applyFont="1" applyFill="1" applyBorder="1" applyAlignment="1" applyProtection="1">
      <alignment horizontal="right" vertical="top" wrapText="1"/>
    </xf>
    <xf numFmtId="169" fontId="11" fillId="3" borderId="4" xfId="0" applyNumberFormat="1" applyFont="1" applyFill="1" applyBorder="1" applyAlignment="1" applyProtection="1">
      <alignment vertical="center"/>
    </xf>
    <xf numFmtId="4" fontId="1" fillId="4" borderId="4" xfId="1" applyNumberFormat="1" applyFont="1" applyFill="1" applyBorder="1" applyAlignment="1" applyProtection="1">
      <alignment horizontal="right" vertical="top" wrapText="1"/>
    </xf>
    <xf numFmtId="2" fontId="1" fillId="3" borderId="4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/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2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0" fontId="1" fillId="2" borderId="0" xfId="0" applyNumberFormat="1" applyFont="1" applyFill="1" applyBorder="1" applyAlignment="1" applyProtection="1"/>
    <xf numFmtId="3" fontId="1" fillId="5" borderId="4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4" fontId="0" fillId="0" borderId="0" xfId="0" applyNumberFormat="1"/>
    <xf numFmtId="4" fontId="0" fillId="0" borderId="1" xfId="0" applyNumberFormat="1" applyBorder="1"/>
    <xf numFmtId="0" fontId="13" fillId="0" borderId="0" xfId="0" applyFont="1"/>
    <xf numFmtId="49" fontId="1" fillId="2" borderId="4" xfId="0" applyNumberFormat="1" applyFont="1" applyFill="1" applyBorder="1" applyAlignment="1" applyProtection="1">
      <alignment horizontal="center" vertical="top" wrapText="1"/>
    </xf>
    <xf numFmtId="49" fontId="9" fillId="2" borderId="4" xfId="0" applyNumberFormat="1" applyFont="1" applyFill="1" applyBorder="1" applyAlignment="1" applyProtection="1">
      <alignment horizontal="left" vertical="top" wrapText="1"/>
    </xf>
    <xf numFmtId="1" fontId="1" fillId="2" borderId="4" xfId="0" applyNumberFormat="1" applyFont="1" applyFill="1" applyBorder="1" applyAlignment="1" applyProtection="1">
      <alignment horizontal="right" vertical="top" wrapText="1"/>
    </xf>
    <xf numFmtId="164" fontId="1" fillId="2" borderId="4" xfId="0" applyNumberFormat="1" applyFont="1" applyFill="1" applyBorder="1" applyAlignment="1" applyProtection="1">
      <alignment horizontal="center" vertical="top" wrapText="1"/>
    </xf>
    <xf numFmtId="167" fontId="1" fillId="2" borderId="4" xfId="0" applyNumberFormat="1" applyFont="1" applyFill="1" applyBorder="1" applyAlignment="1" applyProtection="1">
      <alignment horizontal="center" vertical="top" wrapText="1"/>
    </xf>
    <xf numFmtId="165" fontId="1" fillId="2" borderId="4" xfId="0" applyNumberFormat="1" applyFont="1" applyFill="1" applyBorder="1" applyAlignment="1" applyProtection="1">
      <alignment horizontal="center" vertical="top" wrapText="1"/>
    </xf>
    <xf numFmtId="49" fontId="1" fillId="6" borderId="4" xfId="0" applyNumberFormat="1" applyFont="1" applyFill="1" applyBorder="1" applyAlignment="1" applyProtection="1">
      <alignment horizontal="center" vertical="top" wrapText="1"/>
    </xf>
    <xf numFmtId="49" fontId="9" fillId="6" borderId="4" xfId="0" applyNumberFormat="1" applyFont="1" applyFill="1" applyBorder="1" applyAlignment="1" applyProtection="1">
      <alignment horizontal="left" vertical="top" wrapText="1"/>
    </xf>
    <xf numFmtId="2" fontId="1" fillId="6" borderId="4" xfId="0" applyNumberFormat="1" applyFont="1" applyFill="1" applyBorder="1" applyAlignment="1" applyProtection="1">
      <alignment horizontal="center" vertical="top" wrapText="1"/>
    </xf>
    <xf numFmtId="4" fontId="1" fillId="6" borderId="4" xfId="0" applyNumberFormat="1" applyFont="1" applyFill="1" applyBorder="1" applyAlignment="1" applyProtection="1">
      <alignment horizontal="right" vertical="top" wrapText="1"/>
    </xf>
    <xf numFmtId="0" fontId="1" fillId="6" borderId="4" xfId="0" applyNumberFormat="1" applyFont="1" applyFill="1" applyBorder="1" applyAlignment="1" applyProtection="1">
      <alignment horizontal="right" vertical="top" wrapText="1"/>
    </xf>
    <xf numFmtId="3" fontId="1" fillId="6" borderId="4" xfId="0" applyNumberFormat="1" applyFont="1" applyFill="1" applyBorder="1" applyAlignment="1" applyProtection="1">
      <alignment horizontal="right" vertical="top" wrapText="1"/>
    </xf>
    <xf numFmtId="1" fontId="1" fillId="6" borderId="4" xfId="0" applyNumberFormat="1" applyFont="1" applyFill="1" applyBorder="1" applyAlignment="1" applyProtection="1">
      <alignment horizontal="right" vertical="top" wrapText="1"/>
    </xf>
    <xf numFmtId="164" fontId="1" fillId="6" borderId="4" xfId="0" applyNumberFormat="1" applyFont="1" applyFill="1" applyBorder="1" applyAlignment="1" applyProtection="1">
      <alignment horizontal="center" vertical="top" wrapText="1"/>
    </xf>
    <xf numFmtId="166" fontId="1" fillId="6" borderId="4" xfId="0" applyNumberFormat="1" applyFont="1" applyFill="1" applyBorder="1" applyAlignment="1" applyProtection="1">
      <alignment horizontal="center" vertical="top" wrapText="1"/>
    </xf>
    <xf numFmtId="167" fontId="1" fillId="6" borderId="4" xfId="0" applyNumberFormat="1" applyFont="1" applyFill="1" applyBorder="1" applyAlignment="1" applyProtection="1">
      <alignment horizontal="center" vertical="top" wrapText="1"/>
    </xf>
    <xf numFmtId="168" fontId="1" fillId="6" borderId="4" xfId="0" applyNumberFormat="1" applyFont="1" applyFill="1" applyBorder="1" applyAlignment="1" applyProtection="1">
      <alignment horizontal="center" vertical="top" wrapText="1"/>
    </xf>
    <xf numFmtId="1" fontId="1" fillId="6" borderId="4" xfId="0" applyNumberFormat="1" applyFont="1" applyFill="1" applyBorder="1" applyAlignment="1" applyProtection="1">
      <alignment horizontal="center" vertical="top" wrapText="1"/>
    </xf>
    <xf numFmtId="165" fontId="1" fillId="6" borderId="4" xfId="0" applyNumberFormat="1" applyFont="1" applyFill="1" applyBorder="1" applyAlignment="1" applyProtection="1">
      <alignment horizontal="center" vertical="top" wrapText="1"/>
    </xf>
    <xf numFmtId="3" fontId="9" fillId="7" borderId="4" xfId="0" applyNumberFormat="1" applyFont="1" applyFill="1" applyBorder="1" applyAlignment="1" applyProtection="1">
      <alignment horizontal="right" vertical="top" wrapText="1"/>
    </xf>
    <xf numFmtId="3" fontId="0" fillId="0" borderId="0" xfId="0" applyNumberFormat="1"/>
    <xf numFmtId="49" fontId="1" fillId="8" borderId="4" xfId="0" applyNumberFormat="1" applyFont="1" applyFill="1" applyBorder="1" applyAlignment="1" applyProtection="1">
      <alignment horizontal="center" vertical="top" wrapText="1"/>
    </xf>
    <xf numFmtId="49" fontId="9" fillId="8" borderId="4" xfId="0" applyNumberFormat="1" applyFont="1" applyFill="1" applyBorder="1" applyAlignment="1" applyProtection="1">
      <alignment horizontal="left" vertical="top" wrapText="1"/>
    </xf>
    <xf numFmtId="164" fontId="1" fillId="8" borderId="4" xfId="0" applyNumberFormat="1" applyFont="1" applyFill="1" applyBorder="1" applyAlignment="1" applyProtection="1">
      <alignment horizontal="center" vertical="top" wrapText="1"/>
    </xf>
    <xf numFmtId="4" fontId="1" fillId="8" borderId="4" xfId="0" applyNumberFormat="1" applyFont="1" applyFill="1" applyBorder="1" applyAlignment="1" applyProtection="1">
      <alignment horizontal="right" vertical="top" wrapText="1"/>
    </xf>
    <xf numFmtId="2" fontId="1" fillId="8" borderId="4" xfId="0" applyNumberFormat="1" applyFont="1" applyFill="1" applyBorder="1" applyAlignment="1" applyProtection="1">
      <alignment horizontal="right" vertical="top" wrapText="1"/>
    </xf>
    <xf numFmtId="0" fontId="1" fillId="8" borderId="4" xfId="0" applyNumberFormat="1" applyFont="1" applyFill="1" applyBorder="1" applyAlignment="1" applyProtection="1">
      <alignment horizontal="right" vertical="top" wrapText="1"/>
    </xf>
    <xf numFmtId="3" fontId="1" fillId="8" borderId="4" xfId="0" applyNumberFormat="1" applyFont="1" applyFill="1" applyBorder="1" applyAlignment="1" applyProtection="1">
      <alignment horizontal="right" vertical="top" wrapText="1"/>
    </xf>
    <xf numFmtId="164" fontId="1" fillId="8" borderId="4" xfId="0" applyNumberFormat="1" applyFont="1" applyFill="1" applyBorder="1" applyAlignment="1" applyProtection="1">
      <alignment horizontal="right" vertical="top" wrapText="1"/>
    </xf>
    <xf numFmtId="165" fontId="1" fillId="8" borderId="4" xfId="0" applyNumberFormat="1" applyFont="1" applyFill="1" applyBorder="1" applyAlignment="1" applyProtection="1">
      <alignment horizontal="right" vertical="top" wrapText="1"/>
    </xf>
    <xf numFmtId="167" fontId="1" fillId="8" borderId="4" xfId="0" applyNumberFormat="1" applyFont="1" applyFill="1" applyBorder="1" applyAlignment="1" applyProtection="1">
      <alignment horizontal="right" vertical="top" wrapText="1"/>
    </xf>
    <xf numFmtId="167" fontId="1" fillId="8" borderId="4" xfId="0" applyNumberFormat="1" applyFont="1" applyFill="1" applyBorder="1" applyAlignment="1" applyProtection="1">
      <alignment horizontal="center" vertical="top" wrapText="1"/>
    </xf>
    <xf numFmtId="165" fontId="1" fillId="8" borderId="4" xfId="0" applyNumberFormat="1" applyFont="1" applyFill="1" applyBorder="1" applyAlignment="1" applyProtection="1">
      <alignment horizontal="center" vertical="top" wrapText="1"/>
    </xf>
    <xf numFmtId="1" fontId="1" fillId="8" borderId="4" xfId="0" applyNumberFormat="1" applyFont="1" applyFill="1" applyBorder="1" applyAlignment="1" applyProtection="1">
      <alignment horizontal="right" vertical="top" wrapText="1"/>
    </xf>
    <xf numFmtId="3" fontId="14" fillId="0" borderId="0" xfId="0" applyNumberFormat="1" applyFont="1"/>
    <xf numFmtId="3" fontId="0" fillId="0" borderId="9" xfId="0" applyNumberFormat="1" applyBorder="1"/>
    <xf numFmtId="4" fontId="14" fillId="0" borderId="0" xfId="0" applyNumberFormat="1" applyFont="1"/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 wrapText="1"/>
    </xf>
    <xf numFmtId="0" fontId="1" fillId="3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8" borderId="4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49" fontId="1" fillId="9" borderId="4" xfId="0" applyNumberFormat="1" applyFont="1" applyFill="1" applyBorder="1" applyAlignment="1" applyProtection="1">
      <alignment horizontal="center" vertical="top" wrapText="1"/>
    </xf>
    <xf numFmtId="3" fontId="1" fillId="2" borderId="0" xfId="0" applyNumberFormat="1" applyFont="1" applyFill="1" applyBorder="1" applyAlignment="1" applyProtection="1"/>
    <xf numFmtId="4" fontId="0" fillId="0" borderId="0" xfId="0" applyNumberFormat="1" applyAlignment="1">
      <alignment horizontal="center"/>
    </xf>
    <xf numFmtId="4" fontId="13" fillId="0" borderId="9" xfId="0" applyNumberFormat="1" applyFont="1" applyBorder="1"/>
    <xf numFmtId="4" fontId="10" fillId="0" borderId="0" xfId="0" applyNumberFormat="1" applyFont="1"/>
  </cellXfs>
  <cellStyles count="2">
    <cellStyle name="Обычный" xfId="0" builtinId="0"/>
    <cellStyle name="Финансовый" xfId="1" builtinId="3"/>
  </cellStyles>
  <dxfs count="1">
    <dxf>
      <fill>
        <patternFill patternType="solid">
          <fgColor rgb="FFED7D31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807D-1D72-429A-A33B-3F7368284EE6}">
  <sheetPr filterMode="1">
    <tabColor rgb="FF92D050"/>
    <pageSetUpPr fitToPage="1"/>
  </sheetPr>
  <dimension ref="A1:CI137"/>
  <sheetViews>
    <sheetView zoomScaleNormal="100" zoomScaleSheetLayoutView="100" workbookViewId="0">
      <selection activeCell="M123" sqref="M123"/>
    </sheetView>
  </sheetViews>
  <sheetFormatPr defaultColWidth="9.140625" defaultRowHeight="11.25" customHeight="1" x14ac:dyDescent="0.2"/>
  <cols>
    <col min="1" max="1" width="31.5703125" style="1" customWidth="1"/>
    <col min="2" max="2" width="20.140625" style="1" customWidth="1"/>
    <col min="3" max="3" width="37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8.85546875" style="94" customWidth="1"/>
    <col min="14" max="14" width="25.42578125" style="1" customWidth="1"/>
    <col min="15" max="15" width="20.42578125" style="1" customWidth="1"/>
    <col min="16" max="16" width="9.28515625" style="1" customWidth="1"/>
    <col min="17" max="17" width="10" style="1" customWidth="1"/>
    <col min="18" max="18" width="13.855468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7" width="44.5703125" style="1" customWidth="1"/>
    <col min="88" max="16384" width="9.140625" style="1"/>
  </cols>
  <sheetData>
    <row r="1" spans="1:74" s="73" customFormat="1" ht="15" x14ac:dyDescent="0.25">
      <c r="A1" s="71">
        <v>1</v>
      </c>
      <c r="B1" s="71">
        <v>2</v>
      </c>
      <c r="C1" s="62">
        <v>3</v>
      </c>
      <c r="D1" s="62"/>
      <c r="E1" s="62"/>
      <c r="F1" s="71">
        <v>4</v>
      </c>
      <c r="G1" s="71">
        <v>5</v>
      </c>
      <c r="H1" s="71">
        <v>6</v>
      </c>
      <c r="I1" s="71">
        <v>7</v>
      </c>
      <c r="J1" s="71">
        <v>8</v>
      </c>
      <c r="K1" s="71">
        <v>9</v>
      </c>
      <c r="L1" s="71">
        <v>10</v>
      </c>
      <c r="M1" s="92">
        <v>11</v>
      </c>
      <c r="N1" s="71">
        <v>12</v>
      </c>
      <c r="O1" s="71">
        <v>13</v>
      </c>
      <c r="P1" s="71">
        <v>14</v>
      </c>
      <c r="Q1" s="71">
        <v>15</v>
      </c>
      <c r="R1" s="71">
        <v>16</v>
      </c>
    </row>
    <row r="2" spans="1:74" s="73" customFormat="1" ht="15" hidden="1" customHeight="1" x14ac:dyDescent="0.25">
      <c r="A2" s="61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93"/>
      <c r="N2" s="61"/>
      <c r="O2" s="61"/>
      <c r="P2" s="61"/>
      <c r="Q2" s="61"/>
      <c r="R2" s="61"/>
      <c r="BU2" s="24" t="s">
        <v>33</v>
      </c>
    </row>
    <row r="3" spans="1:74" s="73" customFormat="1" ht="45.75" hidden="1" x14ac:dyDescent="0.25">
      <c r="A3" s="25" t="s">
        <v>34</v>
      </c>
      <c r="B3" s="72" t="s">
        <v>35</v>
      </c>
      <c r="C3" s="60" t="s">
        <v>36</v>
      </c>
      <c r="D3" s="60"/>
      <c r="E3" s="60"/>
      <c r="F3" s="25" t="s">
        <v>37</v>
      </c>
      <c r="G3" s="27">
        <v>404.35199999999998</v>
      </c>
      <c r="H3" s="28">
        <v>664.69</v>
      </c>
      <c r="I3" s="29">
        <v>228.64</v>
      </c>
      <c r="J3" s="29">
        <v>369.83</v>
      </c>
      <c r="K3" s="29">
        <v>59.72</v>
      </c>
      <c r="L3" s="30"/>
      <c r="M3" s="76">
        <v>4019910</v>
      </c>
      <c r="N3" s="31">
        <v>2082949</v>
      </c>
      <c r="O3" s="31">
        <v>1707757</v>
      </c>
      <c r="P3" s="31">
        <v>544048</v>
      </c>
      <c r="Q3" s="32">
        <v>13.132999999999999</v>
      </c>
      <c r="R3" s="29">
        <v>5310.35</v>
      </c>
      <c r="BU3" s="24"/>
      <c r="BV3" s="2" t="s">
        <v>36</v>
      </c>
    </row>
    <row r="4" spans="1:74" s="73" customFormat="1" ht="45.75" hidden="1" x14ac:dyDescent="0.25">
      <c r="A4" s="25" t="s">
        <v>42</v>
      </c>
      <c r="B4" s="72" t="s">
        <v>43</v>
      </c>
      <c r="C4" s="60" t="s">
        <v>44</v>
      </c>
      <c r="D4" s="60"/>
      <c r="E4" s="60"/>
      <c r="F4" s="25" t="s">
        <v>37</v>
      </c>
      <c r="G4" s="27">
        <v>9.2560000000000002</v>
      </c>
      <c r="H4" s="28">
        <v>360.31</v>
      </c>
      <c r="I4" s="29">
        <v>113.31</v>
      </c>
      <c r="J4" s="29">
        <v>185.18</v>
      </c>
      <c r="K4" s="29">
        <v>28.11</v>
      </c>
      <c r="L4" s="30"/>
      <c r="M4" s="76">
        <v>48101</v>
      </c>
      <c r="N4" s="31">
        <v>23629</v>
      </c>
      <c r="O4" s="31">
        <v>19574</v>
      </c>
      <c r="P4" s="31">
        <v>5861</v>
      </c>
      <c r="Q4" s="38">
        <v>6.5080999999999998</v>
      </c>
      <c r="R4" s="29">
        <v>60.24</v>
      </c>
      <c r="BU4" s="24"/>
      <c r="BV4" s="2" t="s">
        <v>44</v>
      </c>
    </row>
    <row r="5" spans="1:74" s="73" customFormat="1" ht="33.75" hidden="1" x14ac:dyDescent="0.25">
      <c r="A5" s="25" t="s">
        <v>48</v>
      </c>
      <c r="B5" s="72" t="s">
        <v>49</v>
      </c>
      <c r="C5" s="60" t="s">
        <v>50</v>
      </c>
      <c r="D5" s="60"/>
      <c r="E5" s="60"/>
      <c r="F5" s="25" t="s">
        <v>51</v>
      </c>
      <c r="G5" s="39">
        <v>3.64</v>
      </c>
      <c r="H5" s="28" t="s">
        <v>52</v>
      </c>
      <c r="I5" s="30"/>
      <c r="J5" s="30"/>
      <c r="K5" s="30"/>
      <c r="L5" s="30"/>
      <c r="M5" s="76">
        <v>288528</v>
      </c>
      <c r="N5" s="30"/>
      <c r="O5" s="30"/>
      <c r="P5" s="30"/>
      <c r="Q5" s="40">
        <v>0</v>
      </c>
      <c r="R5" s="40">
        <v>0</v>
      </c>
      <c r="BU5" s="24"/>
      <c r="BV5" s="2" t="s">
        <v>50</v>
      </c>
    </row>
    <row r="6" spans="1:74" s="73" customFormat="1" ht="33.75" hidden="1" x14ac:dyDescent="0.25">
      <c r="A6" s="25" t="s">
        <v>55</v>
      </c>
      <c r="B6" s="72" t="s">
        <v>49</v>
      </c>
      <c r="C6" s="60" t="s">
        <v>56</v>
      </c>
      <c r="D6" s="60"/>
      <c r="E6" s="60"/>
      <c r="F6" s="25" t="s">
        <v>51</v>
      </c>
      <c r="G6" s="27">
        <v>16.952000000000002</v>
      </c>
      <c r="H6" s="28" t="s">
        <v>57</v>
      </c>
      <c r="I6" s="30"/>
      <c r="J6" s="30"/>
      <c r="K6" s="30"/>
      <c r="L6" s="30"/>
      <c r="M6" s="76">
        <v>1185453</v>
      </c>
      <c r="N6" s="30"/>
      <c r="O6" s="30"/>
      <c r="P6" s="30"/>
      <c r="Q6" s="40">
        <v>0</v>
      </c>
      <c r="R6" s="40">
        <v>0</v>
      </c>
      <c r="BU6" s="24"/>
      <c r="BV6" s="2" t="s">
        <v>56</v>
      </c>
    </row>
    <row r="7" spans="1:74" s="73" customFormat="1" ht="33.75" hidden="1" x14ac:dyDescent="0.25">
      <c r="A7" s="25" t="s">
        <v>60</v>
      </c>
      <c r="B7" s="72" t="s">
        <v>49</v>
      </c>
      <c r="C7" s="60" t="s">
        <v>61</v>
      </c>
      <c r="D7" s="60"/>
      <c r="E7" s="60"/>
      <c r="F7" s="25" t="s">
        <v>51</v>
      </c>
      <c r="G7" s="27">
        <v>99.944000000000003</v>
      </c>
      <c r="H7" s="28" t="s">
        <v>62</v>
      </c>
      <c r="I7" s="30"/>
      <c r="J7" s="30"/>
      <c r="K7" s="30"/>
      <c r="L7" s="30"/>
      <c r="M7" s="76">
        <v>6680855</v>
      </c>
      <c r="N7" s="30"/>
      <c r="O7" s="30"/>
      <c r="P7" s="30"/>
      <c r="Q7" s="40">
        <v>0</v>
      </c>
      <c r="R7" s="40">
        <v>0</v>
      </c>
      <c r="BU7" s="24"/>
      <c r="BV7" s="2" t="s">
        <v>61</v>
      </c>
    </row>
    <row r="8" spans="1:74" s="73" customFormat="1" ht="33.75" hidden="1" x14ac:dyDescent="0.25">
      <c r="A8" s="25" t="s">
        <v>65</v>
      </c>
      <c r="B8" s="72" t="s">
        <v>49</v>
      </c>
      <c r="C8" s="60" t="s">
        <v>66</v>
      </c>
      <c r="D8" s="60"/>
      <c r="E8" s="60"/>
      <c r="F8" s="25" t="s">
        <v>51</v>
      </c>
      <c r="G8" s="27">
        <v>25.792000000000002</v>
      </c>
      <c r="H8" s="28" t="s">
        <v>67</v>
      </c>
      <c r="I8" s="30"/>
      <c r="J8" s="30"/>
      <c r="K8" s="30"/>
      <c r="L8" s="30"/>
      <c r="M8" s="76">
        <v>1693503</v>
      </c>
      <c r="N8" s="30"/>
      <c r="O8" s="30"/>
      <c r="P8" s="30"/>
      <c r="Q8" s="40">
        <v>0</v>
      </c>
      <c r="R8" s="40">
        <v>0</v>
      </c>
      <c r="BU8" s="24"/>
      <c r="BV8" s="2" t="s">
        <v>66</v>
      </c>
    </row>
    <row r="9" spans="1:74" s="73" customFormat="1" ht="33.75" hidden="1" x14ac:dyDescent="0.25">
      <c r="A9" s="25" t="s">
        <v>70</v>
      </c>
      <c r="B9" s="72" t="s">
        <v>49</v>
      </c>
      <c r="C9" s="60" t="s">
        <v>71</v>
      </c>
      <c r="D9" s="60"/>
      <c r="E9" s="60"/>
      <c r="F9" s="25" t="s">
        <v>51</v>
      </c>
      <c r="G9" s="39">
        <v>2.08</v>
      </c>
      <c r="H9" s="28" t="s">
        <v>72</v>
      </c>
      <c r="I9" s="30"/>
      <c r="J9" s="30"/>
      <c r="K9" s="30"/>
      <c r="L9" s="30"/>
      <c r="M9" s="76">
        <v>178778</v>
      </c>
      <c r="N9" s="30"/>
      <c r="O9" s="30"/>
      <c r="P9" s="30"/>
      <c r="Q9" s="40">
        <v>0</v>
      </c>
      <c r="R9" s="40">
        <v>0</v>
      </c>
      <c r="BU9" s="24"/>
      <c r="BV9" s="2" t="s">
        <v>71</v>
      </c>
    </row>
    <row r="10" spans="1:74" s="73" customFormat="1" ht="33.75" hidden="1" x14ac:dyDescent="0.25">
      <c r="A10" s="25" t="s">
        <v>75</v>
      </c>
      <c r="B10" s="72" t="s">
        <v>49</v>
      </c>
      <c r="C10" s="60" t="s">
        <v>76</v>
      </c>
      <c r="D10" s="60"/>
      <c r="E10" s="60"/>
      <c r="F10" s="25" t="s">
        <v>51</v>
      </c>
      <c r="G10" s="41">
        <v>9.99648</v>
      </c>
      <c r="H10" s="28" t="s">
        <v>77</v>
      </c>
      <c r="I10" s="30"/>
      <c r="J10" s="30"/>
      <c r="K10" s="30"/>
      <c r="L10" s="30"/>
      <c r="M10" s="76">
        <v>843963</v>
      </c>
      <c r="N10" s="30"/>
      <c r="O10" s="30"/>
      <c r="P10" s="30"/>
      <c r="Q10" s="40">
        <v>0</v>
      </c>
      <c r="R10" s="40">
        <v>0</v>
      </c>
      <c r="BU10" s="24"/>
      <c r="BV10" s="2" t="s">
        <v>76</v>
      </c>
    </row>
    <row r="11" spans="1:74" s="73" customFormat="1" ht="33.75" hidden="1" x14ac:dyDescent="0.25">
      <c r="A11" s="25" t="s">
        <v>80</v>
      </c>
      <c r="B11" s="72" t="s">
        <v>49</v>
      </c>
      <c r="C11" s="60" t="s">
        <v>81</v>
      </c>
      <c r="D11" s="60"/>
      <c r="E11" s="60"/>
      <c r="F11" s="25" t="s">
        <v>51</v>
      </c>
      <c r="G11" s="27">
        <v>132.49600000000001</v>
      </c>
      <c r="H11" s="28" t="s">
        <v>82</v>
      </c>
      <c r="I11" s="30"/>
      <c r="J11" s="30"/>
      <c r="K11" s="30"/>
      <c r="L11" s="30"/>
      <c r="M11" s="76">
        <v>10871693</v>
      </c>
      <c r="N11" s="30"/>
      <c r="O11" s="30"/>
      <c r="P11" s="30"/>
      <c r="Q11" s="40">
        <v>0</v>
      </c>
      <c r="R11" s="40">
        <v>0</v>
      </c>
      <c r="BU11" s="24"/>
      <c r="BV11" s="2" t="s">
        <v>81</v>
      </c>
    </row>
    <row r="12" spans="1:74" s="73" customFormat="1" ht="33.75" hidden="1" x14ac:dyDescent="0.25">
      <c r="A12" s="25" t="s">
        <v>85</v>
      </c>
      <c r="B12" s="72" t="s">
        <v>49</v>
      </c>
      <c r="C12" s="60" t="s">
        <v>86</v>
      </c>
      <c r="D12" s="60"/>
      <c r="E12" s="60"/>
      <c r="F12" s="25" t="s">
        <v>51</v>
      </c>
      <c r="G12" s="27">
        <v>18.512</v>
      </c>
      <c r="H12" s="28" t="s">
        <v>87</v>
      </c>
      <c r="I12" s="30"/>
      <c r="J12" s="30"/>
      <c r="K12" s="30"/>
      <c r="L12" s="30"/>
      <c r="M12" s="76">
        <v>1447620</v>
      </c>
      <c r="N12" s="30"/>
      <c r="O12" s="30"/>
      <c r="P12" s="30"/>
      <c r="Q12" s="40">
        <v>0</v>
      </c>
      <c r="R12" s="40">
        <v>0</v>
      </c>
      <c r="BU12" s="24"/>
      <c r="BV12" s="2" t="s">
        <v>86</v>
      </c>
    </row>
    <row r="13" spans="1:74" s="73" customFormat="1" ht="33.75" hidden="1" x14ac:dyDescent="0.25">
      <c r="A13" s="25" t="s">
        <v>90</v>
      </c>
      <c r="B13" s="72" t="s">
        <v>49</v>
      </c>
      <c r="C13" s="60" t="s">
        <v>91</v>
      </c>
      <c r="D13" s="60"/>
      <c r="E13" s="60"/>
      <c r="F13" s="25" t="s">
        <v>51</v>
      </c>
      <c r="G13" s="27">
        <v>1.456</v>
      </c>
      <c r="H13" s="28" t="s">
        <v>92</v>
      </c>
      <c r="I13" s="30"/>
      <c r="J13" s="30"/>
      <c r="K13" s="30"/>
      <c r="L13" s="30"/>
      <c r="M13" s="76">
        <v>108430</v>
      </c>
      <c r="N13" s="30"/>
      <c r="O13" s="30"/>
      <c r="P13" s="30"/>
      <c r="Q13" s="40">
        <v>0</v>
      </c>
      <c r="R13" s="40">
        <v>0</v>
      </c>
      <c r="BU13" s="24"/>
      <c r="BV13" s="2" t="s">
        <v>91</v>
      </c>
    </row>
    <row r="14" spans="1:74" s="73" customFormat="1" ht="33.75" hidden="1" x14ac:dyDescent="0.25">
      <c r="A14" s="25" t="s">
        <v>95</v>
      </c>
      <c r="B14" s="72" t="s">
        <v>49</v>
      </c>
      <c r="C14" s="60" t="s">
        <v>96</v>
      </c>
      <c r="D14" s="60"/>
      <c r="E14" s="60"/>
      <c r="F14" s="25" t="s">
        <v>51</v>
      </c>
      <c r="G14" s="39">
        <v>74.88</v>
      </c>
      <c r="H14" s="28" t="s">
        <v>97</v>
      </c>
      <c r="I14" s="30"/>
      <c r="J14" s="30"/>
      <c r="K14" s="30"/>
      <c r="L14" s="30"/>
      <c r="M14" s="76">
        <v>5411426</v>
      </c>
      <c r="N14" s="30"/>
      <c r="O14" s="30"/>
      <c r="P14" s="30"/>
      <c r="Q14" s="40">
        <v>0</v>
      </c>
      <c r="R14" s="40">
        <v>0</v>
      </c>
      <c r="BU14" s="24"/>
      <c r="BV14" s="2" t="s">
        <v>96</v>
      </c>
    </row>
    <row r="15" spans="1:74" s="73" customFormat="1" ht="33.75" hidden="1" x14ac:dyDescent="0.25">
      <c r="A15" s="25" t="s">
        <v>100</v>
      </c>
      <c r="B15" s="72" t="s">
        <v>49</v>
      </c>
      <c r="C15" s="60" t="s">
        <v>101</v>
      </c>
      <c r="D15" s="60"/>
      <c r="E15" s="60"/>
      <c r="F15" s="25" t="s">
        <v>51</v>
      </c>
      <c r="G15" s="42">
        <v>10.4</v>
      </c>
      <c r="H15" s="28" t="s">
        <v>62</v>
      </c>
      <c r="I15" s="30"/>
      <c r="J15" s="30"/>
      <c r="K15" s="30"/>
      <c r="L15" s="30"/>
      <c r="M15" s="76">
        <v>695198</v>
      </c>
      <c r="N15" s="30"/>
      <c r="O15" s="30"/>
      <c r="P15" s="30"/>
      <c r="Q15" s="40">
        <v>0</v>
      </c>
      <c r="R15" s="40">
        <v>0</v>
      </c>
      <c r="BU15" s="24"/>
      <c r="BV15" s="2" t="s">
        <v>101</v>
      </c>
    </row>
    <row r="16" spans="1:74" s="73" customFormat="1" ht="33.75" hidden="1" x14ac:dyDescent="0.25">
      <c r="A16" s="25" t="s">
        <v>103</v>
      </c>
      <c r="B16" s="72" t="s">
        <v>49</v>
      </c>
      <c r="C16" s="60" t="s">
        <v>104</v>
      </c>
      <c r="D16" s="60"/>
      <c r="E16" s="60"/>
      <c r="F16" s="25" t="s">
        <v>51</v>
      </c>
      <c r="G16" s="27">
        <v>14.768000000000001</v>
      </c>
      <c r="H16" s="28" t="s">
        <v>105</v>
      </c>
      <c r="I16" s="30"/>
      <c r="J16" s="30"/>
      <c r="K16" s="30"/>
      <c r="L16" s="30"/>
      <c r="M16" s="76">
        <v>971543</v>
      </c>
      <c r="N16" s="30"/>
      <c r="O16" s="30"/>
      <c r="P16" s="30"/>
      <c r="Q16" s="40">
        <v>0</v>
      </c>
      <c r="R16" s="40">
        <v>0</v>
      </c>
      <c r="BU16" s="24"/>
      <c r="BV16" s="2" t="s">
        <v>104</v>
      </c>
    </row>
    <row r="17" spans="1:80" s="73" customFormat="1" ht="33.75" hidden="1" x14ac:dyDescent="0.25">
      <c r="A17" s="25" t="s">
        <v>108</v>
      </c>
      <c r="B17" s="72" t="s">
        <v>49</v>
      </c>
      <c r="C17" s="60" t="s">
        <v>109</v>
      </c>
      <c r="D17" s="60"/>
      <c r="E17" s="60"/>
      <c r="F17" s="25" t="s">
        <v>51</v>
      </c>
      <c r="G17" s="27">
        <v>1.248</v>
      </c>
      <c r="H17" s="28" t="s">
        <v>110</v>
      </c>
      <c r="I17" s="30"/>
      <c r="J17" s="30"/>
      <c r="K17" s="30"/>
      <c r="L17" s="30"/>
      <c r="M17" s="76">
        <v>80928</v>
      </c>
      <c r="N17" s="30"/>
      <c r="O17" s="30"/>
      <c r="P17" s="30"/>
      <c r="Q17" s="40">
        <v>0</v>
      </c>
      <c r="R17" s="40">
        <v>0</v>
      </c>
      <c r="BU17" s="24"/>
      <c r="BV17" s="2" t="s">
        <v>109</v>
      </c>
    </row>
    <row r="18" spans="1:80" s="73" customFormat="1" ht="33.75" hidden="1" x14ac:dyDescent="0.25">
      <c r="A18" s="25" t="s">
        <v>113</v>
      </c>
      <c r="B18" s="72" t="s">
        <v>49</v>
      </c>
      <c r="C18" s="60" t="s">
        <v>114</v>
      </c>
      <c r="D18" s="60"/>
      <c r="E18" s="60"/>
      <c r="F18" s="25" t="s">
        <v>51</v>
      </c>
      <c r="G18" s="27">
        <v>2.1840000000000002</v>
      </c>
      <c r="H18" s="28" t="s">
        <v>115</v>
      </c>
      <c r="I18" s="30"/>
      <c r="J18" s="30"/>
      <c r="K18" s="30"/>
      <c r="L18" s="30"/>
      <c r="M18" s="76">
        <v>138404</v>
      </c>
      <c r="N18" s="30"/>
      <c r="O18" s="30"/>
      <c r="P18" s="30"/>
      <c r="Q18" s="40">
        <v>0</v>
      </c>
      <c r="R18" s="40">
        <v>0</v>
      </c>
      <c r="BU18" s="24"/>
      <c r="BV18" s="2" t="s">
        <v>114</v>
      </c>
    </row>
    <row r="19" spans="1:80" s="73" customFormat="1" ht="45.75" hidden="1" x14ac:dyDescent="0.25">
      <c r="A19" s="25" t="s">
        <v>125</v>
      </c>
      <c r="B19" s="72" t="s">
        <v>126</v>
      </c>
      <c r="C19" s="60" t="s">
        <v>127</v>
      </c>
      <c r="D19" s="60"/>
      <c r="E19" s="60"/>
      <c r="F19" s="25" t="s">
        <v>37</v>
      </c>
      <c r="G19" s="27">
        <v>676.62400000000002</v>
      </c>
      <c r="H19" s="28">
        <v>1154.8599999999999</v>
      </c>
      <c r="I19" s="29">
        <v>406.11</v>
      </c>
      <c r="J19" s="29">
        <v>601.79999999999995</v>
      </c>
      <c r="K19" s="29">
        <v>81.75</v>
      </c>
      <c r="L19" s="30"/>
      <c r="M19" s="76">
        <v>11692111</v>
      </c>
      <c r="N19" s="31">
        <v>6190894</v>
      </c>
      <c r="O19" s="31">
        <v>4650098</v>
      </c>
      <c r="P19" s="31">
        <v>1246278</v>
      </c>
      <c r="Q19" s="38">
        <v>20.987500000000001</v>
      </c>
      <c r="R19" s="29">
        <v>14200.65</v>
      </c>
      <c r="BU19" s="24"/>
      <c r="BV19" s="2" t="s">
        <v>127</v>
      </c>
      <c r="CA19" s="43"/>
      <c r="CB19" s="47"/>
    </row>
    <row r="20" spans="1:80" s="73" customFormat="1" ht="33.75" hidden="1" x14ac:dyDescent="0.25">
      <c r="A20" s="25" t="s">
        <v>129</v>
      </c>
      <c r="B20" s="72" t="s">
        <v>49</v>
      </c>
      <c r="C20" s="60" t="s">
        <v>130</v>
      </c>
      <c r="D20" s="60"/>
      <c r="E20" s="60"/>
      <c r="F20" s="25" t="s">
        <v>51</v>
      </c>
      <c r="G20" s="27">
        <v>1.3520000000000001</v>
      </c>
      <c r="H20" s="28" t="s">
        <v>131</v>
      </c>
      <c r="I20" s="30"/>
      <c r="J20" s="30"/>
      <c r="K20" s="30"/>
      <c r="L20" s="30"/>
      <c r="M20" s="76">
        <v>109390</v>
      </c>
      <c r="N20" s="30"/>
      <c r="O20" s="30"/>
      <c r="P20" s="30"/>
      <c r="Q20" s="40">
        <v>0</v>
      </c>
      <c r="R20" s="40">
        <v>0</v>
      </c>
      <c r="BU20" s="24"/>
      <c r="BV20" s="2" t="s">
        <v>130</v>
      </c>
      <c r="CA20" s="43"/>
      <c r="CB20" s="47"/>
    </row>
    <row r="21" spans="1:80" s="73" customFormat="1" ht="33.75" hidden="1" x14ac:dyDescent="0.25">
      <c r="A21" s="25" t="s">
        <v>134</v>
      </c>
      <c r="B21" s="72" t="s">
        <v>49</v>
      </c>
      <c r="C21" s="60" t="s">
        <v>135</v>
      </c>
      <c r="D21" s="60"/>
      <c r="E21" s="60"/>
      <c r="F21" s="25" t="s">
        <v>51</v>
      </c>
      <c r="G21" s="27">
        <v>79.664000000000001</v>
      </c>
      <c r="H21" s="28" t="s">
        <v>136</v>
      </c>
      <c r="I21" s="30"/>
      <c r="J21" s="30"/>
      <c r="K21" s="30"/>
      <c r="L21" s="30"/>
      <c r="M21" s="76">
        <v>6047376</v>
      </c>
      <c r="N21" s="30"/>
      <c r="O21" s="30"/>
      <c r="P21" s="30"/>
      <c r="Q21" s="40">
        <v>0</v>
      </c>
      <c r="R21" s="40">
        <v>0</v>
      </c>
      <c r="BU21" s="24"/>
      <c r="BV21" s="2" t="s">
        <v>135</v>
      </c>
      <c r="CA21" s="43"/>
      <c r="CB21" s="47"/>
    </row>
    <row r="22" spans="1:80" s="73" customFormat="1" ht="33.75" hidden="1" x14ac:dyDescent="0.25">
      <c r="A22" s="25" t="s">
        <v>139</v>
      </c>
      <c r="B22" s="72" t="s">
        <v>49</v>
      </c>
      <c r="C22" s="60" t="s">
        <v>140</v>
      </c>
      <c r="D22" s="60"/>
      <c r="E22" s="60"/>
      <c r="F22" s="25" t="s">
        <v>51</v>
      </c>
      <c r="G22" s="39">
        <v>1.56</v>
      </c>
      <c r="H22" s="28" t="s">
        <v>141</v>
      </c>
      <c r="I22" s="30"/>
      <c r="J22" s="30"/>
      <c r="K22" s="30"/>
      <c r="L22" s="30"/>
      <c r="M22" s="76">
        <v>116914</v>
      </c>
      <c r="N22" s="30"/>
      <c r="O22" s="30"/>
      <c r="P22" s="30"/>
      <c r="Q22" s="40">
        <v>0</v>
      </c>
      <c r="R22" s="40">
        <v>0</v>
      </c>
      <c r="BU22" s="24"/>
      <c r="BV22" s="2" t="s">
        <v>140</v>
      </c>
      <c r="CA22" s="43"/>
      <c r="CB22" s="47"/>
    </row>
    <row r="23" spans="1:80" s="73" customFormat="1" ht="33.75" hidden="1" x14ac:dyDescent="0.25">
      <c r="A23" s="25" t="s">
        <v>144</v>
      </c>
      <c r="B23" s="72" t="s">
        <v>49</v>
      </c>
      <c r="C23" s="60" t="s">
        <v>145</v>
      </c>
      <c r="D23" s="60"/>
      <c r="E23" s="60"/>
      <c r="F23" s="25" t="s">
        <v>51</v>
      </c>
      <c r="G23" s="27">
        <v>47.423999999999999</v>
      </c>
      <c r="H23" s="28" t="s">
        <v>146</v>
      </c>
      <c r="I23" s="30"/>
      <c r="J23" s="30"/>
      <c r="K23" s="30"/>
      <c r="L23" s="30"/>
      <c r="M23" s="76">
        <v>2951102</v>
      </c>
      <c r="N23" s="30"/>
      <c r="O23" s="30"/>
      <c r="P23" s="30"/>
      <c r="Q23" s="40">
        <v>0</v>
      </c>
      <c r="R23" s="40">
        <v>0</v>
      </c>
      <c r="BU23" s="24"/>
      <c r="BV23" s="2" t="s">
        <v>145</v>
      </c>
      <c r="CA23" s="43"/>
      <c r="CB23" s="47"/>
    </row>
    <row r="24" spans="1:80" s="73" customFormat="1" ht="33.75" hidden="1" x14ac:dyDescent="0.25">
      <c r="A24" s="25" t="s">
        <v>149</v>
      </c>
      <c r="B24" s="72" t="s">
        <v>49</v>
      </c>
      <c r="C24" s="60" t="s">
        <v>150</v>
      </c>
      <c r="D24" s="60"/>
      <c r="E24" s="60"/>
      <c r="F24" s="25" t="s">
        <v>51</v>
      </c>
      <c r="G24" s="39">
        <v>35.36</v>
      </c>
      <c r="H24" s="28" t="s">
        <v>151</v>
      </c>
      <c r="I24" s="30"/>
      <c r="J24" s="30"/>
      <c r="K24" s="30"/>
      <c r="L24" s="30"/>
      <c r="M24" s="76">
        <v>2140483</v>
      </c>
      <c r="N24" s="30"/>
      <c r="O24" s="30"/>
      <c r="P24" s="30"/>
      <c r="Q24" s="40">
        <v>0</v>
      </c>
      <c r="R24" s="40">
        <v>0</v>
      </c>
      <c r="BU24" s="24"/>
      <c r="BV24" s="2" t="s">
        <v>150</v>
      </c>
      <c r="CA24" s="43"/>
      <c r="CB24" s="47"/>
    </row>
    <row r="25" spans="1:80" s="73" customFormat="1" ht="33.75" hidden="1" x14ac:dyDescent="0.25">
      <c r="A25" s="25" t="s">
        <v>154</v>
      </c>
      <c r="B25" s="72" t="s">
        <v>49</v>
      </c>
      <c r="C25" s="60" t="s">
        <v>155</v>
      </c>
      <c r="D25" s="60"/>
      <c r="E25" s="60"/>
      <c r="F25" s="25" t="s">
        <v>51</v>
      </c>
      <c r="G25" s="39">
        <v>3.64</v>
      </c>
      <c r="H25" s="28" t="s">
        <v>156</v>
      </c>
      <c r="I25" s="30"/>
      <c r="J25" s="30"/>
      <c r="K25" s="30"/>
      <c r="L25" s="30"/>
      <c r="M25" s="76">
        <v>257814</v>
      </c>
      <c r="N25" s="30"/>
      <c r="O25" s="30"/>
      <c r="P25" s="30"/>
      <c r="Q25" s="40">
        <v>0</v>
      </c>
      <c r="R25" s="40">
        <v>0</v>
      </c>
      <c r="BU25" s="24"/>
      <c r="BV25" s="2" t="s">
        <v>155</v>
      </c>
      <c r="CA25" s="43"/>
      <c r="CB25" s="47"/>
    </row>
    <row r="26" spans="1:80" s="73" customFormat="1" ht="33.75" hidden="1" x14ac:dyDescent="0.25">
      <c r="A26" s="25" t="s">
        <v>158</v>
      </c>
      <c r="B26" s="72" t="s">
        <v>49</v>
      </c>
      <c r="C26" s="60" t="s">
        <v>56</v>
      </c>
      <c r="D26" s="60"/>
      <c r="E26" s="60"/>
      <c r="F26" s="25" t="s">
        <v>51</v>
      </c>
      <c r="G26" s="39">
        <v>10.92</v>
      </c>
      <c r="H26" s="28" t="s">
        <v>57</v>
      </c>
      <c r="I26" s="30"/>
      <c r="J26" s="30"/>
      <c r="K26" s="30"/>
      <c r="L26" s="30"/>
      <c r="M26" s="76">
        <v>763635</v>
      </c>
      <c r="N26" s="30"/>
      <c r="O26" s="30"/>
      <c r="P26" s="30"/>
      <c r="Q26" s="40">
        <v>0</v>
      </c>
      <c r="R26" s="40">
        <v>0</v>
      </c>
      <c r="BU26" s="24"/>
      <c r="BV26" s="2" t="s">
        <v>56</v>
      </c>
      <c r="CA26" s="43"/>
      <c r="CB26" s="47"/>
    </row>
    <row r="27" spans="1:80" s="73" customFormat="1" ht="33.75" hidden="1" x14ac:dyDescent="0.25">
      <c r="A27" s="25" t="s">
        <v>160</v>
      </c>
      <c r="B27" s="72" t="s">
        <v>49</v>
      </c>
      <c r="C27" s="60" t="s">
        <v>161</v>
      </c>
      <c r="D27" s="60"/>
      <c r="E27" s="60"/>
      <c r="F27" s="25" t="s">
        <v>51</v>
      </c>
      <c r="G27" s="27">
        <v>179.29599999999999</v>
      </c>
      <c r="H27" s="28" t="s">
        <v>162</v>
      </c>
      <c r="I27" s="30"/>
      <c r="J27" s="30"/>
      <c r="K27" s="30"/>
      <c r="L27" s="30"/>
      <c r="M27" s="76">
        <v>12334486</v>
      </c>
      <c r="N27" s="30"/>
      <c r="O27" s="30"/>
      <c r="P27" s="30"/>
      <c r="Q27" s="40">
        <v>0</v>
      </c>
      <c r="R27" s="40">
        <v>0</v>
      </c>
      <c r="BU27" s="24"/>
      <c r="BV27" s="2" t="s">
        <v>161</v>
      </c>
      <c r="CA27" s="43"/>
      <c r="CB27" s="47"/>
    </row>
    <row r="28" spans="1:80" s="73" customFormat="1" ht="33.75" hidden="1" x14ac:dyDescent="0.25">
      <c r="A28" s="25" t="s">
        <v>165</v>
      </c>
      <c r="B28" s="72" t="s">
        <v>49</v>
      </c>
      <c r="C28" s="60" t="s">
        <v>61</v>
      </c>
      <c r="D28" s="60"/>
      <c r="E28" s="60"/>
      <c r="F28" s="25" t="s">
        <v>51</v>
      </c>
      <c r="G28" s="27">
        <v>8.9440000000000008</v>
      </c>
      <c r="H28" s="28" t="s">
        <v>62</v>
      </c>
      <c r="I28" s="30"/>
      <c r="J28" s="30"/>
      <c r="K28" s="30"/>
      <c r="L28" s="30"/>
      <c r="M28" s="76">
        <v>597870</v>
      </c>
      <c r="N28" s="30"/>
      <c r="O28" s="30"/>
      <c r="P28" s="30"/>
      <c r="Q28" s="40">
        <v>0</v>
      </c>
      <c r="R28" s="40">
        <v>0</v>
      </c>
      <c r="BU28" s="24"/>
      <c r="BV28" s="2" t="s">
        <v>61</v>
      </c>
      <c r="CA28" s="43"/>
      <c r="CB28" s="47"/>
    </row>
    <row r="29" spans="1:80" s="73" customFormat="1" ht="33.75" hidden="1" x14ac:dyDescent="0.25">
      <c r="A29" s="25" t="s">
        <v>167</v>
      </c>
      <c r="B29" s="72" t="s">
        <v>49</v>
      </c>
      <c r="C29" s="60" t="s">
        <v>66</v>
      </c>
      <c r="D29" s="60"/>
      <c r="E29" s="60"/>
      <c r="F29" s="25" t="s">
        <v>51</v>
      </c>
      <c r="G29" s="27">
        <v>12.584</v>
      </c>
      <c r="H29" s="28" t="s">
        <v>67</v>
      </c>
      <c r="I29" s="30"/>
      <c r="J29" s="30"/>
      <c r="K29" s="30"/>
      <c r="L29" s="30"/>
      <c r="M29" s="76">
        <v>826265</v>
      </c>
      <c r="N29" s="30"/>
      <c r="O29" s="30"/>
      <c r="P29" s="30"/>
      <c r="Q29" s="40">
        <v>0</v>
      </c>
      <c r="R29" s="40">
        <v>0</v>
      </c>
      <c r="BU29" s="24"/>
      <c r="BV29" s="2" t="s">
        <v>66</v>
      </c>
      <c r="CA29" s="43"/>
      <c r="CB29" s="47"/>
    </row>
    <row r="30" spans="1:80" s="73" customFormat="1" ht="33.75" hidden="1" x14ac:dyDescent="0.25">
      <c r="A30" s="25" t="s">
        <v>169</v>
      </c>
      <c r="B30" s="72" t="s">
        <v>49</v>
      </c>
      <c r="C30" s="60" t="s">
        <v>81</v>
      </c>
      <c r="D30" s="60"/>
      <c r="E30" s="60"/>
      <c r="F30" s="25" t="s">
        <v>51</v>
      </c>
      <c r="G30" s="27">
        <v>160.05600000000001</v>
      </c>
      <c r="H30" s="28" t="s">
        <v>82</v>
      </c>
      <c r="I30" s="30"/>
      <c r="J30" s="30"/>
      <c r="K30" s="30"/>
      <c r="L30" s="30"/>
      <c r="M30" s="76">
        <v>13133074</v>
      </c>
      <c r="N30" s="30"/>
      <c r="O30" s="30"/>
      <c r="P30" s="30"/>
      <c r="Q30" s="40">
        <v>0</v>
      </c>
      <c r="R30" s="40">
        <v>0</v>
      </c>
      <c r="BU30" s="24"/>
      <c r="BV30" s="2" t="s">
        <v>81</v>
      </c>
      <c r="CA30" s="43"/>
      <c r="CB30" s="47"/>
    </row>
    <row r="31" spans="1:80" s="73" customFormat="1" ht="33.75" hidden="1" x14ac:dyDescent="0.25">
      <c r="A31" s="25" t="s">
        <v>171</v>
      </c>
      <c r="B31" s="72" t="s">
        <v>49</v>
      </c>
      <c r="C31" s="60" t="s">
        <v>86</v>
      </c>
      <c r="D31" s="60"/>
      <c r="E31" s="60"/>
      <c r="F31" s="25" t="s">
        <v>51</v>
      </c>
      <c r="G31" s="39">
        <v>13.52</v>
      </c>
      <c r="H31" s="28" t="s">
        <v>87</v>
      </c>
      <c r="I31" s="30"/>
      <c r="J31" s="30"/>
      <c r="K31" s="30"/>
      <c r="L31" s="30"/>
      <c r="M31" s="76">
        <v>1057251</v>
      </c>
      <c r="N31" s="30"/>
      <c r="O31" s="30"/>
      <c r="P31" s="30"/>
      <c r="Q31" s="40">
        <v>0</v>
      </c>
      <c r="R31" s="40">
        <v>0</v>
      </c>
      <c r="BU31" s="24"/>
      <c r="BV31" s="2" t="s">
        <v>86</v>
      </c>
      <c r="CA31" s="43"/>
      <c r="CB31" s="47"/>
    </row>
    <row r="32" spans="1:80" s="73" customFormat="1" ht="33.75" hidden="1" x14ac:dyDescent="0.25">
      <c r="A32" s="25" t="s">
        <v>173</v>
      </c>
      <c r="B32" s="72" t="s">
        <v>49</v>
      </c>
      <c r="C32" s="60" t="s">
        <v>96</v>
      </c>
      <c r="D32" s="60"/>
      <c r="E32" s="60"/>
      <c r="F32" s="25" t="s">
        <v>51</v>
      </c>
      <c r="G32" s="27">
        <v>107.432</v>
      </c>
      <c r="H32" s="28" t="s">
        <v>97</v>
      </c>
      <c r="I32" s="30"/>
      <c r="J32" s="30"/>
      <c r="K32" s="30"/>
      <c r="L32" s="30"/>
      <c r="M32" s="76">
        <v>7763893</v>
      </c>
      <c r="N32" s="30"/>
      <c r="O32" s="30"/>
      <c r="P32" s="30"/>
      <c r="Q32" s="40">
        <v>0</v>
      </c>
      <c r="R32" s="40">
        <v>0</v>
      </c>
      <c r="BU32" s="24"/>
      <c r="BV32" s="2" t="s">
        <v>96</v>
      </c>
      <c r="CA32" s="43"/>
      <c r="CB32" s="47"/>
    </row>
    <row r="33" spans="1:80" s="73" customFormat="1" ht="33.75" hidden="1" x14ac:dyDescent="0.25">
      <c r="A33" s="25" t="s">
        <v>175</v>
      </c>
      <c r="B33" s="72" t="s">
        <v>49</v>
      </c>
      <c r="C33" s="60" t="s">
        <v>101</v>
      </c>
      <c r="D33" s="60"/>
      <c r="E33" s="60"/>
      <c r="F33" s="25" t="s">
        <v>51</v>
      </c>
      <c r="G33" s="27">
        <v>5.3040000000000003</v>
      </c>
      <c r="H33" s="28" t="s">
        <v>62</v>
      </c>
      <c r="I33" s="30"/>
      <c r="J33" s="30"/>
      <c r="K33" s="30"/>
      <c r="L33" s="30"/>
      <c r="M33" s="76">
        <v>354551</v>
      </c>
      <c r="N33" s="30"/>
      <c r="O33" s="30"/>
      <c r="P33" s="30"/>
      <c r="Q33" s="40">
        <v>0</v>
      </c>
      <c r="R33" s="40">
        <v>0</v>
      </c>
      <c r="BU33" s="24"/>
      <c r="BV33" s="2" t="s">
        <v>101</v>
      </c>
      <c r="CA33" s="43"/>
      <c r="CB33" s="47"/>
    </row>
    <row r="34" spans="1:80" s="73" customFormat="1" ht="33.75" hidden="1" x14ac:dyDescent="0.25">
      <c r="A34" s="25" t="s">
        <v>177</v>
      </c>
      <c r="B34" s="72" t="s">
        <v>49</v>
      </c>
      <c r="C34" s="60" t="s">
        <v>104</v>
      </c>
      <c r="D34" s="60"/>
      <c r="E34" s="60"/>
      <c r="F34" s="25" t="s">
        <v>51</v>
      </c>
      <c r="G34" s="27">
        <v>3.016</v>
      </c>
      <c r="H34" s="28" t="s">
        <v>105</v>
      </c>
      <c r="I34" s="30"/>
      <c r="J34" s="30"/>
      <c r="K34" s="30"/>
      <c r="L34" s="30"/>
      <c r="M34" s="76">
        <v>198414</v>
      </c>
      <c r="N34" s="30"/>
      <c r="O34" s="30"/>
      <c r="P34" s="30"/>
      <c r="Q34" s="40">
        <v>0</v>
      </c>
      <c r="R34" s="40">
        <v>0</v>
      </c>
      <c r="BU34" s="24"/>
      <c r="BV34" s="2" t="s">
        <v>104</v>
      </c>
      <c r="CA34" s="43"/>
      <c r="CB34" s="47"/>
    </row>
    <row r="35" spans="1:80" s="73" customFormat="1" ht="33.75" hidden="1" x14ac:dyDescent="0.25">
      <c r="A35" s="25" t="s">
        <v>179</v>
      </c>
      <c r="B35" s="72" t="s">
        <v>49</v>
      </c>
      <c r="C35" s="60" t="s">
        <v>109</v>
      </c>
      <c r="D35" s="60"/>
      <c r="E35" s="60"/>
      <c r="F35" s="25" t="s">
        <v>51</v>
      </c>
      <c r="G35" s="27">
        <v>6.5519999999999996</v>
      </c>
      <c r="H35" s="28" t="s">
        <v>110</v>
      </c>
      <c r="I35" s="30"/>
      <c r="J35" s="30"/>
      <c r="K35" s="30"/>
      <c r="L35" s="30"/>
      <c r="M35" s="76">
        <v>424871</v>
      </c>
      <c r="N35" s="30"/>
      <c r="O35" s="30"/>
      <c r="P35" s="30"/>
      <c r="Q35" s="40">
        <v>0</v>
      </c>
      <c r="R35" s="40">
        <v>0</v>
      </c>
      <c r="BU35" s="24"/>
      <c r="BV35" s="2" t="s">
        <v>109</v>
      </c>
      <c r="CA35" s="43"/>
      <c r="CB35" s="47"/>
    </row>
    <row r="36" spans="1:80" s="73" customFormat="1" ht="45.75" hidden="1" x14ac:dyDescent="0.25">
      <c r="A36" s="25" t="s">
        <v>183</v>
      </c>
      <c r="B36" s="72" t="s">
        <v>126</v>
      </c>
      <c r="C36" s="60" t="s">
        <v>127</v>
      </c>
      <c r="D36" s="60"/>
      <c r="E36" s="60"/>
      <c r="F36" s="25" t="s">
        <v>37</v>
      </c>
      <c r="G36" s="27">
        <v>295.15199999999999</v>
      </c>
      <c r="H36" s="28">
        <v>1154.8599999999999</v>
      </c>
      <c r="I36" s="29">
        <v>406.11</v>
      </c>
      <c r="J36" s="29">
        <v>601.79999999999995</v>
      </c>
      <c r="K36" s="29">
        <v>81.75</v>
      </c>
      <c r="L36" s="30"/>
      <c r="M36" s="76">
        <v>5100248</v>
      </c>
      <c r="N36" s="31">
        <v>2700547</v>
      </c>
      <c r="O36" s="31">
        <v>2028432</v>
      </c>
      <c r="P36" s="31">
        <v>543642</v>
      </c>
      <c r="Q36" s="38">
        <v>20.987500000000001</v>
      </c>
      <c r="R36" s="50">
        <v>6194.5</v>
      </c>
      <c r="BU36" s="24"/>
      <c r="BV36" s="2" t="s">
        <v>127</v>
      </c>
      <c r="CA36" s="43"/>
      <c r="CB36" s="47"/>
    </row>
    <row r="37" spans="1:80" s="73" customFormat="1" ht="33.75" hidden="1" x14ac:dyDescent="0.25">
      <c r="A37" s="25" t="s">
        <v>185</v>
      </c>
      <c r="B37" s="72" t="s">
        <v>49</v>
      </c>
      <c r="C37" s="60" t="s">
        <v>186</v>
      </c>
      <c r="D37" s="60"/>
      <c r="E37" s="60"/>
      <c r="F37" s="25" t="s">
        <v>51</v>
      </c>
      <c r="G37" s="27">
        <v>1.456</v>
      </c>
      <c r="H37" s="28" t="s">
        <v>136</v>
      </c>
      <c r="I37" s="30"/>
      <c r="J37" s="30"/>
      <c r="K37" s="30"/>
      <c r="L37" s="30"/>
      <c r="M37" s="76">
        <v>110526</v>
      </c>
      <c r="N37" s="30"/>
      <c r="O37" s="30"/>
      <c r="P37" s="30"/>
      <c r="Q37" s="40">
        <v>0</v>
      </c>
      <c r="R37" s="40">
        <v>0</v>
      </c>
      <c r="BU37" s="24"/>
      <c r="BV37" s="2" t="s">
        <v>186</v>
      </c>
      <c r="CA37" s="43"/>
      <c r="CB37" s="47"/>
    </row>
    <row r="38" spans="1:80" s="73" customFormat="1" ht="33.75" hidden="1" x14ac:dyDescent="0.25">
      <c r="A38" s="25" t="s">
        <v>187</v>
      </c>
      <c r="B38" s="72" t="s">
        <v>49</v>
      </c>
      <c r="C38" s="60" t="s">
        <v>91</v>
      </c>
      <c r="D38" s="60"/>
      <c r="E38" s="60"/>
      <c r="F38" s="25" t="s">
        <v>51</v>
      </c>
      <c r="G38" s="27">
        <v>56.887999999999998</v>
      </c>
      <c r="H38" s="28" t="s">
        <v>92</v>
      </c>
      <c r="I38" s="30"/>
      <c r="J38" s="30"/>
      <c r="K38" s="30"/>
      <c r="L38" s="30"/>
      <c r="M38" s="76">
        <v>4236505</v>
      </c>
      <c r="N38" s="30"/>
      <c r="O38" s="30"/>
      <c r="P38" s="30"/>
      <c r="Q38" s="40">
        <v>0</v>
      </c>
      <c r="R38" s="40">
        <v>0</v>
      </c>
      <c r="BU38" s="24"/>
      <c r="BV38" s="2" t="s">
        <v>91</v>
      </c>
      <c r="CA38" s="43"/>
      <c r="CB38" s="47"/>
    </row>
    <row r="39" spans="1:80" s="73" customFormat="1" ht="33.75" hidden="1" x14ac:dyDescent="0.25">
      <c r="A39" s="25" t="s">
        <v>189</v>
      </c>
      <c r="B39" s="72" t="s">
        <v>49</v>
      </c>
      <c r="C39" s="60" t="s">
        <v>56</v>
      </c>
      <c r="D39" s="60"/>
      <c r="E39" s="60"/>
      <c r="F39" s="25" t="s">
        <v>51</v>
      </c>
      <c r="G39" s="39">
        <v>10.92</v>
      </c>
      <c r="H39" s="28" t="s">
        <v>57</v>
      </c>
      <c r="I39" s="30"/>
      <c r="J39" s="30"/>
      <c r="K39" s="30"/>
      <c r="L39" s="30"/>
      <c r="M39" s="76">
        <v>763635</v>
      </c>
      <c r="N39" s="30"/>
      <c r="O39" s="30"/>
      <c r="P39" s="30"/>
      <c r="Q39" s="40">
        <v>0</v>
      </c>
      <c r="R39" s="40">
        <v>0</v>
      </c>
      <c r="BU39" s="24"/>
      <c r="BV39" s="2" t="s">
        <v>56</v>
      </c>
      <c r="CA39" s="43"/>
      <c r="CB39" s="47"/>
    </row>
    <row r="40" spans="1:80" s="73" customFormat="1" ht="33.75" hidden="1" x14ac:dyDescent="0.25">
      <c r="A40" s="25" t="s">
        <v>190</v>
      </c>
      <c r="B40" s="72" t="s">
        <v>49</v>
      </c>
      <c r="C40" s="60" t="s">
        <v>191</v>
      </c>
      <c r="D40" s="60"/>
      <c r="E40" s="60"/>
      <c r="F40" s="25" t="s">
        <v>51</v>
      </c>
      <c r="G40" s="27">
        <v>0.20799999999999999</v>
      </c>
      <c r="H40" s="28" t="s">
        <v>192</v>
      </c>
      <c r="I40" s="30"/>
      <c r="J40" s="30"/>
      <c r="K40" s="30"/>
      <c r="L40" s="30"/>
      <c r="M40" s="76">
        <v>20151</v>
      </c>
      <c r="N40" s="30"/>
      <c r="O40" s="30"/>
      <c r="P40" s="30"/>
      <c r="Q40" s="40">
        <v>0</v>
      </c>
      <c r="R40" s="40">
        <v>0</v>
      </c>
      <c r="BU40" s="24"/>
      <c r="BV40" s="2" t="s">
        <v>191</v>
      </c>
      <c r="CA40" s="43"/>
      <c r="CB40" s="47"/>
    </row>
    <row r="41" spans="1:80" s="73" customFormat="1" ht="33.75" hidden="1" x14ac:dyDescent="0.25">
      <c r="A41" s="25" t="s">
        <v>195</v>
      </c>
      <c r="B41" s="72" t="s">
        <v>49</v>
      </c>
      <c r="C41" s="60" t="s">
        <v>81</v>
      </c>
      <c r="D41" s="60"/>
      <c r="E41" s="60"/>
      <c r="F41" s="25" t="s">
        <v>51</v>
      </c>
      <c r="G41" s="42">
        <v>145.6</v>
      </c>
      <c r="H41" s="28" t="s">
        <v>82</v>
      </c>
      <c r="I41" s="30"/>
      <c r="J41" s="30"/>
      <c r="K41" s="30"/>
      <c r="L41" s="30"/>
      <c r="M41" s="76">
        <v>11946916</v>
      </c>
      <c r="N41" s="30"/>
      <c r="O41" s="30"/>
      <c r="P41" s="30"/>
      <c r="Q41" s="40">
        <v>0</v>
      </c>
      <c r="R41" s="40">
        <v>0</v>
      </c>
      <c r="BU41" s="24"/>
      <c r="BV41" s="2" t="s">
        <v>81</v>
      </c>
      <c r="CA41" s="43"/>
      <c r="CB41" s="47"/>
    </row>
    <row r="42" spans="1:80" s="73" customFormat="1" ht="33.75" hidden="1" x14ac:dyDescent="0.25">
      <c r="A42" s="25" t="s">
        <v>197</v>
      </c>
      <c r="B42" s="72" t="s">
        <v>49</v>
      </c>
      <c r="C42" s="60" t="s">
        <v>86</v>
      </c>
      <c r="D42" s="60"/>
      <c r="E42" s="60"/>
      <c r="F42" s="25" t="s">
        <v>51</v>
      </c>
      <c r="G42" s="39">
        <v>4.68</v>
      </c>
      <c r="H42" s="28" t="s">
        <v>87</v>
      </c>
      <c r="I42" s="30"/>
      <c r="J42" s="30"/>
      <c r="K42" s="30"/>
      <c r="L42" s="30"/>
      <c r="M42" s="76">
        <v>365971</v>
      </c>
      <c r="N42" s="30"/>
      <c r="O42" s="30"/>
      <c r="P42" s="30"/>
      <c r="Q42" s="40">
        <v>0</v>
      </c>
      <c r="R42" s="40">
        <v>0</v>
      </c>
      <c r="BU42" s="24"/>
      <c r="BV42" s="2" t="s">
        <v>86</v>
      </c>
      <c r="CA42" s="43"/>
      <c r="CB42" s="47"/>
    </row>
    <row r="43" spans="1:80" s="73" customFormat="1" ht="33.75" hidden="1" x14ac:dyDescent="0.25">
      <c r="A43" s="25" t="s">
        <v>199</v>
      </c>
      <c r="B43" s="72" t="s">
        <v>49</v>
      </c>
      <c r="C43" s="60" t="s">
        <v>96</v>
      </c>
      <c r="D43" s="60"/>
      <c r="E43" s="60"/>
      <c r="F43" s="25" t="s">
        <v>51</v>
      </c>
      <c r="G43" s="39">
        <v>68.64</v>
      </c>
      <c r="H43" s="28" t="s">
        <v>97</v>
      </c>
      <c r="I43" s="30"/>
      <c r="J43" s="30"/>
      <c r="K43" s="30"/>
      <c r="L43" s="30"/>
      <c r="M43" s="76">
        <v>4960474</v>
      </c>
      <c r="N43" s="30"/>
      <c r="O43" s="30"/>
      <c r="P43" s="30"/>
      <c r="Q43" s="40">
        <v>0</v>
      </c>
      <c r="R43" s="40">
        <v>0</v>
      </c>
      <c r="BU43" s="24"/>
      <c r="BV43" s="2" t="s">
        <v>96</v>
      </c>
      <c r="CA43" s="43"/>
      <c r="CB43" s="47"/>
    </row>
    <row r="44" spans="1:80" s="73" customFormat="1" ht="33.75" hidden="1" x14ac:dyDescent="0.25">
      <c r="A44" s="25" t="s">
        <v>201</v>
      </c>
      <c r="B44" s="72" t="s">
        <v>49</v>
      </c>
      <c r="C44" s="60" t="s">
        <v>109</v>
      </c>
      <c r="D44" s="60"/>
      <c r="E44" s="60"/>
      <c r="F44" s="25" t="s">
        <v>51</v>
      </c>
      <c r="G44" s="39">
        <v>6.76</v>
      </c>
      <c r="H44" s="28" t="s">
        <v>110</v>
      </c>
      <c r="I44" s="30"/>
      <c r="J44" s="30"/>
      <c r="K44" s="30"/>
      <c r="L44" s="30"/>
      <c r="M44" s="76">
        <v>438359</v>
      </c>
      <c r="N44" s="30"/>
      <c r="O44" s="30"/>
      <c r="P44" s="30"/>
      <c r="Q44" s="40">
        <v>0</v>
      </c>
      <c r="R44" s="40">
        <v>0</v>
      </c>
      <c r="BU44" s="24"/>
      <c r="BV44" s="2" t="s">
        <v>109</v>
      </c>
      <c r="CA44" s="43"/>
      <c r="CB44" s="47"/>
    </row>
    <row r="45" spans="1:80" s="73" customFormat="1" ht="45.75" hidden="1" x14ac:dyDescent="0.25">
      <c r="A45" s="25" t="s">
        <v>205</v>
      </c>
      <c r="B45" s="72" t="s">
        <v>206</v>
      </c>
      <c r="C45" s="60" t="s">
        <v>207</v>
      </c>
      <c r="D45" s="60"/>
      <c r="E45" s="60"/>
      <c r="F45" s="25" t="s">
        <v>37</v>
      </c>
      <c r="G45" s="27">
        <v>284.85599999999999</v>
      </c>
      <c r="H45" s="28">
        <v>2203.66</v>
      </c>
      <c r="I45" s="28">
        <v>1205.83</v>
      </c>
      <c r="J45" s="29">
        <v>616.87</v>
      </c>
      <c r="K45" s="29">
        <v>108.16</v>
      </c>
      <c r="L45" s="30"/>
      <c r="M45" s="76">
        <v>10674436</v>
      </c>
      <c r="N45" s="31">
        <v>7738799</v>
      </c>
      <c r="O45" s="31">
        <v>2006717</v>
      </c>
      <c r="P45" s="31">
        <v>694134</v>
      </c>
      <c r="Q45" s="32">
        <v>72.772000000000006</v>
      </c>
      <c r="R45" s="29">
        <v>20729.54</v>
      </c>
      <c r="BU45" s="24"/>
      <c r="BV45" s="2" t="s">
        <v>207</v>
      </c>
      <c r="CA45" s="43"/>
      <c r="CB45" s="47"/>
    </row>
    <row r="46" spans="1:80" s="73" customFormat="1" ht="33.75" hidden="1" x14ac:dyDescent="0.25">
      <c r="A46" s="25" t="s">
        <v>209</v>
      </c>
      <c r="B46" s="72" t="s">
        <v>49</v>
      </c>
      <c r="C46" s="60" t="s">
        <v>210</v>
      </c>
      <c r="D46" s="60"/>
      <c r="E46" s="60"/>
      <c r="F46" s="25" t="s">
        <v>51</v>
      </c>
      <c r="G46" s="27">
        <v>45.344000000000001</v>
      </c>
      <c r="H46" s="28" t="s">
        <v>211</v>
      </c>
      <c r="I46" s="30"/>
      <c r="J46" s="30"/>
      <c r="K46" s="30"/>
      <c r="L46" s="30"/>
      <c r="M46" s="76">
        <v>4235403</v>
      </c>
      <c r="N46" s="30"/>
      <c r="O46" s="30"/>
      <c r="P46" s="30"/>
      <c r="Q46" s="40">
        <v>0</v>
      </c>
      <c r="R46" s="40">
        <v>0</v>
      </c>
      <c r="BU46" s="24"/>
      <c r="BV46" s="2" t="s">
        <v>210</v>
      </c>
      <c r="CA46" s="43"/>
      <c r="CB46" s="47"/>
    </row>
    <row r="47" spans="1:80" s="73" customFormat="1" ht="33.75" hidden="1" x14ac:dyDescent="0.25">
      <c r="A47" s="25" t="s">
        <v>214</v>
      </c>
      <c r="B47" s="72" t="s">
        <v>49</v>
      </c>
      <c r="C47" s="60" t="s">
        <v>215</v>
      </c>
      <c r="D47" s="60"/>
      <c r="E47" s="60"/>
      <c r="F47" s="25" t="s">
        <v>51</v>
      </c>
      <c r="G47" s="39">
        <v>115.44</v>
      </c>
      <c r="H47" s="28" t="s">
        <v>216</v>
      </c>
      <c r="I47" s="30"/>
      <c r="J47" s="30"/>
      <c r="K47" s="30"/>
      <c r="L47" s="30"/>
      <c r="M47" s="76">
        <v>10318256</v>
      </c>
      <c r="N47" s="30"/>
      <c r="O47" s="30"/>
      <c r="P47" s="30"/>
      <c r="Q47" s="40">
        <v>0</v>
      </c>
      <c r="R47" s="40">
        <v>0</v>
      </c>
      <c r="BU47" s="24"/>
      <c r="BV47" s="2" t="s">
        <v>215</v>
      </c>
      <c r="CA47" s="43"/>
      <c r="CB47" s="47"/>
    </row>
    <row r="48" spans="1:80" s="73" customFormat="1" ht="33.75" hidden="1" x14ac:dyDescent="0.25">
      <c r="A48" s="25" t="s">
        <v>219</v>
      </c>
      <c r="B48" s="72" t="s">
        <v>49</v>
      </c>
      <c r="C48" s="60" t="s">
        <v>220</v>
      </c>
      <c r="D48" s="60"/>
      <c r="E48" s="60"/>
      <c r="F48" s="25" t="s">
        <v>51</v>
      </c>
      <c r="G48" s="27">
        <v>9.7759999999999998</v>
      </c>
      <c r="H48" s="28" t="s">
        <v>221</v>
      </c>
      <c r="I48" s="30"/>
      <c r="J48" s="30"/>
      <c r="K48" s="30"/>
      <c r="L48" s="30"/>
      <c r="M48" s="76">
        <v>849779</v>
      </c>
      <c r="N48" s="30"/>
      <c r="O48" s="30"/>
      <c r="P48" s="30"/>
      <c r="Q48" s="40">
        <v>0</v>
      </c>
      <c r="R48" s="40">
        <v>0</v>
      </c>
      <c r="BU48" s="24"/>
      <c r="BV48" s="2" t="s">
        <v>220</v>
      </c>
      <c r="CA48" s="43"/>
      <c r="CB48" s="47"/>
    </row>
    <row r="49" spans="1:80" s="73" customFormat="1" ht="33.75" hidden="1" x14ac:dyDescent="0.25">
      <c r="A49" s="25" t="s">
        <v>224</v>
      </c>
      <c r="B49" s="72" t="s">
        <v>49</v>
      </c>
      <c r="C49" s="60" t="s">
        <v>225</v>
      </c>
      <c r="D49" s="60"/>
      <c r="E49" s="60"/>
      <c r="F49" s="25" t="s">
        <v>51</v>
      </c>
      <c r="G49" s="27">
        <v>18.928000000000001</v>
      </c>
      <c r="H49" s="28" t="s">
        <v>226</v>
      </c>
      <c r="I49" s="30"/>
      <c r="J49" s="30"/>
      <c r="K49" s="30"/>
      <c r="L49" s="30"/>
      <c r="M49" s="76">
        <v>1585977</v>
      </c>
      <c r="N49" s="30"/>
      <c r="O49" s="30"/>
      <c r="P49" s="30"/>
      <c r="Q49" s="40">
        <v>0</v>
      </c>
      <c r="R49" s="40">
        <v>0</v>
      </c>
      <c r="BU49" s="24"/>
      <c r="BV49" s="2" t="s">
        <v>225</v>
      </c>
      <c r="CA49" s="43"/>
      <c r="CB49" s="47"/>
    </row>
    <row r="50" spans="1:80" s="73" customFormat="1" ht="33.75" hidden="1" x14ac:dyDescent="0.25">
      <c r="A50" s="25" t="s">
        <v>229</v>
      </c>
      <c r="B50" s="72" t="s">
        <v>49</v>
      </c>
      <c r="C50" s="60" t="s">
        <v>50</v>
      </c>
      <c r="D50" s="60"/>
      <c r="E50" s="60"/>
      <c r="F50" s="25" t="s">
        <v>51</v>
      </c>
      <c r="G50" s="27">
        <v>2.496</v>
      </c>
      <c r="H50" s="28" t="s">
        <v>52</v>
      </c>
      <c r="I50" s="30"/>
      <c r="J50" s="30"/>
      <c r="K50" s="30"/>
      <c r="L50" s="30"/>
      <c r="M50" s="76">
        <v>197848</v>
      </c>
      <c r="N50" s="30"/>
      <c r="O50" s="30"/>
      <c r="P50" s="30"/>
      <c r="Q50" s="40">
        <v>0</v>
      </c>
      <c r="R50" s="40">
        <v>0</v>
      </c>
      <c r="BU50" s="24"/>
      <c r="BV50" s="2" t="s">
        <v>50</v>
      </c>
      <c r="CA50" s="43"/>
      <c r="CB50" s="47"/>
    </row>
    <row r="51" spans="1:80" s="73" customFormat="1" ht="33.75" hidden="1" x14ac:dyDescent="0.25">
      <c r="A51" s="25" t="s">
        <v>231</v>
      </c>
      <c r="B51" s="72" t="s">
        <v>49</v>
      </c>
      <c r="C51" s="60" t="s">
        <v>232</v>
      </c>
      <c r="D51" s="60"/>
      <c r="E51" s="60"/>
      <c r="F51" s="25" t="s">
        <v>51</v>
      </c>
      <c r="G51" s="27">
        <v>4.5759999999999996</v>
      </c>
      <c r="H51" s="28" t="s">
        <v>233</v>
      </c>
      <c r="I51" s="30"/>
      <c r="J51" s="30"/>
      <c r="K51" s="30"/>
      <c r="L51" s="30"/>
      <c r="M51" s="76">
        <v>487129</v>
      </c>
      <c r="N51" s="30"/>
      <c r="O51" s="30"/>
      <c r="P51" s="30"/>
      <c r="Q51" s="40">
        <v>0</v>
      </c>
      <c r="R51" s="40">
        <v>0</v>
      </c>
      <c r="BU51" s="24"/>
      <c r="BV51" s="2" t="s">
        <v>232</v>
      </c>
      <c r="CA51" s="43"/>
      <c r="CB51" s="47"/>
    </row>
    <row r="52" spans="1:80" s="73" customFormat="1" ht="33.75" hidden="1" x14ac:dyDescent="0.25">
      <c r="A52" s="25" t="s">
        <v>236</v>
      </c>
      <c r="B52" s="72" t="s">
        <v>49</v>
      </c>
      <c r="C52" s="60" t="s">
        <v>135</v>
      </c>
      <c r="D52" s="60"/>
      <c r="E52" s="60"/>
      <c r="F52" s="25" t="s">
        <v>51</v>
      </c>
      <c r="G52" s="39">
        <v>20.28</v>
      </c>
      <c r="H52" s="28" t="s">
        <v>136</v>
      </c>
      <c r="I52" s="30"/>
      <c r="J52" s="30"/>
      <c r="K52" s="30"/>
      <c r="L52" s="30"/>
      <c r="M52" s="76">
        <v>1539476</v>
      </c>
      <c r="N52" s="30"/>
      <c r="O52" s="30"/>
      <c r="P52" s="30"/>
      <c r="Q52" s="40">
        <v>0</v>
      </c>
      <c r="R52" s="40">
        <v>0</v>
      </c>
      <c r="BU52" s="24"/>
      <c r="BV52" s="2" t="s">
        <v>135</v>
      </c>
      <c r="CA52" s="43"/>
      <c r="CB52" s="47"/>
    </row>
    <row r="53" spans="1:80" s="73" customFormat="1" ht="33.75" hidden="1" x14ac:dyDescent="0.25">
      <c r="A53" s="25" t="s">
        <v>238</v>
      </c>
      <c r="B53" s="72" t="s">
        <v>49</v>
      </c>
      <c r="C53" s="60" t="s">
        <v>239</v>
      </c>
      <c r="D53" s="60"/>
      <c r="E53" s="60"/>
      <c r="F53" s="25" t="s">
        <v>51</v>
      </c>
      <c r="G53" s="27">
        <v>11.648</v>
      </c>
      <c r="H53" s="28" t="s">
        <v>240</v>
      </c>
      <c r="I53" s="30"/>
      <c r="J53" s="30"/>
      <c r="K53" s="30"/>
      <c r="L53" s="30"/>
      <c r="M53" s="76">
        <v>1004617</v>
      </c>
      <c r="N53" s="30"/>
      <c r="O53" s="30"/>
      <c r="P53" s="30"/>
      <c r="Q53" s="40">
        <v>0</v>
      </c>
      <c r="R53" s="40">
        <v>0</v>
      </c>
      <c r="BU53" s="24"/>
      <c r="BV53" s="2" t="s">
        <v>239</v>
      </c>
      <c r="CA53" s="43"/>
      <c r="CB53" s="47"/>
    </row>
    <row r="54" spans="1:80" s="73" customFormat="1" ht="33.75" hidden="1" x14ac:dyDescent="0.25">
      <c r="A54" s="25" t="s">
        <v>243</v>
      </c>
      <c r="B54" s="72" t="s">
        <v>49</v>
      </c>
      <c r="C54" s="60" t="s">
        <v>244</v>
      </c>
      <c r="D54" s="60"/>
      <c r="E54" s="60"/>
      <c r="F54" s="25" t="s">
        <v>51</v>
      </c>
      <c r="G54" s="27">
        <v>7.4880000000000004</v>
      </c>
      <c r="H54" s="28" t="s">
        <v>245</v>
      </c>
      <c r="I54" s="30"/>
      <c r="J54" s="30"/>
      <c r="K54" s="30"/>
      <c r="L54" s="30"/>
      <c r="M54" s="76">
        <v>529724</v>
      </c>
      <c r="N54" s="30"/>
      <c r="O54" s="30"/>
      <c r="P54" s="30"/>
      <c r="Q54" s="40">
        <v>0</v>
      </c>
      <c r="R54" s="40">
        <v>0</v>
      </c>
      <c r="BU54" s="24"/>
      <c r="BV54" s="2" t="s">
        <v>244</v>
      </c>
      <c r="CA54" s="43"/>
      <c r="CB54" s="47"/>
    </row>
    <row r="55" spans="1:80" s="73" customFormat="1" ht="33.75" hidden="1" x14ac:dyDescent="0.25">
      <c r="A55" s="25" t="s">
        <v>248</v>
      </c>
      <c r="B55" s="72" t="s">
        <v>49</v>
      </c>
      <c r="C55" s="60" t="s">
        <v>71</v>
      </c>
      <c r="D55" s="60"/>
      <c r="E55" s="60"/>
      <c r="F55" s="25" t="s">
        <v>51</v>
      </c>
      <c r="G55" s="27">
        <v>27.768000000000001</v>
      </c>
      <c r="H55" s="28" t="s">
        <v>72</v>
      </c>
      <c r="I55" s="30"/>
      <c r="J55" s="30"/>
      <c r="K55" s="30"/>
      <c r="L55" s="30"/>
      <c r="M55" s="76">
        <v>2386686</v>
      </c>
      <c r="N55" s="30"/>
      <c r="O55" s="30"/>
      <c r="P55" s="30"/>
      <c r="Q55" s="40">
        <v>0</v>
      </c>
      <c r="R55" s="40">
        <v>0</v>
      </c>
      <c r="BU55" s="24"/>
      <c r="BV55" s="2" t="s">
        <v>71</v>
      </c>
      <c r="CA55" s="43"/>
      <c r="CB55" s="47"/>
    </row>
    <row r="56" spans="1:80" s="73" customFormat="1" ht="33.75" hidden="1" x14ac:dyDescent="0.25">
      <c r="A56" s="25" t="s">
        <v>250</v>
      </c>
      <c r="B56" s="72" t="s">
        <v>49</v>
      </c>
      <c r="C56" s="60" t="s">
        <v>101</v>
      </c>
      <c r="D56" s="60"/>
      <c r="E56" s="60"/>
      <c r="F56" s="25" t="s">
        <v>51</v>
      </c>
      <c r="G56" s="27">
        <v>10.816000000000001</v>
      </c>
      <c r="H56" s="28" t="s">
        <v>62</v>
      </c>
      <c r="I56" s="30"/>
      <c r="J56" s="30"/>
      <c r="K56" s="30"/>
      <c r="L56" s="30"/>
      <c r="M56" s="76">
        <v>723006</v>
      </c>
      <c r="N56" s="30"/>
      <c r="O56" s="30"/>
      <c r="P56" s="30"/>
      <c r="Q56" s="40">
        <v>0</v>
      </c>
      <c r="R56" s="40">
        <v>0</v>
      </c>
      <c r="BU56" s="24"/>
      <c r="BV56" s="2" t="s">
        <v>101</v>
      </c>
      <c r="CA56" s="43"/>
      <c r="CB56" s="47"/>
    </row>
    <row r="57" spans="1:80" s="73" customFormat="1" ht="33.75" hidden="1" x14ac:dyDescent="0.25">
      <c r="A57" s="25" t="s">
        <v>252</v>
      </c>
      <c r="B57" s="72" t="s">
        <v>49</v>
      </c>
      <c r="C57" s="60" t="s">
        <v>104</v>
      </c>
      <c r="D57" s="60"/>
      <c r="E57" s="60"/>
      <c r="F57" s="25" t="s">
        <v>51</v>
      </c>
      <c r="G57" s="27">
        <v>3.3279999999999998</v>
      </c>
      <c r="H57" s="28" t="s">
        <v>105</v>
      </c>
      <c r="I57" s="30"/>
      <c r="J57" s="30"/>
      <c r="K57" s="30"/>
      <c r="L57" s="30"/>
      <c r="M57" s="76">
        <v>218939</v>
      </c>
      <c r="N57" s="30"/>
      <c r="O57" s="30"/>
      <c r="P57" s="30"/>
      <c r="Q57" s="40">
        <v>0</v>
      </c>
      <c r="R57" s="40">
        <v>0</v>
      </c>
      <c r="BU57" s="24"/>
      <c r="BV57" s="2" t="s">
        <v>104</v>
      </c>
      <c r="CA57" s="43"/>
      <c r="CB57" s="47"/>
    </row>
    <row r="58" spans="1:80" s="73" customFormat="1" ht="33.75" hidden="1" x14ac:dyDescent="0.25">
      <c r="A58" s="25" t="s">
        <v>254</v>
      </c>
      <c r="B58" s="72" t="s">
        <v>49</v>
      </c>
      <c r="C58" s="60" t="s">
        <v>109</v>
      </c>
      <c r="D58" s="60"/>
      <c r="E58" s="60"/>
      <c r="F58" s="25" t="s">
        <v>51</v>
      </c>
      <c r="G58" s="27">
        <v>4.5759999999999996</v>
      </c>
      <c r="H58" s="28" t="s">
        <v>110</v>
      </c>
      <c r="I58" s="30"/>
      <c r="J58" s="30"/>
      <c r="K58" s="30"/>
      <c r="L58" s="30"/>
      <c r="M58" s="76">
        <v>296735</v>
      </c>
      <c r="N58" s="30"/>
      <c r="O58" s="30"/>
      <c r="P58" s="30"/>
      <c r="Q58" s="40">
        <v>0</v>
      </c>
      <c r="R58" s="40">
        <v>0</v>
      </c>
      <c r="BU58" s="24"/>
      <c r="BV58" s="2" t="s">
        <v>109</v>
      </c>
      <c r="CA58" s="43"/>
      <c r="CB58" s="47"/>
    </row>
    <row r="59" spans="1:80" s="73" customFormat="1" ht="33.75" hidden="1" x14ac:dyDescent="0.25">
      <c r="A59" s="25" t="s">
        <v>255</v>
      </c>
      <c r="B59" s="72" t="s">
        <v>49</v>
      </c>
      <c r="C59" s="60" t="s">
        <v>256</v>
      </c>
      <c r="D59" s="60"/>
      <c r="E59" s="60"/>
      <c r="F59" s="25" t="s">
        <v>51</v>
      </c>
      <c r="G59" s="27">
        <v>2.3919999999999999</v>
      </c>
      <c r="H59" s="28" t="s">
        <v>257</v>
      </c>
      <c r="I59" s="30"/>
      <c r="J59" s="30"/>
      <c r="K59" s="30"/>
      <c r="L59" s="30"/>
      <c r="M59" s="76">
        <v>127269</v>
      </c>
      <c r="N59" s="30"/>
      <c r="O59" s="30"/>
      <c r="P59" s="30"/>
      <c r="Q59" s="40">
        <v>0</v>
      </c>
      <c r="R59" s="40">
        <v>0</v>
      </c>
      <c r="BU59" s="24"/>
      <c r="BV59" s="2" t="s">
        <v>256</v>
      </c>
      <c r="CA59" s="43"/>
      <c r="CB59" s="47"/>
    </row>
    <row r="60" spans="1:80" s="73" customFormat="1" ht="33.75" hidden="1" x14ac:dyDescent="0.25">
      <c r="A60" s="25" t="s">
        <v>262</v>
      </c>
      <c r="B60" s="72" t="s">
        <v>263</v>
      </c>
      <c r="C60" s="60" t="s">
        <v>264</v>
      </c>
      <c r="D60" s="60"/>
      <c r="E60" s="60"/>
      <c r="F60" s="25" t="s">
        <v>37</v>
      </c>
      <c r="G60" s="27">
        <v>103.27200000000001</v>
      </c>
      <c r="H60" s="28">
        <v>1579.69</v>
      </c>
      <c r="I60" s="29">
        <v>621.51</v>
      </c>
      <c r="J60" s="29">
        <v>720.23</v>
      </c>
      <c r="K60" s="29">
        <v>82.49</v>
      </c>
      <c r="L60" s="30"/>
      <c r="M60" s="76">
        <v>2505838</v>
      </c>
      <c r="N60" s="31">
        <v>1446069</v>
      </c>
      <c r="O60" s="31">
        <v>849419</v>
      </c>
      <c r="P60" s="31">
        <v>191930</v>
      </c>
      <c r="Q60" s="32">
        <v>32.591000000000001</v>
      </c>
      <c r="R60" s="29">
        <v>3365.74</v>
      </c>
      <c r="BU60" s="24"/>
      <c r="BV60" s="2" t="s">
        <v>264</v>
      </c>
      <c r="CA60" s="43"/>
      <c r="CB60" s="47"/>
    </row>
    <row r="61" spans="1:80" s="73" customFormat="1" ht="33.75" hidden="1" x14ac:dyDescent="0.25">
      <c r="A61" s="25" t="s">
        <v>266</v>
      </c>
      <c r="B61" s="72" t="s">
        <v>267</v>
      </c>
      <c r="C61" s="60" t="s">
        <v>268</v>
      </c>
      <c r="D61" s="60"/>
      <c r="E61" s="60"/>
      <c r="F61" s="25" t="s">
        <v>51</v>
      </c>
      <c r="G61" s="41">
        <v>1.0327200000000001</v>
      </c>
      <c r="H61" s="28">
        <v>21449.1</v>
      </c>
      <c r="I61" s="30"/>
      <c r="J61" s="30"/>
      <c r="K61" s="30"/>
      <c r="L61" s="30"/>
      <c r="M61" s="76">
        <v>189612</v>
      </c>
      <c r="N61" s="30"/>
      <c r="O61" s="30"/>
      <c r="P61" s="30"/>
      <c r="Q61" s="40">
        <v>0</v>
      </c>
      <c r="R61" s="40">
        <v>0</v>
      </c>
      <c r="BU61" s="24"/>
      <c r="BV61" s="2" t="s">
        <v>268</v>
      </c>
      <c r="CA61" s="43"/>
      <c r="CB61" s="47"/>
    </row>
    <row r="62" spans="1:80" s="73" customFormat="1" ht="33.75" hidden="1" x14ac:dyDescent="0.25">
      <c r="A62" s="25" t="s">
        <v>270</v>
      </c>
      <c r="B62" s="72" t="s">
        <v>49</v>
      </c>
      <c r="C62" s="60" t="s">
        <v>220</v>
      </c>
      <c r="D62" s="60"/>
      <c r="E62" s="60"/>
      <c r="F62" s="25" t="s">
        <v>51</v>
      </c>
      <c r="G62" s="27">
        <v>23.608000000000001</v>
      </c>
      <c r="H62" s="28" t="s">
        <v>221</v>
      </c>
      <c r="I62" s="30"/>
      <c r="J62" s="30"/>
      <c r="K62" s="30"/>
      <c r="L62" s="30"/>
      <c r="M62" s="76">
        <v>2052125</v>
      </c>
      <c r="N62" s="30"/>
      <c r="O62" s="30"/>
      <c r="P62" s="30"/>
      <c r="Q62" s="40">
        <v>0</v>
      </c>
      <c r="R62" s="40">
        <v>0</v>
      </c>
      <c r="BU62" s="24"/>
      <c r="BV62" s="2" t="s">
        <v>220</v>
      </c>
      <c r="CA62" s="43"/>
      <c r="CB62" s="47"/>
    </row>
    <row r="63" spans="1:80" s="73" customFormat="1" ht="33.75" hidden="1" x14ac:dyDescent="0.25">
      <c r="A63" s="25" t="s">
        <v>272</v>
      </c>
      <c r="B63" s="72" t="s">
        <v>49</v>
      </c>
      <c r="C63" s="60" t="s">
        <v>50</v>
      </c>
      <c r="D63" s="60"/>
      <c r="E63" s="60"/>
      <c r="F63" s="25" t="s">
        <v>51</v>
      </c>
      <c r="G63" s="39">
        <v>7.28</v>
      </c>
      <c r="H63" s="28" t="s">
        <v>52</v>
      </c>
      <c r="I63" s="30"/>
      <c r="J63" s="30"/>
      <c r="K63" s="30"/>
      <c r="L63" s="30"/>
      <c r="M63" s="76">
        <v>577057</v>
      </c>
      <c r="N63" s="30"/>
      <c r="O63" s="30"/>
      <c r="P63" s="30"/>
      <c r="Q63" s="40">
        <v>0</v>
      </c>
      <c r="R63" s="40">
        <v>0</v>
      </c>
      <c r="BU63" s="24"/>
      <c r="BV63" s="2" t="s">
        <v>50</v>
      </c>
      <c r="CA63" s="43"/>
      <c r="CB63" s="47"/>
    </row>
    <row r="64" spans="1:80" s="73" customFormat="1" ht="33.75" hidden="1" x14ac:dyDescent="0.25">
      <c r="A64" s="25" t="s">
        <v>274</v>
      </c>
      <c r="B64" s="72" t="s">
        <v>49</v>
      </c>
      <c r="C64" s="60" t="s">
        <v>225</v>
      </c>
      <c r="D64" s="60"/>
      <c r="E64" s="60"/>
      <c r="F64" s="25" t="s">
        <v>51</v>
      </c>
      <c r="G64" s="27">
        <v>37.856000000000002</v>
      </c>
      <c r="H64" s="28" t="s">
        <v>226</v>
      </c>
      <c r="I64" s="30"/>
      <c r="J64" s="30"/>
      <c r="K64" s="30"/>
      <c r="L64" s="30"/>
      <c r="M64" s="76">
        <v>3171954</v>
      </c>
      <c r="N64" s="30"/>
      <c r="O64" s="30"/>
      <c r="P64" s="30"/>
      <c r="Q64" s="40">
        <v>0</v>
      </c>
      <c r="R64" s="40">
        <v>0</v>
      </c>
      <c r="BU64" s="24"/>
      <c r="BV64" s="2" t="s">
        <v>225</v>
      </c>
      <c r="CA64" s="43"/>
      <c r="CB64" s="47"/>
    </row>
    <row r="65" spans="1:80" s="73" customFormat="1" ht="33.75" hidden="1" x14ac:dyDescent="0.25">
      <c r="A65" s="25" t="s">
        <v>276</v>
      </c>
      <c r="B65" s="72" t="s">
        <v>49</v>
      </c>
      <c r="C65" s="60" t="s">
        <v>277</v>
      </c>
      <c r="D65" s="60"/>
      <c r="E65" s="60"/>
      <c r="F65" s="25" t="s">
        <v>51</v>
      </c>
      <c r="G65" s="27">
        <v>3.016</v>
      </c>
      <c r="H65" s="28" t="s">
        <v>278</v>
      </c>
      <c r="I65" s="30"/>
      <c r="J65" s="30"/>
      <c r="K65" s="30"/>
      <c r="L65" s="30"/>
      <c r="M65" s="76">
        <v>230480</v>
      </c>
      <c r="N65" s="30"/>
      <c r="O65" s="30"/>
      <c r="P65" s="30"/>
      <c r="Q65" s="40">
        <v>0</v>
      </c>
      <c r="R65" s="40">
        <v>0</v>
      </c>
      <c r="BU65" s="24"/>
      <c r="BV65" s="2" t="s">
        <v>277</v>
      </c>
      <c r="CA65" s="43"/>
      <c r="CB65" s="47"/>
    </row>
    <row r="66" spans="1:80" s="73" customFormat="1" ht="33.75" hidden="1" x14ac:dyDescent="0.25">
      <c r="A66" s="25" t="s">
        <v>280</v>
      </c>
      <c r="B66" s="72" t="s">
        <v>49</v>
      </c>
      <c r="C66" s="60" t="s">
        <v>281</v>
      </c>
      <c r="D66" s="60"/>
      <c r="E66" s="60"/>
      <c r="F66" s="25" t="s">
        <v>51</v>
      </c>
      <c r="G66" s="27">
        <v>2.3919999999999999</v>
      </c>
      <c r="H66" s="28" t="s">
        <v>282</v>
      </c>
      <c r="I66" s="30"/>
      <c r="J66" s="30"/>
      <c r="K66" s="30"/>
      <c r="L66" s="30"/>
      <c r="M66" s="76">
        <v>172461</v>
      </c>
      <c r="N66" s="30"/>
      <c r="O66" s="30"/>
      <c r="P66" s="30"/>
      <c r="Q66" s="40">
        <v>0</v>
      </c>
      <c r="R66" s="40">
        <v>0</v>
      </c>
      <c r="BU66" s="24"/>
      <c r="BV66" s="2" t="s">
        <v>281</v>
      </c>
      <c r="CA66" s="43"/>
      <c r="CB66" s="47"/>
    </row>
    <row r="67" spans="1:80" s="73" customFormat="1" ht="33.75" hidden="1" x14ac:dyDescent="0.25">
      <c r="A67" s="25" t="s">
        <v>284</v>
      </c>
      <c r="B67" s="72" t="s">
        <v>49</v>
      </c>
      <c r="C67" s="60" t="s">
        <v>239</v>
      </c>
      <c r="D67" s="60"/>
      <c r="E67" s="60"/>
      <c r="F67" s="25" t="s">
        <v>51</v>
      </c>
      <c r="G67" s="39">
        <v>0.52</v>
      </c>
      <c r="H67" s="28" t="s">
        <v>240</v>
      </c>
      <c r="I67" s="30"/>
      <c r="J67" s="30"/>
      <c r="K67" s="30"/>
      <c r="L67" s="30"/>
      <c r="M67" s="76">
        <v>44849</v>
      </c>
      <c r="N67" s="30"/>
      <c r="O67" s="30"/>
      <c r="P67" s="30"/>
      <c r="Q67" s="40">
        <v>0</v>
      </c>
      <c r="R67" s="40">
        <v>0</v>
      </c>
      <c r="BU67" s="24"/>
      <c r="BV67" s="2" t="s">
        <v>239</v>
      </c>
      <c r="CA67" s="43"/>
      <c r="CB67" s="47"/>
    </row>
    <row r="68" spans="1:80" s="73" customFormat="1" ht="33.75" hidden="1" x14ac:dyDescent="0.25">
      <c r="A68" s="25" t="s">
        <v>286</v>
      </c>
      <c r="B68" s="72" t="s">
        <v>49</v>
      </c>
      <c r="C68" s="60" t="s">
        <v>71</v>
      </c>
      <c r="D68" s="60"/>
      <c r="E68" s="60"/>
      <c r="F68" s="25" t="s">
        <v>51</v>
      </c>
      <c r="G68" s="27">
        <v>0.104</v>
      </c>
      <c r="H68" s="28" t="s">
        <v>72</v>
      </c>
      <c r="I68" s="30"/>
      <c r="J68" s="30"/>
      <c r="K68" s="30"/>
      <c r="L68" s="30"/>
      <c r="M68" s="76">
        <v>8939</v>
      </c>
      <c r="N68" s="30"/>
      <c r="O68" s="30"/>
      <c r="P68" s="30"/>
      <c r="Q68" s="40">
        <v>0</v>
      </c>
      <c r="R68" s="40">
        <v>0</v>
      </c>
      <c r="BU68" s="24"/>
      <c r="BV68" s="2" t="s">
        <v>71</v>
      </c>
      <c r="CA68" s="43"/>
      <c r="CB68" s="47"/>
    </row>
    <row r="69" spans="1:80" s="73" customFormat="1" ht="33.75" hidden="1" x14ac:dyDescent="0.25">
      <c r="A69" s="25" t="s">
        <v>288</v>
      </c>
      <c r="B69" s="72" t="s">
        <v>49</v>
      </c>
      <c r="C69" s="60" t="s">
        <v>289</v>
      </c>
      <c r="D69" s="60"/>
      <c r="E69" s="60"/>
      <c r="F69" s="25" t="s">
        <v>51</v>
      </c>
      <c r="G69" s="27">
        <v>2.3919999999999999</v>
      </c>
      <c r="H69" s="28" t="s">
        <v>290</v>
      </c>
      <c r="I69" s="30"/>
      <c r="J69" s="30"/>
      <c r="K69" s="30"/>
      <c r="L69" s="30"/>
      <c r="M69" s="76">
        <v>197589</v>
      </c>
      <c r="N69" s="30"/>
      <c r="O69" s="30"/>
      <c r="P69" s="30"/>
      <c r="Q69" s="40">
        <v>0</v>
      </c>
      <c r="R69" s="40">
        <v>0</v>
      </c>
      <c r="BU69" s="24"/>
      <c r="BV69" s="2" t="s">
        <v>289</v>
      </c>
      <c r="CA69" s="43"/>
      <c r="CB69" s="47"/>
    </row>
    <row r="70" spans="1:80" s="73" customFormat="1" ht="33.75" hidden="1" x14ac:dyDescent="0.25">
      <c r="A70" s="25" t="s">
        <v>292</v>
      </c>
      <c r="B70" s="72" t="s">
        <v>49</v>
      </c>
      <c r="C70" s="60" t="s">
        <v>191</v>
      </c>
      <c r="D70" s="60"/>
      <c r="E70" s="60"/>
      <c r="F70" s="25" t="s">
        <v>51</v>
      </c>
      <c r="G70" s="27">
        <v>5.9279999999999999</v>
      </c>
      <c r="H70" s="28" t="s">
        <v>192</v>
      </c>
      <c r="I70" s="30"/>
      <c r="J70" s="30"/>
      <c r="K70" s="30"/>
      <c r="L70" s="30"/>
      <c r="M70" s="76">
        <v>574305</v>
      </c>
      <c r="N70" s="30"/>
      <c r="O70" s="30"/>
      <c r="P70" s="30"/>
      <c r="Q70" s="40">
        <v>0</v>
      </c>
      <c r="R70" s="40">
        <v>0</v>
      </c>
      <c r="BU70" s="24"/>
      <c r="BV70" s="2" t="s">
        <v>191</v>
      </c>
      <c r="CA70" s="43"/>
      <c r="CB70" s="47"/>
    </row>
    <row r="71" spans="1:80" s="73" customFormat="1" ht="33.75" hidden="1" x14ac:dyDescent="0.25">
      <c r="A71" s="25" t="s">
        <v>294</v>
      </c>
      <c r="B71" s="72" t="s">
        <v>49</v>
      </c>
      <c r="C71" s="60" t="s">
        <v>104</v>
      </c>
      <c r="D71" s="60"/>
      <c r="E71" s="60"/>
      <c r="F71" s="25" t="s">
        <v>51</v>
      </c>
      <c r="G71" s="27">
        <v>6.5519999999999996</v>
      </c>
      <c r="H71" s="28" t="s">
        <v>105</v>
      </c>
      <c r="I71" s="30"/>
      <c r="J71" s="30"/>
      <c r="K71" s="30"/>
      <c r="L71" s="30"/>
      <c r="M71" s="76">
        <v>431037</v>
      </c>
      <c r="N71" s="30"/>
      <c r="O71" s="30"/>
      <c r="P71" s="30"/>
      <c r="Q71" s="40">
        <v>0</v>
      </c>
      <c r="R71" s="40">
        <v>0</v>
      </c>
      <c r="BU71" s="24"/>
      <c r="BV71" s="2" t="s">
        <v>104</v>
      </c>
      <c r="CA71" s="43"/>
      <c r="CB71" s="47"/>
    </row>
    <row r="72" spans="1:80" s="73" customFormat="1" ht="33.75" hidden="1" x14ac:dyDescent="0.25">
      <c r="A72" s="25" t="s">
        <v>295</v>
      </c>
      <c r="B72" s="72" t="s">
        <v>49</v>
      </c>
      <c r="C72" s="60" t="s">
        <v>114</v>
      </c>
      <c r="D72" s="60"/>
      <c r="E72" s="60"/>
      <c r="F72" s="25" t="s">
        <v>51</v>
      </c>
      <c r="G72" s="27">
        <v>0.72799999999999998</v>
      </c>
      <c r="H72" s="28" t="s">
        <v>115</v>
      </c>
      <c r="I72" s="30"/>
      <c r="J72" s="30"/>
      <c r="K72" s="30"/>
      <c r="L72" s="30"/>
      <c r="M72" s="76">
        <v>46135</v>
      </c>
      <c r="N72" s="30"/>
      <c r="O72" s="30"/>
      <c r="P72" s="30"/>
      <c r="Q72" s="40">
        <v>0</v>
      </c>
      <c r="R72" s="40">
        <v>0</v>
      </c>
      <c r="BU72" s="24"/>
      <c r="BV72" s="2" t="s">
        <v>114</v>
      </c>
      <c r="CA72" s="43"/>
      <c r="CB72" s="47"/>
    </row>
    <row r="73" spans="1:80" s="73" customFormat="1" ht="33.75" hidden="1" x14ac:dyDescent="0.25">
      <c r="A73" s="25" t="s">
        <v>297</v>
      </c>
      <c r="B73" s="72" t="s">
        <v>49</v>
      </c>
      <c r="C73" s="60" t="s">
        <v>256</v>
      </c>
      <c r="D73" s="60"/>
      <c r="E73" s="60"/>
      <c r="F73" s="25" t="s">
        <v>51</v>
      </c>
      <c r="G73" s="39">
        <v>6.24</v>
      </c>
      <c r="H73" s="28" t="s">
        <v>257</v>
      </c>
      <c r="I73" s="30"/>
      <c r="J73" s="30"/>
      <c r="K73" s="30"/>
      <c r="L73" s="30"/>
      <c r="M73" s="76">
        <v>332005</v>
      </c>
      <c r="N73" s="30"/>
      <c r="O73" s="30"/>
      <c r="P73" s="30"/>
      <c r="Q73" s="40">
        <v>0</v>
      </c>
      <c r="R73" s="40">
        <v>0</v>
      </c>
      <c r="BU73" s="24"/>
      <c r="BV73" s="2" t="s">
        <v>256</v>
      </c>
      <c r="CA73" s="43"/>
      <c r="CB73" s="47"/>
    </row>
    <row r="74" spans="1:80" s="73" customFormat="1" ht="33.75" hidden="1" x14ac:dyDescent="0.25">
      <c r="A74" s="25" t="s">
        <v>299</v>
      </c>
      <c r="B74" s="72" t="s">
        <v>49</v>
      </c>
      <c r="C74" s="60" t="s">
        <v>300</v>
      </c>
      <c r="D74" s="60"/>
      <c r="E74" s="60"/>
      <c r="F74" s="25" t="s">
        <v>51</v>
      </c>
      <c r="G74" s="27">
        <v>6.6559999999999997</v>
      </c>
      <c r="H74" s="28" t="s">
        <v>301</v>
      </c>
      <c r="I74" s="30"/>
      <c r="J74" s="30"/>
      <c r="K74" s="30"/>
      <c r="L74" s="30"/>
      <c r="M74" s="76">
        <v>408838</v>
      </c>
      <c r="N74" s="30"/>
      <c r="O74" s="30"/>
      <c r="P74" s="30"/>
      <c r="Q74" s="40">
        <v>0</v>
      </c>
      <c r="R74" s="40">
        <v>0</v>
      </c>
      <c r="BU74" s="24"/>
      <c r="BV74" s="2" t="s">
        <v>300</v>
      </c>
      <c r="CA74" s="43"/>
      <c r="CB74" s="47"/>
    </row>
    <row r="75" spans="1:80" s="73" customFormat="1" ht="33.75" hidden="1" x14ac:dyDescent="0.25">
      <c r="A75" s="25" t="s">
        <v>307</v>
      </c>
      <c r="B75" s="72" t="s">
        <v>308</v>
      </c>
      <c r="C75" s="60" t="s">
        <v>309</v>
      </c>
      <c r="D75" s="60"/>
      <c r="E75" s="60"/>
      <c r="F75" s="25" t="s">
        <v>37</v>
      </c>
      <c r="G75" s="27">
        <v>66.872</v>
      </c>
      <c r="H75" s="28">
        <v>1662.67</v>
      </c>
      <c r="I75" s="29">
        <v>663.73</v>
      </c>
      <c r="J75" s="29">
        <v>895.29</v>
      </c>
      <c r="K75" s="29">
        <v>159.36000000000001</v>
      </c>
      <c r="L75" s="30"/>
      <c r="M75" s="76">
        <v>1743042</v>
      </c>
      <c r="N75" s="31">
        <v>999999</v>
      </c>
      <c r="O75" s="31">
        <v>683711</v>
      </c>
      <c r="P75" s="31">
        <v>240089</v>
      </c>
      <c r="Q75" s="38">
        <v>37.225499999999997</v>
      </c>
      <c r="R75" s="29">
        <v>2489.34</v>
      </c>
      <c r="BU75" s="24"/>
      <c r="BV75" s="2" t="s">
        <v>309</v>
      </c>
      <c r="CA75" s="43"/>
      <c r="CB75" s="47"/>
    </row>
    <row r="76" spans="1:80" s="73" customFormat="1" ht="33.75" hidden="1" x14ac:dyDescent="0.25">
      <c r="A76" s="25" t="s">
        <v>311</v>
      </c>
      <c r="B76" s="72" t="s">
        <v>49</v>
      </c>
      <c r="C76" s="60" t="s">
        <v>50</v>
      </c>
      <c r="D76" s="60"/>
      <c r="E76" s="60"/>
      <c r="F76" s="25" t="s">
        <v>51</v>
      </c>
      <c r="G76" s="27">
        <v>1.3520000000000001</v>
      </c>
      <c r="H76" s="28" t="s">
        <v>52</v>
      </c>
      <c r="I76" s="30"/>
      <c r="J76" s="30"/>
      <c r="K76" s="30"/>
      <c r="L76" s="30"/>
      <c r="M76" s="76">
        <v>107168</v>
      </c>
      <c r="N76" s="30"/>
      <c r="O76" s="30"/>
      <c r="P76" s="30"/>
      <c r="Q76" s="40">
        <v>0</v>
      </c>
      <c r="R76" s="40">
        <v>0</v>
      </c>
      <c r="BU76" s="24"/>
      <c r="BV76" s="2" t="s">
        <v>50</v>
      </c>
      <c r="CA76" s="43"/>
      <c r="CB76" s="47"/>
    </row>
    <row r="77" spans="1:80" s="73" customFormat="1" ht="33.75" hidden="1" x14ac:dyDescent="0.25">
      <c r="A77" s="25" t="s">
        <v>312</v>
      </c>
      <c r="B77" s="72" t="s">
        <v>49</v>
      </c>
      <c r="C77" s="60" t="s">
        <v>225</v>
      </c>
      <c r="D77" s="60"/>
      <c r="E77" s="60"/>
      <c r="F77" s="25" t="s">
        <v>51</v>
      </c>
      <c r="G77" s="39">
        <v>1.04</v>
      </c>
      <c r="H77" s="28" t="s">
        <v>226</v>
      </c>
      <c r="I77" s="30"/>
      <c r="J77" s="30"/>
      <c r="K77" s="30"/>
      <c r="L77" s="30"/>
      <c r="M77" s="76">
        <v>87142</v>
      </c>
      <c r="N77" s="30"/>
      <c r="O77" s="30"/>
      <c r="P77" s="30"/>
      <c r="Q77" s="40">
        <v>0</v>
      </c>
      <c r="R77" s="40">
        <v>0</v>
      </c>
      <c r="BU77" s="24"/>
      <c r="BV77" s="2" t="s">
        <v>225</v>
      </c>
      <c r="CA77" s="43"/>
      <c r="CB77" s="47"/>
    </row>
    <row r="78" spans="1:80" s="73" customFormat="1" ht="33.75" hidden="1" x14ac:dyDescent="0.25">
      <c r="A78" s="25" t="s">
        <v>314</v>
      </c>
      <c r="B78" s="72" t="s">
        <v>49</v>
      </c>
      <c r="C78" s="60" t="s">
        <v>232</v>
      </c>
      <c r="D78" s="60"/>
      <c r="E78" s="60"/>
      <c r="F78" s="25" t="s">
        <v>51</v>
      </c>
      <c r="G78" s="42">
        <v>5.2</v>
      </c>
      <c r="H78" s="28" t="s">
        <v>233</v>
      </c>
      <c r="I78" s="30"/>
      <c r="J78" s="30"/>
      <c r="K78" s="30"/>
      <c r="L78" s="30"/>
      <c r="M78" s="76">
        <v>553556</v>
      </c>
      <c r="N78" s="30"/>
      <c r="O78" s="30"/>
      <c r="P78" s="30"/>
      <c r="Q78" s="40">
        <v>0</v>
      </c>
      <c r="R78" s="40">
        <v>0</v>
      </c>
      <c r="BU78" s="24"/>
      <c r="BV78" s="2" t="s">
        <v>232</v>
      </c>
      <c r="CA78" s="43"/>
      <c r="CB78" s="47"/>
    </row>
    <row r="79" spans="1:80" s="73" customFormat="1" ht="33.75" hidden="1" x14ac:dyDescent="0.25">
      <c r="A79" s="25" t="s">
        <v>316</v>
      </c>
      <c r="B79" s="72" t="s">
        <v>49</v>
      </c>
      <c r="C79" s="60" t="s">
        <v>130</v>
      </c>
      <c r="D79" s="60"/>
      <c r="E79" s="60"/>
      <c r="F79" s="25" t="s">
        <v>51</v>
      </c>
      <c r="G79" s="27">
        <v>2.496</v>
      </c>
      <c r="H79" s="28" t="s">
        <v>131</v>
      </c>
      <c r="I79" s="30"/>
      <c r="J79" s="30"/>
      <c r="K79" s="30"/>
      <c r="L79" s="30"/>
      <c r="M79" s="76">
        <v>201951</v>
      </c>
      <c r="N79" s="30"/>
      <c r="O79" s="30"/>
      <c r="P79" s="30"/>
      <c r="Q79" s="40">
        <v>0</v>
      </c>
      <c r="R79" s="40">
        <v>0</v>
      </c>
      <c r="BU79" s="24"/>
      <c r="BV79" s="2" t="s">
        <v>130</v>
      </c>
      <c r="CA79" s="43"/>
      <c r="CB79" s="47"/>
    </row>
    <row r="80" spans="1:80" s="73" customFormat="1" ht="33.75" hidden="1" x14ac:dyDescent="0.25">
      <c r="A80" s="25" t="s">
        <v>317</v>
      </c>
      <c r="B80" s="72" t="s">
        <v>49</v>
      </c>
      <c r="C80" s="60" t="s">
        <v>135</v>
      </c>
      <c r="D80" s="60"/>
      <c r="E80" s="60"/>
      <c r="F80" s="25" t="s">
        <v>51</v>
      </c>
      <c r="G80" s="27">
        <v>1.456</v>
      </c>
      <c r="H80" s="28" t="s">
        <v>136</v>
      </c>
      <c r="I80" s="30"/>
      <c r="J80" s="30"/>
      <c r="K80" s="30"/>
      <c r="L80" s="30"/>
      <c r="M80" s="76">
        <v>110526</v>
      </c>
      <c r="N80" s="30"/>
      <c r="O80" s="30"/>
      <c r="P80" s="30"/>
      <c r="Q80" s="40">
        <v>0</v>
      </c>
      <c r="R80" s="40">
        <v>0</v>
      </c>
      <c r="BU80" s="24"/>
      <c r="BV80" s="2" t="s">
        <v>135</v>
      </c>
      <c r="CA80" s="43"/>
      <c r="CB80" s="47"/>
    </row>
    <row r="81" spans="1:80" s="73" customFormat="1" ht="33.75" hidden="1" x14ac:dyDescent="0.25">
      <c r="A81" s="25" t="s">
        <v>318</v>
      </c>
      <c r="B81" s="72" t="s">
        <v>49</v>
      </c>
      <c r="C81" s="60" t="s">
        <v>140</v>
      </c>
      <c r="D81" s="60"/>
      <c r="E81" s="60"/>
      <c r="F81" s="25" t="s">
        <v>51</v>
      </c>
      <c r="G81" s="27">
        <v>5.8239999999999998</v>
      </c>
      <c r="H81" s="28" t="s">
        <v>141</v>
      </c>
      <c r="I81" s="30"/>
      <c r="J81" s="30"/>
      <c r="K81" s="30"/>
      <c r="L81" s="30"/>
      <c r="M81" s="76">
        <v>436480</v>
      </c>
      <c r="N81" s="30"/>
      <c r="O81" s="30"/>
      <c r="P81" s="30"/>
      <c r="Q81" s="40">
        <v>0</v>
      </c>
      <c r="R81" s="40">
        <v>0</v>
      </c>
      <c r="BU81" s="24"/>
      <c r="BV81" s="2" t="s">
        <v>140</v>
      </c>
      <c r="CA81" s="43"/>
      <c r="CB81" s="47"/>
    </row>
    <row r="82" spans="1:80" s="73" customFormat="1" ht="33.75" hidden="1" x14ac:dyDescent="0.25">
      <c r="A82" s="25" t="s">
        <v>320</v>
      </c>
      <c r="B82" s="72" t="s">
        <v>49</v>
      </c>
      <c r="C82" s="60" t="s">
        <v>321</v>
      </c>
      <c r="D82" s="60"/>
      <c r="E82" s="60"/>
      <c r="F82" s="25" t="s">
        <v>51</v>
      </c>
      <c r="G82" s="27">
        <v>10.192</v>
      </c>
      <c r="H82" s="28" t="s">
        <v>322</v>
      </c>
      <c r="I82" s="30"/>
      <c r="J82" s="30"/>
      <c r="K82" s="30"/>
      <c r="L82" s="30"/>
      <c r="M82" s="76">
        <v>729645</v>
      </c>
      <c r="N82" s="30"/>
      <c r="O82" s="30"/>
      <c r="P82" s="30"/>
      <c r="Q82" s="40">
        <v>0</v>
      </c>
      <c r="R82" s="40">
        <v>0</v>
      </c>
      <c r="BU82" s="24"/>
      <c r="BV82" s="2" t="s">
        <v>321</v>
      </c>
      <c r="CA82" s="43"/>
      <c r="CB82" s="47"/>
    </row>
    <row r="83" spans="1:80" s="73" customFormat="1" ht="33.75" hidden="1" x14ac:dyDescent="0.25">
      <c r="A83" s="25" t="s">
        <v>325</v>
      </c>
      <c r="B83" s="72" t="s">
        <v>49</v>
      </c>
      <c r="C83" s="60" t="s">
        <v>66</v>
      </c>
      <c r="D83" s="60"/>
      <c r="E83" s="60"/>
      <c r="F83" s="25" t="s">
        <v>51</v>
      </c>
      <c r="G83" s="27">
        <v>3.2240000000000002</v>
      </c>
      <c r="H83" s="28" t="s">
        <v>67</v>
      </c>
      <c r="I83" s="30"/>
      <c r="J83" s="30"/>
      <c r="K83" s="30"/>
      <c r="L83" s="30"/>
      <c r="M83" s="76">
        <v>211688</v>
      </c>
      <c r="N83" s="30"/>
      <c r="O83" s="30"/>
      <c r="P83" s="30"/>
      <c r="Q83" s="40">
        <v>0</v>
      </c>
      <c r="R83" s="40">
        <v>0</v>
      </c>
      <c r="BU83" s="24"/>
      <c r="BV83" s="2" t="s">
        <v>66</v>
      </c>
      <c r="CA83" s="43"/>
      <c r="CB83" s="47"/>
    </row>
    <row r="84" spans="1:80" s="73" customFormat="1" ht="33.75" hidden="1" x14ac:dyDescent="0.25">
      <c r="A84" s="25" t="s">
        <v>327</v>
      </c>
      <c r="B84" s="72" t="s">
        <v>49</v>
      </c>
      <c r="C84" s="60" t="s">
        <v>328</v>
      </c>
      <c r="D84" s="60"/>
      <c r="E84" s="60"/>
      <c r="F84" s="25" t="s">
        <v>51</v>
      </c>
      <c r="G84" s="27">
        <v>9.984</v>
      </c>
      <c r="H84" s="28" t="s">
        <v>301</v>
      </c>
      <c r="I84" s="30"/>
      <c r="J84" s="30"/>
      <c r="K84" s="30"/>
      <c r="L84" s="30"/>
      <c r="M84" s="76">
        <v>613257</v>
      </c>
      <c r="N84" s="30"/>
      <c r="O84" s="30"/>
      <c r="P84" s="30"/>
      <c r="Q84" s="40">
        <v>0</v>
      </c>
      <c r="R84" s="40">
        <v>0</v>
      </c>
      <c r="BU84" s="24"/>
      <c r="BV84" s="2" t="s">
        <v>328</v>
      </c>
      <c r="CA84" s="43"/>
      <c r="CB84" s="47"/>
    </row>
    <row r="85" spans="1:80" s="73" customFormat="1" ht="33.75" hidden="1" x14ac:dyDescent="0.25">
      <c r="A85" s="25" t="s">
        <v>330</v>
      </c>
      <c r="B85" s="72" t="s">
        <v>49</v>
      </c>
      <c r="C85" s="60" t="s">
        <v>281</v>
      </c>
      <c r="D85" s="60"/>
      <c r="E85" s="60"/>
      <c r="F85" s="25" t="s">
        <v>51</v>
      </c>
      <c r="G85" s="27">
        <v>5.0960000000000001</v>
      </c>
      <c r="H85" s="28" t="s">
        <v>282</v>
      </c>
      <c r="I85" s="30"/>
      <c r="J85" s="30"/>
      <c r="K85" s="30"/>
      <c r="L85" s="30"/>
      <c r="M85" s="76">
        <v>367416</v>
      </c>
      <c r="N85" s="30"/>
      <c r="O85" s="30"/>
      <c r="P85" s="30"/>
      <c r="Q85" s="40">
        <v>0</v>
      </c>
      <c r="R85" s="40">
        <v>0</v>
      </c>
      <c r="BU85" s="24"/>
      <c r="BV85" s="2" t="s">
        <v>281</v>
      </c>
      <c r="CA85" s="43"/>
      <c r="CB85" s="47"/>
    </row>
    <row r="86" spans="1:80" s="73" customFormat="1" ht="33.75" hidden="1" x14ac:dyDescent="0.25">
      <c r="A86" s="25" t="s">
        <v>332</v>
      </c>
      <c r="B86" s="72" t="s">
        <v>49</v>
      </c>
      <c r="C86" s="60" t="s">
        <v>289</v>
      </c>
      <c r="D86" s="60"/>
      <c r="E86" s="60"/>
      <c r="F86" s="25" t="s">
        <v>51</v>
      </c>
      <c r="G86" s="27">
        <v>0.93600000000000005</v>
      </c>
      <c r="H86" s="28" t="s">
        <v>290</v>
      </c>
      <c r="I86" s="30"/>
      <c r="J86" s="30"/>
      <c r="K86" s="30"/>
      <c r="L86" s="30"/>
      <c r="M86" s="76">
        <v>77317</v>
      </c>
      <c r="N86" s="30"/>
      <c r="O86" s="30"/>
      <c r="P86" s="30"/>
      <c r="Q86" s="40">
        <v>0</v>
      </c>
      <c r="R86" s="40">
        <v>0</v>
      </c>
      <c r="BU86" s="24"/>
      <c r="BV86" s="2" t="s">
        <v>289</v>
      </c>
      <c r="CA86" s="43"/>
      <c r="CB86" s="47"/>
    </row>
    <row r="87" spans="1:80" s="73" customFormat="1" ht="33.75" hidden="1" x14ac:dyDescent="0.25">
      <c r="A87" s="25" t="s">
        <v>334</v>
      </c>
      <c r="B87" s="72" t="s">
        <v>49</v>
      </c>
      <c r="C87" s="60" t="s">
        <v>81</v>
      </c>
      <c r="D87" s="60"/>
      <c r="E87" s="60"/>
      <c r="F87" s="25" t="s">
        <v>51</v>
      </c>
      <c r="G87" s="27">
        <v>0.93600000000000005</v>
      </c>
      <c r="H87" s="28" t="s">
        <v>82</v>
      </c>
      <c r="I87" s="30"/>
      <c r="J87" s="30"/>
      <c r="K87" s="30"/>
      <c r="L87" s="30"/>
      <c r="M87" s="76">
        <v>76802</v>
      </c>
      <c r="N87" s="30"/>
      <c r="O87" s="30"/>
      <c r="P87" s="30"/>
      <c r="Q87" s="40">
        <v>0</v>
      </c>
      <c r="R87" s="40">
        <v>0</v>
      </c>
      <c r="BU87" s="24"/>
      <c r="BV87" s="2" t="s">
        <v>81</v>
      </c>
      <c r="CA87" s="43"/>
      <c r="CB87" s="47"/>
    </row>
    <row r="88" spans="1:80" s="73" customFormat="1" ht="33.75" hidden="1" x14ac:dyDescent="0.25">
      <c r="A88" s="25" t="s">
        <v>335</v>
      </c>
      <c r="B88" s="72" t="s">
        <v>49</v>
      </c>
      <c r="C88" s="60" t="s">
        <v>91</v>
      </c>
      <c r="D88" s="60"/>
      <c r="E88" s="60"/>
      <c r="F88" s="25" t="s">
        <v>51</v>
      </c>
      <c r="G88" s="27">
        <v>0.104</v>
      </c>
      <c r="H88" s="28" t="s">
        <v>92</v>
      </c>
      <c r="I88" s="30"/>
      <c r="J88" s="30"/>
      <c r="K88" s="30"/>
      <c r="L88" s="30"/>
      <c r="M88" s="76">
        <v>7745</v>
      </c>
      <c r="N88" s="30"/>
      <c r="O88" s="30"/>
      <c r="P88" s="30"/>
      <c r="Q88" s="40">
        <v>0</v>
      </c>
      <c r="R88" s="40">
        <v>0</v>
      </c>
      <c r="BU88" s="24"/>
      <c r="BV88" s="2" t="s">
        <v>91</v>
      </c>
      <c r="CA88" s="43"/>
      <c r="CB88" s="47"/>
    </row>
    <row r="89" spans="1:80" s="73" customFormat="1" ht="33.75" hidden="1" x14ac:dyDescent="0.25">
      <c r="A89" s="25" t="s">
        <v>336</v>
      </c>
      <c r="B89" s="72" t="s">
        <v>49</v>
      </c>
      <c r="C89" s="60" t="s">
        <v>101</v>
      </c>
      <c r="D89" s="60"/>
      <c r="E89" s="60"/>
      <c r="F89" s="25" t="s">
        <v>51</v>
      </c>
      <c r="G89" s="27">
        <v>0.312</v>
      </c>
      <c r="H89" s="28" t="s">
        <v>62</v>
      </c>
      <c r="I89" s="30"/>
      <c r="J89" s="30"/>
      <c r="K89" s="30"/>
      <c r="L89" s="30"/>
      <c r="M89" s="76">
        <v>20856</v>
      </c>
      <c r="N89" s="30"/>
      <c r="O89" s="30"/>
      <c r="P89" s="30"/>
      <c r="Q89" s="40">
        <v>0</v>
      </c>
      <c r="R89" s="40">
        <v>0</v>
      </c>
      <c r="BU89" s="24"/>
      <c r="BV89" s="2" t="s">
        <v>101</v>
      </c>
      <c r="CA89" s="43"/>
      <c r="CB89" s="47"/>
    </row>
    <row r="90" spans="1:80" s="73" customFormat="1" ht="33.75" hidden="1" x14ac:dyDescent="0.25">
      <c r="A90" s="25" t="s">
        <v>338</v>
      </c>
      <c r="B90" s="72" t="s">
        <v>49</v>
      </c>
      <c r="C90" s="60" t="s">
        <v>109</v>
      </c>
      <c r="D90" s="60"/>
      <c r="E90" s="60"/>
      <c r="F90" s="25" t="s">
        <v>51</v>
      </c>
      <c r="G90" s="27">
        <v>0.93600000000000005</v>
      </c>
      <c r="H90" s="28" t="s">
        <v>110</v>
      </c>
      <c r="I90" s="30"/>
      <c r="J90" s="30"/>
      <c r="K90" s="30"/>
      <c r="L90" s="30"/>
      <c r="M90" s="76">
        <v>60696</v>
      </c>
      <c r="N90" s="30"/>
      <c r="O90" s="30"/>
      <c r="P90" s="30"/>
      <c r="Q90" s="40">
        <v>0</v>
      </c>
      <c r="R90" s="40">
        <v>0</v>
      </c>
      <c r="BU90" s="24"/>
      <c r="BV90" s="2" t="s">
        <v>109</v>
      </c>
      <c r="CA90" s="43"/>
      <c r="CB90" s="47"/>
    </row>
    <row r="91" spans="1:80" s="73" customFormat="1" ht="33.75" hidden="1" x14ac:dyDescent="0.25">
      <c r="A91" s="25" t="s">
        <v>339</v>
      </c>
      <c r="B91" s="72" t="s">
        <v>49</v>
      </c>
      <c r="C91" s="60" t="s">
        <v>114</v>
      </c>
      <c r="D91" s="60"/>
      <c r="E91" s="60"/>
      <c r="F91" s="25" t="s">
        <v>51</v>
      </c>
      <c r="G91" s="39">
        <v>1.04</v>
      </c>
      <c r="H91" s="28" t="s">
        <v>115</v>
      </c>
      <c r="I91" s="30"/>
      <c r="J91" s="30"/>
      <c r="K91" s="30"/>
      <c r="L91" s="30"/>
      <c r="M91" s="76">
        <v>65907</v>
      </c>
      <c r="N91" s="30"/>
      <c r="O91" s="30"/>
      <c r="P91" s="30"/>
      <c r="Q91" s="40">
        <v>0</v>
      </c>
      <c r="R91" s="40">
        <v>0</v>
      </c>
      <c r="BU91" s="24"/>
      <c r="BV91" s="2" t="s">
        <v>114</v>
      </c>
      <c r="CA91" s="43"/>
      <c r="CB91" s="47"/>
    </row>
    <row r="92" spans="1:80" s="73" customFormat="1" ht="33.75" hidden="1" x14ac:dyDescent="0.25">
      <c r="A92" s="25" t="s">
        <v>340</v>
      </c>
      <c r="B92" s="72" t="s">
        <v>49</v>
      </c>
      <c r="C92" s="60" t="s">
        <v>256</v>
      </c>
      <c r="D92" s="60"/>
      <c r="E92" s="60"/>
      <c r="F92" s="25" t="s">
        <v>51</v>
      </c>
      <c r="G92" s="27">
        <v>4.992</v>
      </c>
      <c r="H92" s="28" t="s">
        <v>257</v>
      </c>
      <c r="I92" s="30"/>
      <c r="J92" s="30"/>
      <c r="K92" s="30"/>
      <c r="L92" s="30"/>
      <c r="M92" s="76">
        <v>265604</v>
      </c>
      <c r="N92" s="30"/>
      <c r="O92" s="30"/>
      <c r="P92" s="30"/>
      <c r="Q92" s="40">
        <v>0</v>
      </c>
      <c r="R92" s="40">
        <v>0</v>
      </c>
      <c r="BU92" s="24"/>
      <c r="BV92" s="2" t="s">
        <v>256</v>
      </c>
      <c r="CA92" s="43"/>
      <c r="CB92" s="47"/>
    </row>
    <row r="93" spans="1:80" s="73" customFormat="1" ht="33.75" hidden="1" x14ac:dyDescent="0.25">
      <c r="A93" s="25" t="s">
        <v>342</v>
      </c>
      <c r="B93" s="72" t="s">
        <v>49</v>
      </c>
      <c r="C93" s="60" t="s">
        <v>343</v>
      </c>
      <c r="D93" s="60"/>
      <c r="E93" s="60"/>
      <c r="F93" s="25" t="s">
        <v>51</v>
      </c>
      <c r="G93" s="27">
        <v>5.6159999999999997</v>
      </c>
      <c r="H93" s="28" t="s">
        <v>344</v>
      </c>
      <c r="I93" s="30"/>
      <c r="J93" s="30"/>
      <c r="K93" s="30"/>
      <c r="L93" s="30"/>
      <c r="M93" s="76">
        <v>313412</v>
      </c>
      <c r="N93" s="30"/>
      <c r="O93" s="30"/>
      <c r="P93" s="30"/>
      <c r="Q93" s="40">
        <v>0</v>
      </c>
      <c r="R93" s="40">
        <v>0</v>
      </c>
      <c r="BU93" s="24"/>
      <c r="BV93" s="2" t="s">
        <v>343</v>
      </c>
      <c r="CA93" s="43"/>
      <c r="CB93" s="47"/>
    </row>
    <row r="94" spans="1:80" s="73" customFormat="1" ht="33.75" hidden="1" x14ac:dyDescent="0.25">
      <c r="A94" s="25" t="s">
        <v>347</v>
      </c>
      <c r="B94" s="72" t="s">
        <v>49</v>
      </c>
      <c r="C94" s="60" t="s">
        <v>348</v>
      </c>
      <c r="D94" s="60"/>
      <c r="E94" s="60"/>
      <c r="F94" s="25" t="s">
        <v>51</v>
      </c>
      <c r="G94" s="27">
        <v>1.1439999999999999</v>
      </c>
      <c r="H94" s="28" t="s">
        <v>349</v>
      </c>
      <c r="I94" s="30"/>
      <c r="J94" s="30"/>
      <c r="K94" s="30"/>
      <c r="L94" s="30"/>
      <c r="M94" s="76">
        <v>59559</v>
      </c>
      <c r="N94" s="30"/>
      <c r="O94" s="30"/>
      <c r="P94" s="30"/>
      <c r="Q94" s="40">
        <v>0</v>
      </c>
      <c r="R94" s="40">
        <v>0</v>
      </c>
      <c r="BU94" s="24"/>
      <c r="BV94" s="2" t="s">
        <v>348</v>
      </c>
      <c r="CA94" s="43"/>
      <c r="CB94" s="47"/>
    </row>
    <row r="95" spans="1:80" s="73" customFormat="1" ht="33.75" hidden="1" x14ac:dyDescent="0.25">
      <c r="A95" s="25" t="s">
        <v>352</v>
      </c>
      <c r="B95" s="72" t="s">
        <v>49</v>
      </c>
      <c r="C95" s="60" t="s">
        <v>353</v>
      </c>
      <c r="D95" s="60"/>
      <c r="E95" s="60"/>
      <c r="F95" s="25" t="s">
        <v>51</v>
      </c>
      <c r="G95" s="27">
        <v>0.104</v>
      </c>
      <c r="H95" s="28" t="s">
        <v>354</v>
      </c>
      <c r="I95" s="30"/>
      <c r="J95" s="30"/>
      <c r="K95" s="30"/>
      <c r="L95" s="30"/>
      <c r="M95" s="76">
        <v>7807</v>
      </c>
      <c r="N95" s="30"/>
      <c r="O95" s="30"/>
      <c r="P95" s="30"/>
      <c r="Q95" s="40">
        <v>0</v>
      </c>
      <c r="R95" s="40">
        <v>0</v>
      </c>
      <c r="BU95" s="24"/>
      <c r="BV95" s="2" t="s">
        <v>353</v>
      </c>
      <c r="CA95" s="43"/>
      <c r="CB95" s="47"/>
    </row>
    <row r="96" spans="1:80" s="73" customFormat="1" ht="33.75" hidden="1" x14ac:dyDescent="0.25">
      <c r="A96" s="25" t="s">
        <v>356</v>
      </c>
      <c r="B96" s="72" t="s">
        <v>49</v>
      </c>
      <c r="C96" s="60" t="s">
        <v>357</v>
      </c>
      <c r="D96" s="60"/>
      <c r="E96" s="60"/>
      <c r="F96" s="25" t="s">
        <v>51</v>
      </c>
      <c r="G96" s="27">
        <v>4.8879999999999999</v>
      </c>
      <c r="H96" s="28" t="s">
        <v>358</v>
      </c>
      <c r="I96" s="30"/>
      <c r="J96" s="30"/>
      <c r="K96" s="30"/>
      <c r="L96" s="30"/>
      <c r="M96" s="76">
        <v>350430</v>
      </c>
      <c r="N96" s="30"/>
      <c r="O96" s="30"/>
      <c r="P96" s="30"/>
      <c r="Q96" s="40">
        <v>0</v>
      </c>
      <c r="R96" s="40">
        <v>0</v>
      </c>
      <c r="BU96" s="24"/>
      <c r="BV96" s="2" t="s">
        <v>357</v>
      </c>
      <c r="CA96" s="43"/>
      <c r="CB96" s="47"/>
    </row>
    <row r="97" spans="1:80" s="73" customFormat="1" ht="33.75" hidden="1" x14ac:dyDescent="0.25">
      <c r="A97" s="25" t="s">
        <v>361</v>
      </c>
      <c r="B97" s="72" t="s">
        <v>362</v>
      </c>
      <c r="C97" s="60" t="s">
        <v>363</v>
      </c>
      <c r="D97" s="60"/>
      <c r="E97" s="60"/>
      <c r="F97" s="25" t="s">
        <v>51</v>
      </c>
      <c r="G97" s="52">
        <v>0.869336</v>
      </c>
      <c r="H97" s="28">
        <v>13471.93</v>
      </c>
      <c r="I97" s="30"/>
      <c r="J97" s="30"/>
      <c r="K97" s="30"/>
      <c r="L97" s="30"/>
      <c r="M97" s="76">
        <v>100252</v>
      </c>
      <c r="N97" s="30"/>
      <c r="O97" s="30"/>
      <c r="P97" s="30"/>
      <c r="Q97" s="40">
        <v>0</v>
      </c>
      <c r="R97" s="40">
        <v>0</v>
      </c>
      <c r="BU97" s="24"/>
      <c r="BV97" s="2" t="s">
        <v>363</v>
      </c>
      <c r="CA97" s="43"/>
      <c r="CB97" s="47"/>
    </row>
    <row r="98" spans="1:80" s="73" customFormat="1" ht="34.5" hidden="1" x14ac:dyDescent="0.25">
      <c r="A98" s="25" t="s">
        <v>367</v>
      </c>
      <c r="B98" s="72" t="s">
        <v>368</v>
      </c>
      <c r="C98" s="60" t="s">
        <v>369</v>
      </c>
      <c r="D98" s="60"/>
      <c r="E98" s="60"/>
      <c r="F98" s="25" t="s">
        <v>37</v>
      </c>
      <c r="G98" s="27">
        <v>233.27199999999999</v>
      </c>
      <c r="H98" s="28">
        <v>1713.08</v>
      </c>
      <c r="I98" s="29">
        <v>783.44</v>
      </c>
      <c r="J98" s="29">
        <v>825.99</v>
      </c>
      <c r="K98" s="29">
        <v>133.53</v>
      </c>
      <c r="L98" s="30"/>
      <c r="M98" s="76">
        <v>6524820</v>
      </c>
      <c r="N98" s="31">
        <v>4117448</v>
      </c>
      <c r="O98" s="31">
        <v>2200403</v>
      </c>
      <c r="P98" s="31">
        <v>701764</v>
      </c>
      <c r="Q98" s="38">
        <v>44.999499999999998</v>
      </c>
      <c r="R98" s="29">
        <v>10497.12</v>
      </c>
      <c r="BU98" s="24"/>
      <c r="BV98" s="2" t="s">
        <v>369</v>
      </c>
      <c r="CA98" s="43"/>
      <c r="CB98" s="47"/>
    </row>
    <row r="99" spans="1:80" s="73" customFormat="1" ht="33.75" hidden="1" x14ac:dyDescent="0.25">
      <c r="A99" s="25" t="s">
        <v>371</v>
      </c>
      <c r="B99" s="72" t="s">
        <v>49</v>
      </c>
      <c r="C99" s="60" t="s">
        <v>372</v>
      </c>
      <c r="D99" s="60"/>
      <c r="E99" s="60"/>
      <c r="F99" s="25" t="s">
        <v>51</v>
      </c>
      <c r="G99" s="42">
        <v>3.1</v>
      </c>
      <c r="H99" s="28" t="s">
        <v>373</v>
      </c>
      <c r="I99" s="30"/>
      <c r="J99" s="30"/>
      <c r="K99" s="30"/>
      <c r="L99" s="30"/>
      <c r="M99" s="76">
        <v>228234</v>
      </c>
      <c r="N99" s="30"/>
      <c r="O99" s="30"/>
      <c r="P99" s="30"/>
      <c r="Q99" s="40">
        <v>0</v>
      </c>
      <c r="R99" s="40">
        <v>0</v>
      </c>
      <c r="BU99" s="24"/>
      <c r="BV99" s="2" t="s">
        <v>372</v>
      </c>
      <c r="CA99" s="43"/>
      <c r="CB99" s="47"/>
    </row>
    <row r="100" spans="1:80" s="73" customFormat="1" ht="33.75" hidden="1" x14ac:dyDescent="0.25">
      <c r="A100" s="25" t="s">
        <v>375</v>
      </c>
      <c r="B100" s="72" t="s">
        <v>49</v>
      </c>
      <c r="C100" s="60" t="s">
        <v>376</v>
      </c>
      <c r="D100" s="60"/>
      <c r="E100" s="60"/>
      <c r="F100" s="25" t="s">
        <v>51</v>
      </c>
      <c r="G100" s="42">
        <v>205.4</v>
      </c>
      <c r="H100" s="28" t="s">
        <v>377</v>
      </c>
      <c r="I100" s="30"/>
      <c r="J100" s="30"/>
      <c r="K100" s="30"/>
      <c r="L100" s="30"/>
      <c r="M100" s="76">
        <v>15278879</v>
      </c>
      <c r="N100" s="30"/>
      <c r="O100" s="30"/>
      <c r="P100" s="30"/>
      <c r="Q100" s="40">
        <v>0</v>
      </c>
      <c r="R100" s="40">
        <v>0</v>
      </c>
      <c r="BU100" s="24"/>
      <c r="BV100" s="2" t="s">
        <v>376</v>
      </c>
      <c r="CA100" s="43"/>
      <c r="CB100" s="47"/>
    </row>
    <row r="101" spans="1:80" s="73" customFormat="1" ht="33.75" hidden="1" x14ac:dyDescent="0.25">
      <c r="A101" s="25" t="s">
        <v>379</v>
      </c>
      <c r="B101" s="72" t="s">
        <v>49</v>
      </c>
      <c r="C101" s="60" t="s">
        <v>380</v>
      </c>
      <c r="D101" s="60"/>
      <c r="E101" s="60"/>
      <c r="F101" s="25" t="s">
        <v>51</v>
      </c>
      <c r="G101" s="27">
        <v>0.624</v>
      </c>
      <c r="H101" s="28" t="s">
        <v>381</v>
      </c>
      <c r="I101" s="30"/>
      <c r="J101" s="30"/>
      <c r="K101" s="30"/>
      <c r="L101" s="30"/>
      <c r="M101" s="76">
        <v>41342</v>
      </c>
      <c r="N101" s="30"/>
      <c r="O101" s="30"/>
      <c r="P101" s="30"/>
      <c r="Q101" s="40">
        <v>0</v>
      </c>
      <c r="R101" s="40">
        <v>0</v>
      </c>
      <c r="BU101" s="24"/>
      <c r="BV101" s="2" t="s">
        <v>380</v>
      </c>
      <c r="CA101" s="43"/>
      <c r="CB101" s="47"/>
    </row>
    <row r="102" spans="1:80" s="73" customFormat="1" ht="33.75" hidden="1" x14ac:dyDescent="0.25">
      <c r="A102" s="25" t="s">
        <v>384</v>
      </c>
      <c r="B102" s="72" t="s">
        <v>49</v>
      </c>
      <c r="C102" s="60" t="s">
        <v>256</v>
      </c>
      <c r="D102" s="60"/>
      <c r="E102" s="60"/>
      <c r="F102" s="25" t="s">
        <v>51</v>
      </c>
      <c r="G102" s="42">
        <v>7.4</v>
      </c>
      <c r="H102" s="28" t="s">
        <v>257</v>
      </c>
      <c r="I102" s="30"/>
      <c r="J102" s="30"/>
      <c r="K102" s="30"/>
      <c r="L102" s="30"/>
      <c r="M102" s="76">
        <v>393724</v>
      </c>
      <c r="N102" s="30"/>
      <c r="O102" s="30"/>
      <c r="P102" s="30"/>
      <c r="Q102" s="40">
        <v>0</v>
      </c>
      <c r="R102" s="40">
        <v>0</v>
      </c>
      <c r="BU102" s="24"/>
      <c r="BV102" s="2" t="s">
        <v>256</v>
      </c>
      <c r="CA102" s="43"/>
      <c r="CB102" s="47"/>
    </row>
    <row r="103" spans="1:80" s="73" customFormat="1" ht="33.75" hidden="1" x14ac:dyDescent="0.25">
      <c r="A103" s="25" t="s">
        <v>385</v>
      </c>
      <c r="B103" s="72" t="s">
        <v>49</v>
      </c>
      <c r="C103" s="60" t="s">
        <v>386</v>
      </c>
      <c r="D103" s="60"/>
      <c r="E103" s="60"/>
      <c r="F103" s="25" t="s">
        <v>51</v>
      </c>
      <c r="G103" s="42">
        <v>7.8</v>
      </c>
      <c r="H103" s="28" t="s">
        <v>387</v>
      </c>
      <c r="I103" s="30"/>
      <c r="J103" s="30"/>
      <c r="K103" s="30"/>
      <c r="L103" s="30"/>
      <c r="M103" s="76">
        <v>900135</v>
      </c>
      <c r="N103" s="30"/>
      <c r="O103" s="30"/>
      <c r="P103" s="30"/>
      <c r="Q103" s="40">
        <v>0</v>
      </c>
      <c r="R103" s="40">
        <v>0</v>
      </c>
      <c r="BU103" s="24"/>
      <c r="BV103" s="2" t="s">
        <v>386</v>
      </c>
      <c r="CA103" s="43"/>
      <c r="CB103" s="47"/>
    </row>
    <row r="104" spans="1:80" s="73" customFormat="1" ht="33.75" hidden="1" x14ac:dyDescent="0.25">
      <c r="A104" s="25" t="s">
        <v>389</v>
      </c>
      <c r="B104" s="72" t="s">
        <v>362</v>
      </c>
      <c r="C104" s="60" t="s">
        <v>363</v>
      </c>
      <c r="D104" s="60"/>
      <c r="E104" s="60"/>
      <c r="F104" s="25" t="s">
        <v>51</v>
      </c>
      <c r="G104" s="52">
        <v>2.4027020000000001</v>
      </c>
      <c r="H104" s="28">
        <v>13471.93</v>
      </c>
      <c r="I104" s="30"/>
      <c r="J104" s="30"/>
      <c r="K104" s="30"/>
      <c r="L104" s="30"/>
      <c r="M104" s="76">
        <v>277079</v>
      </c>
      <c r="N104" s="30"/>
      <c r="O104" s="30"/>
      <c r="P104" s="30"/>
      <c r="Q104" s="40">
        <v>0</v>
      </c>
      <c r="R104" s="40">
        <v>0</v>
      </c>
      <c r="BU104" s="24"/>
      <c r="BV104" s="2" t="s">
        <v>363</v>
      </c>
      <c r="CA104" s="43"/>
      <c r="CB104" s="47"/>
    </row>
    <row r="105" spans="1:80" s="73" customFormat="1" ht="34.5" hidden="1" x14ac:dyDescent="0.25">
      <c r="A105" s="25" t="s">
        <v>391</v>
      </c>
      <c r="B105" s="72" t="s">
        <v>392</v>
      </c>
      <c r="C105" s="60" t="s">
        <v>393</v>
      </c>
      <c r="D105" s="60"/>
      <c r="E105" s="60"/>
      <c r="F105" s="25" t="s">
        <v>394</v>
      </c>
      <c r="G105" s="42">
        <v>52.7</v>
      </c>
      <c r="H105" s="28">
        <v>1557.84</v>
      </c>
      <c r="I105" s="29">
        <v>676.48</v>
      </c>
      <c r="J105" s="29">
        <v>609.59</v>
      </c>
      <c r="K105" s="29">
        <v>78.25</v>
      </c>
      <c r="L105" s="30"/>
      <c r="M105" s="76">
        <v>1292673</v>
      </c>
      <c r="N105" s="31">
        <v>803201</v>
      </c>
      <c r="O105" s="31">
        <v>366873</v>
      </c>
      <c r="P105" s="31">
        <v>92904</v>
      </c>
      <c r="Q105" s="32">
        <v>40.825000000000003</v>
      </c>
      <c r="R105" s="29">
        <v>2151.48</v>
      </c>
      <c r="BU105" s="24"/>
      <c r="BV105" s="2" t="s">
        <v>393</v>
      </c>
      <c r="CA105" s="43"/>
      <c r="CB105" s="47"/>
    </row>
    <row r="106" spans="1:80" s="73" customFormat="1" ht="33.75" hidden="1" x14ac:dyDescent="0.25">
      <c r="A106" s="25" t="s">
        <v>396</v>
      </c>
      <c r="B106" s="72" t="s">
        <v>49</v>
      </c>
      <c r="C106" s="60" t="s">
        <v>397</v>
      </c>
      <c r="D106" s="60"/>
      <c r="E106" s="60"/>
      <c r="F106" s="25" t="s">
        <v>51</v>
      </c>
      <c r="G106" s="42">
        <v>56.7</v>
      </c>
      <c r="H106" s="28" t="s">
        <v>398</v>
      </c>
      <c r="I106" s="30"/>
      <c r="J106" s="30"/>
      <c r="K106" s="30"/>
      <c r="L106" s="30"/>
      <c r="M106" s="76">
        <v>6065255</v>
      </c>
      <c r="N106" s="30"/>
      <c r="O106" s="30"/>
      <c r="P106" s="30"/>
      <c r="Q106" s="40">
        <v>0</v>
      </c>
      <c r="R106" s="40">
        <v>0</v>
      </c>
      <c r="BU106" s="24"/>
      <c r="BV106" s="2" t="s">
        <v>397</v>
      </c>
      <c r="CA106" s="43"/>
      <c r="CB106" s="47"/>
    </row>
    <row r="107" spans="1:80" s="63" customFormat="1" ht="34.5" x14ac:dyDescent="0.25">
      <c r="A107" s="160" t="s">
        <v>400</v>
      </c>
      <c r="B107" s="68" t="s">
        <v>401</v>
      </c>
      <c r="C107" s="69" t="s">
        <v>402</v>
      </c>
      <c r="D107" s="69"/>
      <c r="E107" s="69"/>
      <c r="F107" s="67" t="s">
        <v>51</v>
      </c>
      <c r="G107" s="70">
        <v>1.8972</v>
      </c>
      <c r="H107" s="74">
        <v>22978.37</v>
      </c>
      <c r="I107" s="75"/>
      <c r="J107" s="75"/>
      <c r="K107" s="75"/>
      <c r="L107" s="75"/>
      <c r="M107" s="76">
        <v>373169</v>
      </c>
      <c r="N107" s="75"/>
      <c r="O107" s="75"/>
      <c r="P107" s="75"/>
      <c r="Q107" s="82">
        <v>475000</v>
      </c>
      <c r="R107" s="83">
        <f>G107*Q107</f>
        <v>901170</v>
      </c>
      <c r="BU107" s="64"/>
      <c r="BV107" s="77" t="s">
        <v>402</v>
      </c>
      <c r="CA107" s="65"/>
      <c r="CB107" s="66"/>
    </row>
    <row r="108" spans="1:80" s="73" customFormat="1" ht="45.75" hidden="1" x14ac:dyDescent="0.25">
      <c r="A108" s="67" t="s">
        <v>404</v>
      </c>
      <c r="B108" s="68" t="s">
        <v>405</v>
      </c>
      <c r="C108" s="69" t="s">
        <v>406</v>
      </c>
      <c r="D108" s="69"/>
      <c r="E108" s="69"/>
      <c r="F108" s="67" t="s">
        <v>407</v>
      </c>
      <c r="G108" s="70">
        <v>65.675700000000006</v>
      </c>
      <c r="H108" s="28">
        <v>5770.84</v>
      </c>
      <c r="I108" s="28">
        <v>2082.44</v>
      </c>
      <c r="J108" s="28">
        <v>3157.82</v>
      </c>
      <c r="K108" s="29">
        <v>466.22</v>
      </c>
      <c r="L108" s="30"/>
      <c r="M108" s="76">
        <v>5748036</v>
      </c>
      <c r="N108" s="31">
        <v>3081336</v>
      </c>
      <c r="O108" s="31">
        <v>2368417</v>
      </c>
      <c r="P108" s="31">
        <v>689856</v>
      </c>
      <c r="Q108" s="82">
        <v>121.072</v>
      </c>
      <c r="R108" s="83">
        <f t="shared" ref="R108:R120" si="0">G108*Q108</f>
        <v>7951.4883504000009</v>
      </c>
      <c r="BU108" s="24"/>
      <c r="BV108" s="2" t="s">
        <v>406</v>
      </c>
      <c r="CA108" s="43"/>
      <c r="CB108" s="47"/>
    </row>
    <row r="109" spans="1:80" s="63" customFormat="1" ht="33.75" x14ac:dyDescent="0.25">
      <c r="A109" s="160" t="s">
        <v>409</v>
      </c>
      <c r="B109" s="68" t="s">
        <v>410</v>
      </c>
      <c r="C109" s="69" t="s">
        <v>411</v>
      </c>
      <c r="D109" s="69"/>
      <c r="E109" s="69"/>
      <c r="F109" s="67" t="s">
        <v>51</v>
      </c>
      <c r="G109" s="79">
        <v>3.7959999999999998</v>
      </c>
      <c r="H109" s="74">
        <v>16120.26</v>
      </c>
      <c r="I109" s="75"/>
      <c r="J109" s="75"/>
      <c r="K109" s="75"/>
      <c r="L109" s="75"/>
      <c r="M109" s="76">
        <v>523808</v>
      </c>
      <c r="N109" s="75"/>
      <c r="O109" s="75"/>
      <c r="P109" s="75"/>
      <c r="Q109" s="87">
        <v>2055000</v>
      </c>
      <c r="R109" s="83">
        <f t="shared" si="0"/>
        <v>7800780</v>
      </c>
      <c r="BU109" s="64"/>
      <c r="BV109" s="77" t="s">
        <v>411</v>
      </c>
      <c r="CA109" s="65"/>
      <c r="CB109" s="66"/>
    </row>
    <row r="110" spans="1:80" s="63" customFormat="1" ht="34.5" x14ac:dyDescent="0.25">
      <c r="A110" s="160" t="s">
        <v>412</v>
      </c>
      <c r="B110" s="68" t="s">
        <v>401</v>
      </c>
      <c r="C110" s="69" t="s">
        <v>402</v>
      </c>
      <c r="D110" s="69"/>
      <c r="E110" s="69"/>
      <c r="F110" s="67" t="s">
        <v>51</v>
      </c>
      <c r="G110" s="70">
        <v>2.3643000000000001</v>
      </c>
      <c r="H110" s="74">
        <v>22978.37</v>
      </c>
      <c r="I110" s="75"/>
      <c r="J110" s="75"/>
      <c r="K110" s="75"/>
      <c r="L110" s="75"/>
      <c r="M110" s="76">
        <v>465046</v>
      </c>
      <c r="N110" s="75"/>
      <c r="O110" s="75"/>
      <c r="P110" s="75"/>
      <c r="Q110" s="82">
        <v>475000</v>
      </c>
      <c r="R110" s="83">
        <f t="shared" si="0"/>
        <v>1123042.5</v>
      </c>
      <c r="BU110" s="64"/>
      <c r="BV110" s="77" t="s">
        <v>402</v>
      </c>
      <c r="CA110" s="65"/>
      <c r="CB110" s="66"/>
    </row>
    <row r="111" spans="1:80" s="73" customFormat="1" ht="33.75" hidden="1" x14ac:dyDescent="0.25">
      <c r="A111" s="67" t="s">
        <v>413</v>
      </c>
      <c r="B111" s="68" t="s">
        <v>49</v>
      </c>
      <c r="C111" s="69" t="s">
        <v>414</v>
      </c>
      <c r="D111" s="69"/>
      <c r="E111" s="69"/>
      <c r="F111" s="67" t="s">
        <v>51</v>
      </c>
      <c r="G111" s="80">
        <v>54</v>
      </c>
      <c r="H111" s="28" t="s">
        <v>415</v>
      </c>
      <c r="I111" s="30"/>
      <c r="J111" s="30"/>
      <c r="K111" s="30"/>
      <c r="L111" s="30"/>
      <c r="M111" s="76">
        <v>7146143</v>
      </c>
      <c r="N111" s="30"/>
      <c r="O111" s="30"/>
      <c r="P111" s="30"/>
      <c r="Q111" s="82">
        <v>0</v>
      </c>
      <c r="R111" s="83">
        <f t="shared" si="0"/>
        <v>0</v>
      </c>
      <c r="BU111" s="24"/>
      <c r="BV111" s="2" t="s">
        <v>414</v>
      </c>
      <c r="CA111" s="43"/>
      <c r="CB111" s="47"/>
    </row>
    <row r="112" spans="1:80" s="73" customFormat="1" ht="45" hidden="1" x14ac:dyDescent="0.25">
      <c r="A112" s="67" t="s">
        <v>419</v>
      </c>
      <c r="B112" s="68" t="s">
        <v>420</v>
      </c>
      <c r="C112" s="69" t="s">
        <v>421</v>
      </c>
      <c r="D112" s="69"/>
      <c r="E112" s="69"/>
      <c r="F112" s="67" t="s">
        <v>422</v>
      </c>
      <c r="G112" s="79">
        <v>4.3680000000000003</v>
      </c>
      <c r="H112" s="28">
        <v>6913.13</v>
      </c>
      <c r="I112" s="28">
        <v>1044.99</v>
      </c>
      <c r="J112" s="28">
        <v>5178.88</v>
      </c>
      <c r="K112" s="29">
        <v>446.5</v>
      </c>
      <c r="L112" s="30"/>
      <c r="M112" s="76">
        <v>386946</v>
      </c>
      <c r="N112" s="31">
        <v>102839</v>
      </c>
      <c r="O112" s="31">
        <v>258336</v>
      </c>
      <c r="P112" s="31">
        <v>43940</v>
      </c>
      <c r="Q112" s="82">
        <v>54.797499999999999</v>
      </c>
      <c r="R112" s="83">
        <f t="shared" si="0"/>
        <v>239.35548000000003</v>
      </c>
      <c r="BU112" s="24"/>
      <c r="BV112" s="2" t="s">
        <v>421</v>
      </c>
      <c r="CA112" s="43"/>
      <c r="CB112" s="47"/>
    </row>
    <row r="113" spans="1:87" s="73" customFormat="1" ht="33.75" hidden="1" x14ac:dyDescent="0.25">
      <c r="A113" s="67" t="s">
        <v>424</v>
      </c>
      <c r="B113" s="68" t="s">
        <v>425</v>
      </c>
      <c r="C113" s="69" t="s">
        <v>426</v>
      </c>
      <c r="D113" s="69"/>
      <c r="E113" s="69"/>
      <c r="F113" s="67" t="s">
        <v>51</v>
      </c>
      <c r="G113" s="70">
        <v>8.1699999999999995E-2</v>
      </c>
      <c r="H113" s="28">
        <v>5972.68</v>
      </c>
      <c r="I113" s="30"/>
      <c r="J113" s="30"/>
      <c r="K113" s="30"/>
      <c r="L113" s="30"/>
      <c r="M113" s="76">
        <v>4177</v>
      </c>
      <c r="N113" s="30"/>
      <c r="O113" s="30"/>
      <c r="P113" s="30"/>
      <c r="Q113" s="82">
        <v>0</v>
      </c>
      <c r="R113" s="83">
        <f t="shared" si="0"/>
        <v>0</v>
      </c>
      <c r="BU113" s="24"/>
      <c r="BV113" s="2" t="s">
        <v>426</v>
      </c>
      <c r="CA113" s="43"/>
      <c r="CB113" s="47"/>
    </row>
    <row r="114" spans="1:87" s="73" customFormat="1" ht="33.75" hidden="1" x14ac:dyDescent="0.25">
      <c r="A114" s="67" t="s">
        <v>427</v>
      </c>
      <c r="B114" s="68" t="s">
        <v>49</v>
      </c>
      <c r="C114" s="69" t="s">
        <v>86</v>
      </c>
      <c r="D114" s="69"/>
      <c r="E114" s="69"/>
      <c r="F114" s="67" t="s">
        <v>51</v>
      </c>
      <c r="G114" s="79">
        <v>0.104</v>
      </c>
      <c r="H114" s="28" t="s">
        <v>87</v>
      </c>
      <c r="I114" s="30"/>
      <c r="J114" s="30"/>
      <c r="K114" s="30"/>
      <c r="L114" s="30"/>
      <c r="M114" s="76">
        <v>8133</v>
      </c>
      <c r="N114" s="30"/>
      <c r="O114" s="30"/>
      <c r="P114" s="30"/>
      <c r="Q114" s="82">
        <v>0</v>
      </c>
      <c r="R114" s="83">
        <f t="shared" si="0"/>
        <v>0</v>
      </c>
      <c r="BU114" s="24"/>
      <c r="BV114" s="2" t="s">
        <v>86</v>
      </c>
      <c r="CA114" s="43"/>
      <c r="CB114" s="47"/>
    </row>
    <row r="115" spans="1:87" s="73" customFormat="1" ht="33.75" hidden="1" x14ac:dyDescent="0.25">
      <c r="A115" s="67" t="s">
        <v>428</v>
      </c>
      <c r="B115" s="68" t="s">
        <v>49</v>
      </c>
      <c r="C115" s="69" t="s">
        <v>91</v>
      </c>
      <c r="D115" s="69"/>
      <c r="E115" s="69"/>
      <c r="F115" s="67" t="s">
        <v>51</v>
      </c>
      <c r="G115" s="79">
        <v>3.952</v>
      </c>
      <c r="H115" s="28" t="s">
        <v>92</v>
      </c>
      <c r="I115" s="30"/>
      <c r="J115" s="30"/>
      <c r="K115" s="30"/>
      <c r="L115" s="30"/>
      <c r="M115" s="76">
        <v>294309</v>
      </c>
      <c r="N115" s="30"/>
      <c r="O115" s="30"/>
      <c r="P115" s="30"/>
      <c r="Q115" s="82">
        <v>0</v>
      </c>
      <c r="R115" s="83">
        <f t="shared" si="0"/>
        <v>0</v>
      </c>
      <c r="BU115" s="24"/>
      <c r="BV115" s="2" t="s">
        <v>91</v>
      </c>
      <c r="CA115" s="43"/>
      <c r="CB115" s="47"/>
    </row>
    <row r="116" spans="1:87" s="73" customFormat="1" ht="33.75" hidden="1" x14ac:dyDescent="0.25">
      <c r="A116" s="67" t="s">
        <v>430</v>
      </c>
      <c r="B116" s="68" t="s">
        <v>49</v>
      </c>
      <c r="C116" s="69" t="s">
        <v>96</v>
      </c>
      <c r="D116" s="69"/>
      <c r="E116" s="69"/>
      <c r="F116" s="67" t="s">
        <v>51</v>
      </c>
      <c r="G116" s="79">
        <v>0.312</v>
      </c>
      <c r="H116" s="28" t="s">
        <v>97</v>
      </c>
      <c r="I116" s="30"/>
      <c r="J116" s="30"/>
      <c r="K116" s="30"/>
      <c r="L116" s="30"/>
      <c r="M116" s="76">
        <v>22548</v>
      </c>
      <c r="N116" s="30"/>
      <c r="O116" s="30"/>
      <c r="P116" s="30"/>
      <c r="Q116" s="82">
        <v>0</v>
      </c>
      <c r="R116" s="83">
        <f t="shared" si="0"/>
        <v>0</v>
      </c>
      <c r="BU116" s="24"/>
      <c r="BV116" s="2" t="s">
        <v>96</v>
      </c>
      <c r="CA116" s="43"/>
      <c r="CB116" s="47"/>
    </row>
    <row r="117" spans="1:87" s="73" customFormat="1" ht="56.25" hidden="1" x14ac:dyDescent="0.25">
      <c r="A117" s="67" t="s">
        <v>433</v>
      </c>
      <c r="B117" s="68" t="s">
        <v>434</v>
      </c>
      <c r="C117" s="69" t="s">
        <v>435</v>
      </c>
      <c r="D117" s="69"/>
      <c r="E117" s="69"/>
      <c r="F117" s="67" t="s">
        <v>436</v>
      </c>
      <c r="G117" s="70">
        <v>47.659599999999998</v>
      </c>
      <c r="H117" s="28">
        <v>169.18</v>
      </c>
      <c r="I117" s="29">
        <v>123.29</v>
      </c>
      <c r="J117" s="29">
        <v>11.41</v>
      </c>
      <c r="K117" s="29">
        <v>0.21</v>
      </c>
      <c r="L117" s="30"/>
      <c r="M117" s="76">
        <v>152663</v>
      </c>
      <c r="N117" s="31">
        <v>132387</v>
      </c>
      <c r="O117" s="31">
        <v>6209</v>
      </c>
      <c r="P117" s="40">
        <v>222</v>
      </c>
      <c r="Q117" s="82">
        <v>6.1064999999999996</v>
      </c>
      <c r="R117" s="83">
        <f t="shared" si="0"/>
        <v>291.03334739999997</v>
      </c>
      <c r="BU117" s="24"/>
      <c r="BV117" s="2" t="s">
        <v>435</v>
      </c>
      <c r="CA117" s="43"/>
      <c r="CB117" s="47"/>
    </row>
    <row r="118" spans="1:87" s="63" customFormat="1" ht="33.75" x14ac:dyDescent="0.25">
      <c r="A118" s="160" t="s">
        <v>439</v>
      </c>
      <c r="B118" s="68" t="s">
        <v>440</v>
      </c>
      <c r="C118" s="69" t="s">
        <v>441</v>
      </c>
      <c r="D118" s="69"/>
      <c r="E118" s="69"/>
      <c r="F118" s="67" t="s">
        <v>442</v>
      </c>
      <c r="G118" s="81">
        <v>571.9</v>
      </c>
      <c r="H118" s="74" t="s">
        <v>443</v>
      </c>
      <c r="I118" s="75"/>
      <c r="J118" s="75"/>
      <c r="K118" s="75"/>
      <c r="L118" s="75"/>
      <c r="M118" s="76">
        <v>160816</v>
      </c>
      <c r="N118" s="75"/>
      <c r="O118" s="75"/>
      <c r="P118" s="75"/>
      <c r="Q118" s="82">
        <v>375</v>
      </c>
      <c r="R118" s="83">
        <f t="shared" si="0"/>
        <v>214462.5</v>
      </c>
      <c r="BU118" s="64"/>
      <c r="BV118" s="77" t="s">
        <v>441</v>
      </c>
      <c r="CA118" s="65"/>
      <c r="CB118" s="66"/>
      <c r="CI118" s="78"/>
    </row>
    <row r="119" spans="1:87" s="73" customFormat="1" ht="56.25" hidden="1" x14ac:dyDescent="0.25">
      <c r="A119" s="67" t="s">
        <v>446</v>
      </c>
      <c r="B119" s="68" t="s">
        <v>447</v>
      </c>
      <c r="C119" s="69" t="s">
        <v>448</v>
      </c>
      <c r="D119" s="69"/>
      <c r="E119" s="69"/>
      <c r="F119" s="67" t="s">
        <v>436</v>
      </c>
      <c r="G119" s="70">
        <v>20.565200000000001</v>
      </c>
      <c r="H119" s="28">
        <v>188.47</v>
      </c>
      <c r="I119" s="29">
        <v>151.52000000000001</v>
      </c>
      <c r="J119" s="29">
        <v>15.41</v>
      </c>
      <c r="K119" s="29">
        <v>0.41</v>
      </c>
      <c r="L119" s="30"/>
      <c r="M119" s="76">
        <v>77617</v>
      </c>
      <c r="N119" s="31">
        <v>70206</v>
      </c>
      <c r="O119" s="31">
        <v>3619</v>
      </c>
      <c r="P119" s="40">
        <v>192</v>
      </c>
      <c r="Q119" s="82">
        <v>8.8089999999999993</v>
      </c>
      <c r="R119" s="83">
        <f t="shared" si="0"/>
        <v>181.15884679999999</v>
      </c>
      <c r="BU119" s="24"/>
      <c r="BV119" s="2" t="s">
        <v>448</v>
      </c>
      <c r="CA119" s="43"/>
      <c r="CB119" s="47"/>
    </row>
    <row r="120" spans="1:87" s="63" customFormat="1" ht="37.5" customHeight="1" x14ac:dyDescent="0.25">
      <c r="A120" s="160" t="s">
        <v>452</v>
      </c>
      <c r="B120" s="68" t="s">
        <v>453</v>
      </c>
      <c r="C120" s="69" t="s">
        <v>454</v>
      </c>
      <c r="D120" s="69"/>
      <c r="E120" s="69"/>
      <c r="F120" s="67" t="s">
        <v>442</v>
      </c>
      <c r="G120" s="81">
        <v>781.5</v>
      </c>
      <c r="H120" s="74" t="s">
        <v>455</v>
      </c>
      <c r="I120" s="75"/>
      <c r="J120" s="75"/>
      <c r="K120" s="75"/>
      <c r="L120" s="75"/>
      <c r="M120" s="76">
        <v>275011</v>
      </c>
      <c r="N120" s="75"/>
      <c r="O120" s="75"/>
      <c r="P120" s="75"/>
      <c r="Q120" s="82">
        <v>395</v>
      </c>
      <c r="R120" s="85">
        <f t="shared" si="0"/>
        <v>308692.5</v>
      </c>
      <c r="BU120" s="64"/>
      <c r="BV120" s="77" t="s">
        <v>454</v>
      </c>
      <c r="CA120" s="65"/>
      <c r="CB120" s="66"/>
    </row>
    <row r="121" spans="1:87" s="73" customFormat="1" ht="32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84">
        <f>(M107+M109+M110+M118+M120)*1.2</f>
        <v>2157420</v>
      </c>
      <c r="N121" s="84" t="s">
        <v>481</v>
      </c>
      <c r="O121" s="3"/>
      <c r="P121" s="3"/>
      <c r="Q121" s="3"/>
      <c r="R121" s="86">
        <f>R107+R109+R110+R118+R120</f>
        <v>10348147.5</v>
      </c>
      <c r="S121" s="86">
        <f t="shared" ref="S121:CD121" si="1">S107+S109+S110+S118+S120</f>
        <v>0</v>
      </c>
      <c r="T121" s="86">
        <f t="shared" si="1"/>
        <v>0</v>
      </c>
      <c r="U121" s="86">
        <f t="shared" si="1"/>
        <v>0</v>
      </c>
      <c r="V121" s="86">
        <f t="shared" si="1"/>
        <v>0</v>
      </c>
      <c r="W121" s="86">
        <f t="shared" si="1"/>
        <v>0</v>
      </c>
      <c r="X121" s="86">
        <f t="shared" si="1"/>
        <v>0</v>
      </c>
      <c r="Y121" s="86">
        <f t="shared" si="1"/>
        <v>0</v>
      </c>
      <c r="Z121" s="86">
        <f t="shared" si="1"/>
        <v>0</v>
      </c>
      <c r="AA121" s="86">
        <f t="shared" si="1"/>
        <v>0</v>
      </c>
      <c r="AB121" s="86">
        <f t="shared" si="1"/>
        <v>0</v>
      </c>
      <c r="AC121" s="86">
        <f t="shared" si="1"/>
        <v>0</v>
      </c>
      <c r="AD121" s="86">
        <f t="shared" si="1"/>
        <v>0</v>
      </c>
      <c r="AE121" s="86">
        <f t="shared" si="1"/>
        <v>0</v>
      </c>
      <c r="AF121" s="86">
        <f t="shared" si="1"/>
        <v>0</v>
      </c>
      <c r="AG121" s="86">
        <f t="shared" si="1"/>
        <v>0</v>
      </c>
      <c r="AH121" s="86">
        <f t="shared" si="1"/>
        <v>0</v>
      </c>
      <c r="AI121" s="86">
        <f t="shared" si="1"/>
        <v>0</v>
      </c>
      <c r="AJ121" s="86">
        <f t="shared" si="1"/>
        <v>0</v>
      </c>
      <c r="AK121" s="86">
        <f t="shared" si="1"/>
        <v>0</v>
      </c>
      <c r="AL121" s="86">
        <f t="shared" si="1"/>
        <v>0</v>
      </c>
      <c r="AM121" s="86">
        <f t="shared" si="1"/>
        <v>0</v>
      </c>
      <c r="AN121" s="86">
        <f t="shared" si="1"/>
        <v>0</v>
      </c>
      <c r="AO121" s="86">
        <f t="shared" si="1"/>
        <v>0</v>
      </c>
      <c r="AP121" s="86">
        <f t="shared" si="1"/>
        <v>0</v>
      </c>
      <c r="AQ121" s="86">
        <f t="shared" si="1"/>
        <v>0</v>
      </c>
      <c r="AR121" s="86">
        <f t="shared" si="1"/>
        <v>0</v>
      </c>
      <c r="AS121" s="86">
        <f t="shared" si="1"/>
        <v>0</v>
      </c>
      <c r="AT121" s="86">
        <f t="shared" si="1"/>
        <v>0</v>
      </c>
      <c r="AU121" s="86">
        <f t="shared" si="1"/>
        <v>0</v>
      </c>
      <c r="AV121" s="86">
        <f t="shared" si="1"/>
        <v>0</v>
      </c>
      <c r="AW121" s="86">
        <f t="shared" si="1"/>
        <v>0</v>
      </c>
      <c r="AX121" s="86">
        <f t="shared" si="1"/>
        <v>0</v>
      </c>
      <c r="AY121" s="86">
        <f t="shared" si="1"/>
        <v>0</v>
      </c>
      <c r="AZ121" s="86">
        <f t="shared" si="1"/>
        <v>0</v>
      </c>
      <c r="BA121" s="86">
        <f t="shared" si="1"/>
        <v>0</v>
      </c>
      <c r="BB121" s="86">
        <f t="shared" si="1"/>
        <v>0</v>
      </c>
      <c r="BC121" s="86">
        <f t="shared" si="1"/>
        <v>0</v>
      </c>
      <c r="BD121" s="86">
        <f t="shared" si="1"/>
        <v>0</v>
      </c>
      <c r="BE121" s="86">
        <f t="shared" si="1"/>
        <v>0</v>
      </c>
      <c r="BF121" s="86">
        <f t="shared" si="1"/>
        <v>0</v>
      </c>
      <c r="BG121" s="86">
        <f t="shared" si="1"/>
        <v>0</v>
      </c>
      <c r="BH121" s="86">
        <f t="shared" si="1"/>
        <v>0</v>
      </c>
      <c r="BI121" s="86">
        <f t="shared" si="1"/>
        <v>0</v>
      </c>
      <c r="BJ121" s="86">
        <f t="shared" si="1"/>
        <v>0</v>
      </c>
      <c r="BK121" s="86">
        <f t="shared" si="1"/>
        <v>0</v>
      </c>
      <c r="BL121" s="86">
        <f t="shared" si="1"/>
        <v>0</v>
      </c>
      <c r="BM121" s="86">
        <f t="shared" si="1"/>
        <v>0</v>
      </c>
      <c r="BN121" s="86">
        <f t="shared" si="1"/>
        <v>0</v>
      </c>
      <c r="BO121" s="86">
        <f t="shared" si="1"/>
        <v>0</v>
      </c>
      <c r="BP121" s="86">
        <f t="shared" si="1"/>
        <v>0</v>
      </c>
      <c r="BQ121" s="86">
        <f t="shared" si="1"/>
        <v>0</v>
      </c>
      <c r="BR121" s="86">
        <f t="shared" si="1"/>
        <v>0</v>
      </c>
      <c r="BS121" s="86">
        <f t="shared" si="1"/>
        <v>0</v>
      </c>
      <c r="BT121" s="86">
        <f t="shared" si="1"/>
        <v>0</v>
      </c>
      <c r="BU121" s="86">
        <f t="shared" si="1"/>
        <v>0</v>
      </c>
      <c r="BV121" s="86" t="e">
        <f t="shared" si="1"/>
        <v>#VALUE!</v>
      </c>
      <c r="BW121" s="86">
        <f t="shared" si="1"/>
        <v>0</v>
      </c>
      <c r="BX121" s="86">
        <f t="shared" si="1"/>
        <v>0</v>
      </c>
      <c r="BY121" s="86">
        <f t="shared" si="1"/>
        <v>0</v>
      </c>
      <c r="BZ121" s="86">
        <f t="shared" si="1"/>
        <v>0</v>
      </c>
      <c r="CA121" s="86">
        <f t="shared" si="1"/>
        <v>0</v>
      </c>
      <c r="CB121" s="86">
        <f t="shared" si="1"/>
        <v>0</v>
      </c>
      <c r="CC121" s="86">
        <f t="shared" si="1"/>
        <v>0</v>
      </c>
      <c r="CD121" s="86">
        <f t="shared" si="1"/>
        <v>0</v>
      </c>
      <c r="CE121" s="86">
        <f t="shared" ref="CE121:CH121" si="2">CE107+CE109+CE110+CE118+CE120</f>
        <v>0</v>
      </c>
      <c r="CF121" s="86">
        <f t="shared" si="2"/>
        <v>0</v>
      </c>
      <c r="CG121" s="86">
        <f t="shared" si="2"/>
        <v>0</v>
      </c>
      <c r="CH121" s="86">
        <f t="shared" si="2"/>
        <v>0</v>
      </c>
      <c r="CI121" s="86" t="s">
        <v>482</v>
      </c>
    </row>
    <row r="122" spans="1:87" ht="11.25" customHeight="1" x14ac:dyDescent="0.2">
      <c r="N122" s="1">
        <v>1.052</v>
      </c>
    </row>
    <row r="123" spans="1:87" ht="11.25" customHeight="1" x14ac:dyDescent="0.2">
      <c r="M123" s="161">
        <f>M107+M109+M110+M118+M120</f>
        <v>1797850</v>
      </c>
      <c r="N123" s="1">
        <v>1.0209999999999999</v>
      </c>
    </row>
    <row r="124" spans="1:87" ht="11.25" customHeight="1" x14ac:dyDescent="0.2">
      <c r="N124" s="84">
        <f>M121*N122*N123</f>
        <v>2317267.5626400001</v>
      </c>
    </row>
    <row r="136" spans="14:15" ht="11.25" customHeight="1" x14ac:dyDescent="0.2">
      <c r="N136" s="1">
        <v>6568</v>
      </c>
      <c r="O136" s="89">
        <f>O137*N136</f>
        <v>8866800</v>
      </c>
    </row>
    <row r="137" spans="14:15" ht="11.25" customHeight="1" x14ac:dyDescent="0.2">
      <c r="N137" s="1">
        <v>1</v>
      </c>
      <c r="O137" s="1">
        <v>1350</v>
      </c>
    </row>
  </sheetData>
  <autoFilter ref="A1:C120" xr:uid="{3615807D-1D72-429A-A33B-3F7368284EE6}">
    <filterColumn colId="0">
      <colorFilter dxfId="0"/>
    </filterColumn>
  </autoFilter>
  <printOptions horizontalCentered="1"/>
  <pageMargins left="0.31496062874794001" right="0.31496062874794001" top="0.78740155696868896" bottom="0.31496062874794001" header="0.19685038924217199" footer="0.19685038924217199"/>
  <pageSetup paperSize="9" scale="58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573"/>
  <sheetViews>
    <sheetView zoomScaleNormal="100" zoomScaleSheetLayoutView="145" workbookViewId="0">
      <selection activeCell="C529" sqref="C529:R52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8" width="9.140625" style="1"/>
    <col min="89" max="89" width="14.28515625" style="1" bestFit="1" customWidth="1"/>
    <col min="90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139" t="s">
        <v>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72" customFormat="1" ht="21" customHeight="1" x14ac:dyDescent="0.25">
      <c r="A6" s="140" t="s">
        <v>4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</row>
    <row r="7" spans="1:72" customFormat="1" ht="15" x14ac:dyDescent="0.25">
      <c r="A7" s="137" t="s">
        <v>5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38" t="s">
        <v>6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</row>
    <row r="9" spans="1:72" customFormat="1" ht="15" x14ac:dyDescent="0.25">
      <c r="A9" s="3"/>
      <c r="B9" s="7" t="s">
        <v>7</v>
      </c>
      <c r="C9" s="145" t="s">
        <v>8</v>
      </c>
      <c r="D9" s="145"/>
      <c r="E9" s="145"/>
      <c r="F9" s="145"/>
      <c r="G9" s="145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46" t="s">
        <v>17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47"/>
      <c r="M16" s="147"/>
      <c r="N16" s="10"/>
    </row>
    <row r="17" spans="1:77" customFormat="1" ht="15" x14ac:dyDescent="0.25">
      <c r="A17" s="21"/>
    </row>
    <row r="18" spans="1:77" customFormat="1" ht="28.5" customHeight="1" x14ac:dyDescent="0.25">
      <c r="A18" s="141" t="s">
        <v>18</v>
      </c>
      <c r="B18" s="141" t="s">
        <v>19</v>
      </c>
      <c r="C18" s="141" t="s">
        <v>20</v>
      </c>
      <c r="D18" s="141"/>
      <c r="E18" s="141"/>
      <c r="F18" s="141" t="s">
        <v>21</v>
      </c>
      <c r="G18" s="141" t="s">
        <v>22</v>
      </c>
      <c r="H18" s="141" t="s">
        <v>23</v>
      </c>
      <c r="I18" s="141"/>
      <c r="J18" s="141"/>
      <c r="K18" s="141"/>
      <c r="L18" s="141" t="s">
        <v>24</v>
      </c>
      <c r="M18" s="141"/>
      <c r="N18" s="141"/>
      <c r="O18" s="141"/>
      <c r="P18" s="141"/>
      <c r="Q18" s="141" t="s">
        <v>25</v>
      </c>
      <c r="R18" s="141" t="s">
        <v>26</v>
      </c>
    </row>
    <row r="19" spans="1:77" customFormat="1" ht="30" customHeight="1" x14ac:dyDescent="0.25">
      <c r="A19" s="141"/>
      <c r="B19" s="141"/>
      <c r="C19" s="141"/>
      <c r="D19" s="141"/>
      <c r="E19" s="141"/>
      <c r="F19" s="141"/>
      <c r="G19" s="141"/>
      <c r="H19" s="141" t="s">
        <v>27</v>
      </c>
      <c r="I19" s="141" t="s">
        <v>28</v>
      </c>
      <c r="J19" s="141"/>
      <c r="K19" s="141"/>
      <c r="L19" s="141" t="s">
        <v>29</v>
      </c>
      <c r="M19" s="141" t="s">
        <v>27</v>
      </c>
      <c r="N19" s="142" t="s">
        <v>28</v>
      </c>
      <c r="O19" s="142"/>
      <c r="P19" s="142"/>
      <c r="Q19" s="142"/>
      <c r="R19" s="142"/>
    </row>
    <row r="20" spans="1:77" customFormat="1" ht="22.5" customHeight="1" x14ac:dyDescent="0.25">
      <c r="A20" s="141"/>
      <c r="B20" s="141"/>
      <c r="C20" s="141"/>
      <c r="D20" s="141"/>
      <c r="E20" s="141"/>
      <c r="F20" s="141"/>
      <c r="G20" s="141"/>
      <c r="H20" s="141"/>
      <c r="I20" s="23" t="s">
        <v>30</v>
      </c>
      <c r="J20" s="23" t="s">
        <v>31</v>
      </c>
      <c r="K20" s="23" t="s">
        <v>32</v>
      </c>
      <c r="L20" s="141"/>
      <c r="M20" s="141"/>
      <c r="N20" s="23" t="s">
        <v>30</v>
      </c>
      <c r="O20" s="23" t="s">
        <v>31</v>
      </c>
      <c r="P20" s="23" t="s">
        <v>32</v>
      </c>
      <c r="Q20" s="142"/>
      <c r="R20" s="142"/>
    </row>
    <row r="21" spans="1:77" customFormat="1" ht="15" x14ac:dyDescent="0.25">
      <c r="A21" s="22">
        <v>1</v>
      </c>
      <c r="B21" s="22">
        <v>2</v>
      </c>
      <c r="C21" s="142">
        <v>3</v>
      </c>
      <c r="D21" s="142"/>
      <c r="E21" s="142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143" t="s">
        <v>33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144" t="s">
        <v>36</v>
      </c>
      <c r="D23" s="144"/>
      <c r="E23" s="144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 x14ac:dyDescent="0.25">
      <c r="A24" s="33"/>
      <c r="B24" s="34"/>
      <c r="C24" s="150" t="s">
        <v>38</v>
      </c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1"/>
      <c r="BU24" s="24"/>
      <c r="BW24" s="2" t="s">
        <v>38</v>
      </c>
    </row>
    <row r="25" spans="1:77" customFormat="1" ht="57" x14ac:dyDescent="0.25">
      <c r="A25" s="35"/>
      <c r="B25" s="36" t="s">
        <v>39</v>
      </c>
      <c r="C25" s="148" t="s">
        <v>40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9"/>
      <c r="BU25" s="24"/>
      <c r="BX25" s="2" t="s">
        <v>40</v>
      </c>
    </row>
    <row r="26" spans="1:77" customFormat="1" ht="15" x14ac:dyDescent="0.25">
      <c r="A26" s="35"/>
      <c r="B26" s="37" t="s">
        <v>34</v>
      </c>
      <c r="C26" s="148" t="s">
        <v>41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9"/>
      <c r="BU26" s="24"/>
      <c r="BY26" s="2" t="s">
        <v>41</v>
      </c>
    </row>
    <row r="27" spans="1:77" customFormat="1" ht="45.75" x14ac:dyDescent="0.25">
      <c r="A27" s="25" t="s">
        <v>42</v>
      </c>
      <c r="B27" s="26" t="s">
        <v>43</v>
      </c>
      <c r="C27" s="144" t="s">
        <v>44</v>
      </c>
      <c r="D27" s="144"/>
      <c r="E27" s="144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 x14ac:dyDescent="0.25">
      <c r="A28" s="33"/>
      <c r="B28" s="34"/>
      <c r="C28" s="150" t="s">
        <v>45</v>
      </c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1"/>
      <c r="BU28" s="24"/>
      <c r="BW28" s="2" t="s">
        <v>45</v>
      </c>
    </row>
    <row r="29" spans="1:77" customFormat="1" ht="23.25" x14ac:dyDescent="0.25">
      <c r="A29" s="35"/>
      <c r="B29" s="36" t="s">
        <v>46</v>
      </c>
      <c r="C29" s="148" t="s">
        <v>47</v>
      </c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9"/>
      <c r="BU29" s="24"/>
      <c r="BX29" s="2" t="s">
        <v>47</v>
      </c>
    </row>
    <row r="30" spans="1:77" customFormat="1" ht="57" x14ac:dyDescent="0.25">
      <c r="A30" s="35"/>
      <c r="B30" s="36" t="s">
        <v>39</v>
      </c>
      <c r="C30" s="148" t="s">
        <v>40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9"/>
      <c r="BU30" s="24"/>
      <c r="BX30" s="2" t="s">
        <v>40</v>
      </c>
    </row>
    <row r="31" spans="1:77" customFormat="1" ht="15" x14ac:dyDescent="0.25">
      <c r="A31" s="35"/>
      <c r="B31" s="37" t="s">
        <v>34</v>
      </c>
      <c r="C31" s="148" t="s">
        <v>41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9"/>
      <c r="BU31" s="24"/>
      <c r="BY31" s="2" t="s">
        <v>41</v>
      </c>
    </row>
    <row r="32" spans="1:77" customFormat="1" ht="33.75" x14ac:dyDescent="0.25">
      <c r="A32" s="25" t="s">
        <v>48</v>
      </c>
      <c r="B32" s="26" t="s">
        <v>49</v>
      </c>
      <c r="C32" s="144" t="s">
        <v>50</v>
      </c>
      <c r="D32" s="144"/>
      <c r="E32" s="144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50" t="s">
        <v>53</v>
      </c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1"/>
      <c r="BU33" s="24"/>
      <c r="BW33" s="2" t="s">
        <v>53</v>
      </c>
    </row>
    <row r="34" spans="1:78" customFormat="1" ht="15" x14ac:dyDescent="0.25">
      <c r="A34" s="35"/>
      <c r="B34" s="34"/>
      <c r="C34" s="150" t="s">
        <v>54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1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48" t="s">
        <v>41</v>
      </c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9"/>
      <c r="BU35" s="24"/>
      <c r="BY35" s="2" t="s">
        <v>41</v>
      </c>
    </row>
    <row r="36" spans="1:78" customFormat="1" ht="33.75" x14ac:dyDescent="0.25">
      <c r="A36" s="25" t="s">
        <v>55</v>
      </c>
      <c r="B36" s="26" t="s">
        <v>49</v>
      </c>
      <c r="C36" s="144" t="s">
        <v>56</v>
      </c>
      <c r="D36" s="144"/>
      <c r="E36" s="144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50" t="s">
        <v>58</v>
      </c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1"/>
      <c r="BU37" s="24"/>
      <c r="BW37" s="2" t="s">
        <v>58</v>
      </c>
    </row>
    <row r="38" spans="1:78" customFormat="1" ht="15" x14ac:dyDescent="0.25">
      <c r="A38" s="35"/>
      <c r="B38" s="34"/>
      <c r="C38" s="150" t="s">
        <v>59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1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48" t="s">
        <v>41</v>
      </c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9"/>
      <c r="BU39" s="24"/>
      <c r="BY39" s="2" t="s">
        <v>41</v>
      </c>
    </row>
    <row r="40" spans="1:78" customFormat="1" ht="33.75" x14ac:dyDescent="0.25">
      <c r="A40" s="25" t="s">
        <v>60</v>
      </c>
      <c r="B40" s="26" t="s">
        <v>49</v>
      </c>
      <c r="C40" s="144" t="s">
        <v>61</v>
      </c>
      <c r="D40" s="144"/>
      <c r="E40" s="144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50" t="s">
        <v>63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1"/>
      <c r="BU41" s="24"/>
      <c r="BW41" s="2" t="s">
        <v>63</v>
      </c>
    </row>
    <row r="42" spans="1:78" customFormat="1" ht="15" x14ac:dyDescent="0.25">
      <c r="A42" s="35"/>
      <c r="B42" s="34"/>
      <c r="C42" s="150" t="s">
        <v>64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1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48" t="s">
        <v>41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9"/>
      <c r="BU43" s="24"/>
      <c r="BY43" s="2" t="s">
        <v>41</v>
      </c>
    </row>
    <row r="44" spans="1:78" customFormat="1" ht="33.75" x14ac:dyDescent="0.25">
      <c r="A44" s="25" t="s">
        <v>65</v>
      </c>
      <c r="B44" s="26" t="s">
        <v>49</v>
      </c>
      <c r="C44" s="144" t="s">
        <v>66</v>
      </c>
      <c r="D44" s="144"/>
      <c r="E44" s="144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50" t="s">
        <v>68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1"/>
      <c r="BU45" s="24"/>
      <c r="BW45" s="2" t="s">
        <v>68</v>
      </c>
    </row>
    <row r="46" spans="1:78" customFormat="1" ht="15" x14ac:dyDescent="0.25">
      <c r="A46" s="35"/>
      <c r="B46" s="34"/>
      <c r="C46" s="150" t="s">
        <v>69</v>
      </c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1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48" t="s">
        <v>41</v>
      </c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9"/>
      <c r="BU47" s="24"/>
      <c r="BY47" s="2" t="s">
        <v>41</v>
      </c>
    </row>
    <row r="48" spans="1:78" customFormat="1" ht="33.75" x14ac:dyDescent="0.25">
      <c r="A48" s="25" t="s">
        <v>70</v>
      </c>
      <c r="B48" s="26" t="s">
        <v>49</v>
      </c>
      <c r="C48" s="144" t="s">
        <v>71</v>
      </c>
      <c r="D48" s="144"/>
      <c r="E48" s="144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50" t="s">
        <v>73</v>
      </c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1"/>
      <c r="BU49" s="24"/>
      <c r="BW49" s="2" t="s">
        <v>73</v>
      </c>
    </row>
    <row r="50" spans="1:78" customFormat="1" ht="15" x14ac:dyDescent="0.25">
      <c r="A50" s="35"/>
      <c r="B50" s="34"/>
      <c r="C50" s="150" t="s">
        <v>74</v>
      </c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1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48" t="s">
        <v>41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9"/>
      <c r="BU51" s="24"/>
      <c r="BY51" s="2" t="s">
        <v>41</v>
      </c>
    </row>
    <row r="52" spans="1:78" customFormat="1" ht="33.75" x14ac:dyDescent="0.25">
      <c r="A52" s="25" t="s">
        <v>75</v>
      </c>
      <c r="B52" s="26" t="s">
        <v>49</v>
      </c>
      <c r="C52" s="144" t="s">
        <v>76</v>
      </c>
      <c r="D52" s="144"/>
      <c r="E52" s="144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50" t="s">
        <v>78</v>
      </c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1"/>
      <c r="BU53" s="24"/>
      <c r="BW53" s="2" t="s">
        <v>78</v>
      </c>
    </row>
    <row r="54" spans="1:78" customFormat="1" ht="15" x14ac:dyDescent="0.25">
      <c r="A54" s="35"/>
      <c r="B54" s="34"/>
      <c r="C54" s="150" t="s">
        <v>79</v>
      </c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1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48" t="s">
        <v>41</v>
      </c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9"/>
      <c r="BU55" s="24"/>
      <c r="BY55" s="2" t="s">
        <v>41</v>
      </c>
    </row>
    <row r="56" spans="1:78" customFormat="1" ht="33.75" x14ac:dyDescent="0.25">
      <c r="A56" s="25" t="s">
        <v>80</v>
      </c>
      <c r="B56" s="26" t="s">
        <v>49</v>
      </c>
      <c r="C56" s="144" t="s">
        <v>81</v>
      </c>
      <c r="D56" s="144"/>
      <c r="E56" s="144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50" t="s">
        <v>83</v>
      </c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1"/>
      <c r="BU57" s="24"/>
      <c r="BW57" s="2" t="s">
        <v>83</v>
      </c>
    </row>
    <row r="58" spans="1:78" customFormat="1" ht="15" x14ac:dyDescent="0.25">
      <c r="A58" s="35"/>
      <c r="B58" s="34"/>
      <c r="C58" s="150" t="s">
        <v>84</v>
      </c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1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48" t="s">
        <v>41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9"/>
      <c r="BU59" s="24"/>
      <c r="BY59" s="2" t="s">
        <v>41</v>
      </c>
    </row>
    <row r="60" spans="1:78" customFormat="1" ht="33.75" x14ac:dyDescent="0.25">
      <c r="A60" s="25" t="s">
        <v>85</v>
      </c>
      <c r="B60" s="26" t="s">
        <v>49</v>
      </c>
      <c r="C60" s="144" t="s">
        <v>86</v>
      </c>
      <c r="D60" s="144"/>
      <c r="E60" s="144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50" t="s">
        <v>88</v>
      </c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1"/>
      <c r="BU61" s="24"/>
      <c r="BW61" s="2" t="s">
        <v>88</v>
      </c>
    </row>
    <row r="62" spans="1:78" customFormat="1" ht="15" x14ac:dyDescent="0.25">
      <c r="A62" s="35"/>
      <c r="B62" s="34"/>
      <c r="C62" s="150" t="s">
        <v>89</v>
      </c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1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48" t="s">
        <v>41</v>
      </c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9"/>
      <c r="BU63" s="24"/>
      <c r="BY63" s="2" t="s">
        <v>41</v>
      </c>
    </row>
    <row r="64" spans="1:78" customFormat="1" ht="33.75" x14ac:dyDescent="0.25">
      <c r="A64" s="25" t="s">
        <v>90</v>
      </c>
      <c r="B64" s="26" t="s">
        <v>49</v>
      </c>
      <c r="C64" s="144" t="s">
        <v>91</v>
      </c>
      <c r="D64" s="144"/>
      <c r="E64" s="144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50" t="s">
        <v>93</v>
      </c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1"/>
      <c r="BU65" s="24"/>
      <c r="BW65" s="2" t="s">
        <v>93</v>
      </c>
    </row>
    <row r="66" spans="1:78" customFormat="1" ht="15" x14ac:dyDescent="0.25">
      <c r="A66" s="35"/>
      <c r="B66" s="34"/>
      <c r="C66" s="150" t="s">
        <v>94</v>
      </c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1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48" t="s">
        <v>41</v>
      </c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9"/>
      <c r="BU67" s="24"/>
      <c r="BY67" s="2" t="s">
        <v>41</v>
      </c>
    </row>
    <row r="68" spans="1:78" customFormat="1" ht="33.75" x14ac:dyDescent="0.25">
      <c r="A68" s="25" t="s">
        <v>95</v>
      </c>
      <c r="B68" s="26" t="s">
        <v>49</v>
      </c>
      <c r="C68" s="144" t="s">
        <v>96</v>
      </c>
      <c r="D68" s="144"/>
      <c r="E68" s="144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50" t="s">
        <v>98</v>
      </c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1"/>
      <c r="BU69" s="24"/>
      <c r="BW69" s="2" t="s">
        <v>98</v>
      </c>
    </row>
    <row r="70" spans="1:78" customFormat="1" ht="15" x14ac:dyDescent="0.25">
      <c r="A70" s="35"/>
      <c r="B70" s="34"/>
      <c r="C70" s="150" t="s">
        <v>99</v>
      </c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1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48" t="s">
        <v>41</v>
      </c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9"/>
      <c r="BU71" s="24"/>
      <c r="BY71" s="2" t="s">
        <v>41</v>
      </c>
    </row>
    <row r="72" spans="1:78" customFormat="1" ht="33.75" x14ac:dyDescent="0.25">
      <c r="A72" s="25" t="s">
        <v>100</v>
      </c>
      <c r="B72" s="26" t="s">
        <v>49</v>
      </c>
      <c r="C72" s="144" t="s">
        <v>101</v>
      </c>
      <c r="D72" s="144"/>
      <c r="E72" s="144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50" t="s">
        <v>102</v>
      </c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1"/>
      <c r="BU73" s="24"/>
      <c r="BW73" s="2" t="s">
        <v>102</v>
      </c>
    </row>
    <row r="74" spans="1:78" customFormat="1" ht="15" x14ac:dyDescent="0.25">
      <c r="A74" s="35"/>
      <c r="B74" s="34"/>
      <c r="C74" s="150" t="s">
        <v>64</v>
      </c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1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48" t="s">
        <v>41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9"/>
      <c r="BU75" s="24"/>
      <c r="BY75" s="2" t="s">
        <v>41</v>
      </c>
    </row>
    <row r="76" spans="1:78" customFormat="1" ht="33.75" x14ac:dyDescent="0.25">
      <c r="A76" s="25" t="s">
        <v>103</v>
      </c>
      <c r="B76" s="26" t="s">
        <v>49</v>
      </c>
      <c r="C76" s="144" t="s">
        <v>104</v>
      </c>
      <c r="D76" s="144"/>
      <c r="E76" s="144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50" t="s">
        <v>106</v>
      </c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1"/>
      <c r="BU77" s="24"/>
      <c r="BW77" s="2" t="s">
        <v>106</v>
      </c>
    </row>
    <row r="78" spans="1:78" customFormat="1" ht="15" x14ac:dyDescent="0.25">
      <c r="A78" s="35"/>
      <c r="B78" s="34"/>
      <c r="C78" s="150" t="s">
        <v>107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1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48" t="s">
        <v>41</v>
      </c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9"/>
      <c r="BU79" s="24"/>
      <c r="BY79" s="2" t="s">
        <v>41</v>
      </c>
    </row>
    <row r="80" spans="1:78" customFormat="1" ht="33.75" x14ac:dyDescent="0.25">
      <c r="A80" s="25" t="s">
        <v>108</v>
      </c>
      <c r="B80" s="26" t="s">
        <v>49</v>
      </c>
      <c r="C80" s="144" t="s">
        <v>109</v>
      </c>
      <c r="D80" s="144"/>
      <c r="E80" s="144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 x14ac:dyDescent="0.25">
      <c r="A81" s="33"/>
      <c r="B81" s="34"/>
      <c r="C81" s="150" t="s">
        <v>111</v>
      </c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1"/>
      <c r="BU81" s="24"/>
      <c r="BW81" s="2" t="s">
        <v>111</v>
      </c>
    </row>
    <row r="82" spans="1:80" customFormat="1" ht="15" x14ac:dyDescent="0.25">
      <c r="A82" s="35"/>
      <c r="B82" s="34"/>
      <c r="C82" s="150" t="s">
        <v>112</v>
      </c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1"/>
      <c r="BU82" s="24"/>
      <c r="BZ82" s="2" t="s">
        <v>112</v>
      </c>
    </row>
    <row r="83" spans="1:80" customFormat="1" ht="15" x14ac:dyDescent="0.25">
      <c r="A83" s="35"/>
      <c r="B83" s="37" t="s">
        <v>34</v>
      </c>
      <c r="C83" s="148" t="s">
        <v>41</v>
      </c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9"/>
      <c r="BU83" s="24"/>
      <c r="BY83" s="2" t="s">
        <v>41</v>
      </c>
    </row>
    <row r="84" spans="1:80" customFormat="1" ht="33.75" x14ac:dyDescent="0.25">
      <c r="A84" s="25" t="s">
        <v>113</v>
      </c>
      <c r="B84" s="26" t="s">
        <v>49</v>
      </c>
      <c r="C84" s="144" t="s">
        <v>114</v>
      </c>
      <c r="D84" s="144"/>
      <c r="E84" s="144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 x14ac:dyDescent="0.25">
      <c r="A85" s="33"/>
      <c r="B85" s="34"/>
      <c r="C85" s="150" t="s">
        <v>116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1"/>
      <c r="BU85" s="24"/>
      <c r="BW85" s="2" t="s">
        <v>116</v>
      </c>
    </row>
    <row r="86" spans="1:80" customFormat="1" ht="15" x14ac:dyDescent="0.25">
      <c r="A86" s="35"/>
      <c r="B86" s="34"/>
      <c r="C86" s="150" t="s">
        <v>117</v>
      </c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1"/>
      <c r="BU86" s="24"/>
      <c r="BZ86" s="2" t="s">
        <v>117</v>
      </c>
    </row>
    <row r="87" spans="1:80" customFormat="1" ht="15" x14ac:dyDescent="0.25">
      <c r="A87" s="35"/>
      <c r="B87" s="37" t="s">
        <v>34</v>
      </c>
      <c r="C87" s="148" t="s">
        <v>41</v>
      </c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9"/>
      <c r="BU87" s="24"/>
      <c r="BY87" s="2" t="s">
        <v>41</v>
      </c>
    </row>
    <row r="88" spans="1:80" customFormat="1" ht="15" x14ac:dyDescent="0.25">
      <c r="A88" s="153" t="s">
        <v>118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BU88" s="24"/>
      <c r="CA88" s="43" t="s">
        <v>118</v>
      </c>
    </row>
    <row r="89" spans="1:80" customFormat="1" ht="15" x14ac:dyDescent="0.25">
      <c r="A89" s="152" t="s">
        <v>119</v>
      </c>
      <c r="B89" s="152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 x14ac:dyDescent="0.25">
      <c r="A90" s="152" t="s">
        <v>120</v>
      </c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 x14ac:dyDescent="0.25">
      <c r="A91" s="152" t="s">
        <v>121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 x14ac:dyDescent="0.25">
      <c r="A92" s="152" t="s">
        <v>122</v>
      </c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 x14ac:dyDescent="0.25">
      <c r="A93" s="152" t="s">
        <v>123</v>
      </c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 x14ac:dyDescent="0.25">
      <c r="A94" s="143" t="s">
        <v>124</v>
      </c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BU94" s="24" t="s">
        <v>124</v>
      </c>
      <c r="CA94" s="43"/>
      <c r="CB94" s="47"/>
    </row>
    <row r="95" spans="1:80" customFormat="1" ht="45.75" x14ac:dyDescent="0.25">
      <c r="A95" s="25" t="s">
        <v>125</v>
      </c>
      <c r="B95" s="26" t="s">
        <v>126</v>
      </c>
      <c r="C95" s="144" t="s">
        <v>127</v>
      </c>
      <c r="D95" s="144"/>
      <c r="E95" s="144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 x14ac:dyDescent="0.25">
      <c r="A96" s="33"/>
      <c r="B96" s="34"/>
      <c r="C96" s="150" t="s">
        <v>128</v>
      </c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1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48" t="s">
        <v>40</v>
      </c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9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48" t="s">
        <v>41</v>
      </c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9"/>
      <c r="BU98" s="24"/>
      <c r="BY98" s="2" t="s">
        <v>41</v>
      </c>
      <c r="CA98" s="43"/>
      <c r="CB98" s="47"/>
    </row>
    <row r="99" spans="1:80" customFormat="1" ht="33.75" x14ac:dyDescent="0.25">
      <c r="A99" s="25" t="s">
        <v>129</v>
      </c>
      <c r="B99" s="26" t="s">
        <v>49</v>
      </c>
      <c r="C99" s="144" t="s">
        <v>130</v>
      </c>
      <c r="D99" s="144"/>
      <c r="E99" s="144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50" t="s">
        <v>132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1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50" t="s">
        <v>133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1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48" t="s">
        <v>41</v>
      </c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9"/>
      <c r="BU102" s="24"/>
      <c r="BY102" s="2" t="s">
        <v>41</v>
      </c>
      <c r="CA102" s="43"/>
      <c r="CB102" s="47"/>
    </row>
    <row r="103" spans="1:80" customFormat="1" ht="33.75" x14ac:dyDescent="0.25">
      <c r="A103" s="25" t="s">
        <v>134</v>
      </c>
      <c r="B103" s="26" t="s">
        <v>49</v>
      </c>
      <c r="C103" s="144" t="s">
        <v>135</v>
      </c>
      <c r="D103" s="144"/>
      <c r="E103" s="144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50" t="s">
        <v>137</v>
      </c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1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50" t="s">
        <v>138</v>
      </c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1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48" t="s">
        <v>41</v>
      </c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9"/>
      <c r="BU106" s="24"/>
      <c r="BY106" s="2" t="s">
        <v>41</v>
      </c>
      <c r="CA106" s="43"/>
      <c r="CB106" s="47"/>
    </row>
    <row r="107" spans="1:80" customFormat="1" ht="33.75" x14ac:dyDescent="0.25">
      <c r="A107" s="25" t="s">
        <v>139</v>
      </c>
      <c r="B107" s="26" t="s">
        <v>49</v>
      </c>
      <c r="C107" s="144" t="s">
        <v>140</v>
      </c>
      <c r="D107" s="144"/>
      <c r="E107" s="144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50" t="s">
        <v>142</v>
      </c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1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50" t="s">
        <v>143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1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48" t="s">
        <v>41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9"/>
      <c r="BU110" s="24"/>
      <c r="BY110" s="2" t="s">
        <v>41</v>
      </c>
      <c r="CA110" s="43"/>
      <c r="CB110" s="47"/>
    </row>
    <row r="111" spans="1:80" customFormat="1" ht="33.75" x14ac:dyDescent="0.25">
      <c r="A111" s="25" t="s">
        <v>144</v>
      </c>
      <c r="B111" s="26" t="s">
        <v>49</v>
      </c>
      <c r="C111" s="144" t="s">
        <v>145</v>
      </c>
      <c r="D111" s="144"/>
      <c r="E111" s="144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50" t="s">
        <v>147</v>
      </c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1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50" t="s">
        <v>148</v>
      </c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1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48" t="s">
        <v>41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9"/>
      <c r="BU114" s="24"/>
      <c r="BY114" s="2" t="s">
        <v>41</v>
      </c>
      <c r="CA114" s="43"/>
      <c r="CB114" s="47"/>
    </row>
    <row r="115" spans="1:80" customFormat="1" ht="33.75" x14ac:dyDescent="0.25">
      <c r="A115" s="25" t="s">
        <v>149</v>
      </c>
      <c r="B115" s="26" t="s">
        <v>49</v>
      </c>
      <c r="C115" s="144" t="s">
        <v>150</v>
      </c>
      <c r="D115" s="144"/>
      <c r="E115" s="144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50" t="s">
        <v>152</v>
      </c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1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50" t="s">
        <v>153</v>
      </c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1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48" t="s">
        <v>41</v>
      </c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9"/>
      <c r="BU118" s="24"/>
      <c r="BY118" s="2" t="s">
        <v>41</v>
      </c>
      <c r="CA118" s="43"/>
      <c r="CB118" s="47"/>
    </row>
    <row r="119" spans="1:80" customFormat="1" ht="33.75" x14ac:dyDescent="0.25">
      <c r="A119" s="25" t="s">
        <v>154</v>
      </c>
      <c r="B119" s="26" t="s">
        <v>49</v>
      </c>
      <c r="C119" s="144" t="s">
        <v>155</v>
      </c>
      <c r="D119" s="144"/>
      <c r="E119" s="144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50" t="s">
        <v>53</v>
      </c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1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50" t="s">
        <v>157</v>
      </c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1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48" t="s">
        <v>41</v>
      </c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9"/>
      <c r="BU122" s="24"/>
      <c r="BY122" s="2" t="s">
        <v>41</v>
      </c>
      <c r="CA122" s="43"/>
      <c r="CB122" s="47"/>
    </row>
    <row r="123" spans="1:80" customFormat="1" ht="33.75" x14ac:dyDescent="0.25">
      <c r="A123" s="25" t="s">
        <v>158</v>
      </c>
      <c r="B123" s="26" t="s">
        <v>49</v>
      </c>
      <c r="C123" s="144" t="s">
        <v>56</v>
      </c>
      <c r="D123" s="144"/>
      <c r="E123" s="144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50" t="s">
        <v>159</v>
      </c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1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50" t="s">
        <v>59</v>
      </c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1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48" t="s">
        <v>41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9"/>
      <c r="BU126" s="24"/>
      <c r="BY126" s="2" t="s">
        <v>41</v>
      </c>
      <c r="CA126" s="43"/>
      <c r="CB126" s="47"/>
    </row>
    <row r="127" spans="1:80" customFormat="1" ht="33.75" x14ac:dyDescent="0.25">
      <c r="A127" s="25" t="s">
        <v>160</v>
      </c>
      <c r="B127" s="26" t="s">
        <v>49</v>
      </c>
      <c r="C127" s="144" t="s">
        <v>161</v>
      </c>
      <c r="D127" s="144"/>
      <c r="E127" s="144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50" t="s">
        <v>163</v>
      </c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1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50" t="s">
        <v>164</v>
      </c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1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48" t="s">
        <v>41</v>
      </c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9"/>
      <c r="BU130" s="24"/>
      <c r="BY130" s="2" t="s">
        <v>41</v>
      </c>
      <c r="CA130" s="43"/>
      <c r="CB130" s="47"/>
    </row>
    <row r="131" spans="1:80" customFormat="1" ht="33.75" x14ac:dyDescent="0.25">
      <c r="A131" s="25" t="s">
        <v>165</v>
      </c>
      <c r="B131" s="26" t="s">
        <v>49</v>
      </c>
      <c r="C131" s="144" t="s">
        <v>61</v>
      </c>
      <c r="D131" s="144"/>
      <c r="E131" s="144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50" t="s">
        <v>166</v>
      </c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1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50" t="s">
        <v>64</v>
      </c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1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48" t="s">
        <v>41</v>
      </c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9"/>
      <c r="BU134" s="24"/>
      <c r="BY134" s="2" t="s">
        <v>41</v>
      </c>
      <c r="CA134" s="43"/>
      <c r="CB134" s="47"/>
    </row>
    <row r="135" spans="1:80" customFormat="1" ht="33.75" x14ac:dyDescent="0.25">
      <c r="A135" s="25" t="s">
        <v>167</v>
      </c>
      <c r="B135" s="26" t="s">
        <v>49</v>
      </c>
      <c r="C135" s="144" t="s">
        <v>66</v>
      </c>
      <c r="D135" s="144"/>
      <c r="E135" s="144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50" t="s">
        <v>168</v>
      </c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1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50" t="s">
        <v>69</v>
      </c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1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48" t="s">
        <v>41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9"/>
      <c r="BU138" s="24"/>
      <c r="BY138" s="2" t="s">
        <v>41</v>
      </c>
      <c r="CA138" s="43"/>
      <c r="CB138" s="47"/>
    </row>
    <row r="139" spans="1:80" customFormat="1" ht="33.75" x14ac:dyDescent="0.25">
      <c r="A139" s="25" t="s">
        <v>169</v>
      </c>
      <c r="B139" s="26" t="s">
        <v>49</v>
      </c>
      <c r="C139" s="144" t="s">
        <v>81</v>
      </c>
      <c r="D139" s="144"/>
      <c r="E139" s="144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50" t="s">
        <v>170</v>
      </c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1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50" t="s">
        <v>84</v>
      </c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1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48" t="s">
        <v>41</v>
      </c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9"/>
      <c r="BU142" s="24"/>
      <c r="BY142" s="2" t="s">
        <v>41</v>
      </c>
      <c r="CA142" s="43"/>
      <c r="CB142" s="47"/>
    </row>
    <row r="143" spans="1:80" customFormat="1" ht="33.75" x14ac:dyDescent="0.25">
      <c r="A143" s="25" t="s">
        <v>171</v>
      </c>
      <c r="B143" s="26" t="s">
        <v>49</v>
      </c>
      <c r="C143" s="144" t="s">
        <v>86</v>
      </c>
      <c r="D143" s="144"/>
      <c r="E143" s="144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50" t="s">
        <v>172</v>
      </c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1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50" t="s">
        <v>89</v>
      </c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1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48" t="s">
        <v>41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9"/>
      <c r="BU146" s="24"/>
      <c r="BY146" s="2" t="s">
        <v>41</v>
      </c>
      <c r="CA146" s="43"/>
      <c r="CB146" s="47"/>
    </row>
    <row r="147" spans="1:80" customFormat="1" ht="33.75" x14ac:dyDescent="0.25">
      <c r="A147" s="25" t="s">
        <v>173</v>
      </c>
      <c r="B147" s="26" t="s">
        <v>49</v>
      </c>
      <c r="C147" s="144" t="s">
        <v>96</v>
      </c>
      <c r="D147" s="144"/>
      <c r="E147" s="144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50" t="s">
        <v>174</v>
      </c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1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50" t="s">
        <v>99</v>
      </c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1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48" t="s">
        <v>41</v>
      </c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9"/>
      <c r="BU150" s="24"/>
      <c r="BY150" s="2" t="s">
        <v>41</v>
      </c>
      <c r="CA150" s="43"/>
      <c r="CB150" s="47"/>
    </row>
    <row r="151" spans="1:80" customFormat="1" ht="33.75" x14ac:dyDescent="0.25">
      <c r="A151" s="25" t="s">
        <v>175</v>
      </c>
      <c r="B151" s="26" t="s">
        <v>49</v>
      </c>
      <c r="C151" s="144" t="s">
        <v>101</v>
      </c>
      <c r="D151" s="144"/>
      <c r="E151" s="144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50" t="s">
        <v>176</v>
      </c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1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50" t="s">
        <v>64</v>
      </c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1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48" t="s">
        <v>41</v>
      </c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9"/>
      <c r="BU154" s="24"/>
      <c r="BY154" s="2" t="s">
        <v>41</v>
      </c>
      <c r="CA154" s="43"/>
      <c r="CB154" s="47"/>
    </row>
    <row r="155" spans="1:80" customFormat="1" ht="33.75" x14ac:dyDescent="0.25">
      <c r="A155" s="25" t="s">
        <v>177</v>
      </c>
      <c r="B155" s="26" t="s">
        <v>49</v>
      </c>
      <c r="C155" s="144" t="s">
        <v>104</v>
      </c>
      <c r="D155" s="144"/>
      <c r="E155" s="144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50" t="s">
        <v>178</v>
      </c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1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50" t="s">
        <v>107</v>
      </c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1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48" t="s">
        <v>41</v>
      </c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9"/>
      <c r="BU158" s="24"/>
      <c r="BY158" s="2" t="s">
        <v>41</v>
      </c>
      <c r="CA158" s="43"/>
      <c r="CB158" s="47"/>
    </row>
    <row r="159" spans="1:80" customFormat="1" ht="33.75" x14ac:dyDescent="0.25">
      <c r="A159" s="25" t="s">
        <v>179</v>
      </c>
      <c r="B159" s="26" t="s">
        <v>49</v>
      </c>
      <c r="C159" s="144" t="s">
        <v>109</v>
      </c>
      <c r="D159" s="144"/>
      <c r="E159" s="144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50" t="s">
        <v>180</v>
      </c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1"/>
      <c r="BU160" s="24"/>
      <c r="BW160" s="2" t="s">
        <v>180</v>
      </c>
      <c r="CA160" s="43"/>
      <c r="CB160" s="47"/>
    </row>
    <row r="161" spans="1:80" customFormat="1" ht="15" x14ac:dyDescent="0.25">
      <c r="A161" s="35"/>
      <c r="B161" s="34"/>
      <c r="C161" s="150" t="s">
        <v>112</v>
      </c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1"/>
      <c r="BU161" s="24"/>
      <c r="BZ161" s="2" t="s">
        <v>112</v>
      </c>
      <c r="CA161" s="43"/>
      <c r="CB161" s="47"/>
    </row>
    <row r="162" spans="1:80" customFormat="1" ht="15" x14ac:dyDescent="0.25">
      <c r="A162" s="35"/>
      <c r="B162" s="37" t="s">
        <v>34</v>
      </c>
      <c r="C162" s="148" t="s">
        <v>41</v>
      </c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9"/>
      <c r="BU162" s="24"/>
      <c r="BY162" s="2" t="s">
        <v>41</v>
      </c>
      <c r="CA162" s="43"/>
      <c r="CB162" s="47"/>
    </row>
    <row r="163" spans="1:80" customFormat="1" ht="15" x14ac:dyDescent="0.25">
      <c r="A163" s="153" t="s">
        <v>118</v>
      </c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BU163" s="24"/>
      <c r="CA163" s="43" t="s">
        <v>118</v>
      </c>
      <c r="CB163" s="47"/>
    </row>
    <row r="164" spans="1:80" customFormat="1" ht="15" x14ac:dyDescent="0.25">
      <c r="A164" s="152" t="s">
        <v>119</v>
      </c>
      <c r="B164" s="152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 x14ac:dyDescent="0.25">
      <c r="A165" s="152" t="s">
        <v>120</v>
      </c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 x14ac:dyDescent="0.25">
      <c r="A166" s="152" t="s">
        <v>121</v>
      </c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 x14ac:dyDescent="0.25">
      <c r="A167" s="152" t="s">
        <v>181</v>
      </c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 x14ac:dyDescent="0.25">
      <c r="A168" s="152" t="s">
        <v>123</v>
      </c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 x14ac:dyDescent="0.25">
      <c r="A169" s="143" t="s">
        <v>182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BU169" s="24" t="s">
        <v>182</v>
      </c>
      <c r="CA169" s="43"/>
      <c r="CB169" s="47"/>
    </row>
    <row r="170" spans="1:80" customFormat="1" ht="45.75" x14ac:dyDescent="0.25">
      <c r="A170" s="25" t="s">
        <v>183</v>
      </c>
      <c r="B170" s="26" t="s">
        <v>126</v>
      </c>
      <c r="C170" s="144" t="s">
        <v>127</v>
      </c>
      <c r="D170" s="144"/>
      <c r="E170" s="144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 x14ac:dyDescent="0.25">
      <c r="A171" s="33"/>
      <c r="B171" s="34"/>
      <c r="C171" s="150" t="s">
        <v>184</v>
      </c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1"/>
      <c r="BU171" s="24"/>
      <c r="BW171" s="2" t="s">
        <v>184</v>
      </c>
      <c r="CA171" s="43"/>
      <c r="CB171" s="47"/>
    </row>
    <row r="172" spans="1:80" customFormat="1" ht="57" x14ac:dyDescent="0.25">
      <c r="A172" s="35"/>
      <c r="B172" s="36" t="s">
        <v>39</v>
      </c>
      <c r="C172" s="148" t="s">
        <v>40</v>
      </c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9"/>
      <c r="BU172" s="24"/>
      <c r="BX172" s="2" t="s">
        <v>40</v>
      </c>
      <c r="CA172" s="43"/>
      <c r="CB172" s="47"/>
    </row>
    <row r="173" spans="1:80" customFormat="1" ht="15" x14ac:dyDescent="0.25">
      <c r="A173" s="35"/>
      <c r="B173" s="37" t="s">
        <v>34</v>
      </c>
      <c r="C173" s="148" t="s">
        <v>41</v>
      </c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9"/>
      <c r="BU173" s="24"/>
      <c r="BY173" s="2" t="s">
        <v>41</v>
      </c>
      <c r="CA173" s="43"/>
      <c r="CB173" s="47"/>
    </row>
    <row r="174" spans="1:80" customFormat="1" ht="33.75" x14ac:dyDescent="0.25">
      <c r="A174" s="25" t="s">
        <v>185</v>
      </c>
      <c r="B174" s="26" t="s">
        <v>49</v>
      </c>
      <c r="C174" s="144" t="s">
        <v>186</v>
      </c>
      <c r="D174" s="144"/>
      <c r="E174" s="144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 x14ac:dyDescent="0.25">
      <c r="A175" s="33"/>
      <c r="B175" s="34"/>
      <c r="C175" s="150" t="s">
        <v>93</v>
      </c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1"/>
      <c r="BU175" s="24"/>
      <c r="BW175" s="2" t="s">
        <v>93</v>
      </c>
      <c r="CA175" s="43"/>
      <c r="CB175" s="47"/>
    </row>
    <row r="176" spans="1:80" customFormat="1" ht="15" x14ac:dyDescent="0.25">
      <c r="A176" s="35"/>
      <c r="B176" s="34"/>
      <c r="C176" s="150" t="s">
        <v>138</v>
      </c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1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48" t="s">
        <v>41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9"/>
      <c r="BU177" s="24"/>
      <c r="BY177" s="2" t="s">
        <v>41</v>
      </c>
      <c r="CA177" s="43"/>
      <c r="CB177" s="47"/>
    </row>
    <row r="178" spans="1:80" customFormat="1" ht="33.75" x14ac:dyDescent="0.25">
      <c r="A178" s="25" t="s">
        <v>187</v>
      </c>
      <c r="B178" s="26" t="s">
        <v>49</v>
      </c>
      <c r="C178" s="144" t="s">
        <v>91</v>
      </c>
      <c r="D178" s="144"/>
      <c r="E178" s="144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50" t="s">
        <v>188</v>
      </c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1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50" t="s">
        <v>94</v>
      </c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1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48" t="s">
        <v>41</v>
      </c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9"/>
      <c r="BU181" s="24"/>
      <c r="BY181" s="2" t="s">
        <v>41</v>
      </c>
      <c r="CA181" s="43"/>
      <c r="CB181" s="47"/>
    </row>
    <row r="182" spans="1:80" customFormat="1" ht="33.75" x14ac:dyDescent="0.25">
      <c r="A182" s="25" t="s">
        <v>189</v>
      </c>
      <c r="B182" s="26" t="s">
        <v>49</v>
      </c>
      <c r="C182" s="144" t="s">
        <v>56</v>
      </c>
      <c r="D182" s="144"/>
      <c r="E182" s="144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50" t="s">
        <v>159</v>
      </c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1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50" t="s">
        <v>59</v>
      </c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1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48" t="s">
        <v>41</v>
      </c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9"/>
      <c r="BU185" s="24"/>
      <c r="BY185" s="2" t="s">
        <v>41</v>
      </c>
      <c r="CA185" s="43"/>
      <c r="CB185" s="47"/>
    </row>
    <row r="186" spans="1:80" customFormat="1" ht="33.75" x14ac:dyDescent="0.25">
      <c r="A186" s="25" t="s">
        <v>190</v>
      </c>
      <c r="B186" s="26" t="s">
        <v>49</v>
      </c>
      <c r="C186" s="144" t="s">
        <v>191</v>
      </c>
      <c r="D186" s="144"/>
      <c r="E186" s="144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50" t="s">
        <v>193</v>
      </c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1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50" t="s">
        <v>194</v>
      </c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1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48" t="s">
        <v>41</v>
      </c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9"/>
      <c r="BU189" s="24"/>
      <c r="BY189" s="2" t="s">
        <v>41</v>
      </c>
      <c r="CA189" s="43"/>
      <c r="CB189" s="47"/>
    </row>
    <row r="190" spans="1:80" customFormat="1" ht="33.75" x14ac:dyDescent="0.25">
      <c r="A190" s="25" t="s">
        <v>195</v>
      </c>
      <c r="B190" s="26" t="s">
        <v>49</v>
      </c>
      <c r="C190" s="144" t="s">
        <v>81</v>
      </c>
      <c r="D190" s="144"/>
      <c r="E190" s="144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50" t="s">
        <v>196</v>
      </c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1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50" t="s">
        <v>84</v>
      </c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1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48" t="s">
        <v>41</v>
      </c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9"/>
      <c r="BU193" s="24"/>
      <c r="BY193" s="2" t="s">
        <v>41</v>
      </c>
      <c r="CA193" s="43"/>
      <c r="CB193" s="47"/>
    </row>
    <row r="194" spans="1:80" customFormat="1" ht="33.75" x14ac:dyDescent="0.25">
      <c r="A194" s="25" t="s">
        <v>197</v>
      </c>
      <c r="B194" s="26" t="s">
        <v>49</v>
      </c>
      <c r="C194" s="144" t="s">
        <v>86</v>
      </c>
      <c r="D194" s="144"/>
      <c r="E194" s="144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50" t="s">
        <v>198</v>
      </c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1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50" t="s">
        <v>89</v>
      </c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1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48" t="s">
        <v>41</v>
      </c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9"/>
      <c r="BU197" s="24"/>
      <c r="BY197" s="2" t="s">
        <v>41</v>
      </c>
      <c r="CA197" s="43"/>
      <c r="CB197" s="47"/>
    </row>
    <row r="198" spans="1:80" customFormat="1" ht="33.75" x14ac:dyDescent="0.25">
      <c r="A198" s="25" t="s">
        <v>199</v>
      </c>
      <c r="B198" s="26" t="s">
        <v>49</v>
      </c>
      <c r="C198" s="144" t="s">
        <v>96</v>
      </c>
      <c r="D198" s="144"/>
      <c r="E198" s="144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50" t="s">
        <v>200</v>
      </c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1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50" t="s">
        <v>99</v>
      </c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1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48" t="s">
        <v>41</v>
      </c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9"/>
      <c r="BU201" s="24"/>
      <c r="BY201" s="2" t="s">
        <v>41</v>
      </c>
      <c r="CA201" s="43"/>
      <c r="CB201" s="47"/>
    </row>
    <row r="202" spans="1:80" customFormat="1" ht="33.75" x14ac:dyDescent="0.25">
      <c r="A202" s="25" t="s">
        <v>201</v>
      </c>
      <c r="B202" s="26" t="s">
        <v>49</v>
      </c>
      <c r="C202" s="144" t="s">
        <v>109</v>
      </c>
      <c r="D202" s="144"/>
      <c r="E202" s="144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50" t="s">
        <v>202</v>
      </c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1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50" t="s">
        <v>112</v>
      </c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1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48" t="s">
        <v>41</v>
      </c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9"/>
      <c r="BU205" s="24"/>
      <c r="BY205" s="2" t="s">
        <v>41</v>
      </c>
      <c r="CA205" s="43"/>
      <c r="CB205" s="47"/>
    </row>
    <row r="206" spans="1:80" customFormat="1" ht="15" x14ac:dyDescent="0.25">
      <c r="A206" s="153" t="s">
        <v>118</v>
      </c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BU206" s="24"/>
      <c r="CA206" s="43" t="s">
        <v>118</v>
      </c>
      <c r="CB206" s="47"/>
    </row>
    <row r="207" spans="1:80" customFormat="1" ht="15" x14ac:dyDescent="0.25">
      <c r="A207" s="152" t="s">
        <v>119</v>
      </c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52" t="s">
        <v>120</v>
      </c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 x14ac:dyDescent="0.25">
      <c r="A209" s="152" t="s">
        <v>121</v>
      </c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 x14ac:dyDescent="0.25">
      <c r="A210" s="152" t="s">
        <v>203</v>
      </c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 x14ac:dyDescent="0.25">
      <c r="A211" s="152" t="s">
        <v>123</v>
      </c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 x14ac:dyDescent="0.25">
      <c r="A212" s="143" t="s">
        <v>204</v>
      </c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BU212" s="24" t="s">
        <v>204</v>
      </c>
      <c r="CA212" s="43"/>
      <c r="CB212" s="47"/>
    </row>
    <row r="213" spans="1:80" customFormat="1" ht="45.75" x14ac:dyDescent="0.25">
      <c r="A213" s="25" t="s">
        <v>205</v>
      </c>
      <c r="B213" s="26" t="s">
        <v>206</v>
      </c>
      <c r="C213" s="144" t="s">
        <v>207</v>
      </c>
      <c r="D213" s="144"/>
      <c r="E213" s="144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 x14ac:dyDescent="0.25">
      <c r="A214" s="33"/>
      <c r="B214" s="34"/>
      <c r="C214" s="150" t="s">
        <v>208</v>
      </c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1"/>
      <c r="BU214" s="24"/>
      <c r="BW214" s="2" t="s">
        <v>208</v>
      </c>
      <c r="CA214" s="43"/>
      <c r="CB214" s="47"/>
    </row>
    <row r="215" spans="1:80" customFormat="1" ht="57" x14ac:dyDescent="0.25">
      <c r="A215" s="35"/>
      <c r="B215" s="36" t="s">
        <v>39</v>
      </c>
      <c r="C215" s="148" t="s">
        <v>40</v>
      </c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9"/>
      <c r="BU215" s="24"/>
      <c r="BX215" s="2" t="s">
        <v>40</v>
      </c>
      <c r="CA215" s="43"/>
      <c r="CB215" s="47"/>
    </row>
    <row r="216" spans="1:80" customFormat="1" ht="15" x14ac:dyDescent="0.25">
      <c r="A216" s="35"/>
      <c r="B216" s="37" t="s">
        <v>34</v>
      </c>
      <c r="C216" s="148" t="s">
        <v>41</v>
      </c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9"/>
      <c r="BU216" s="24"/>
      <c r="BY216" s="2" t="s">
        <v>41</v>
      </c>
      <c r="CA216" s="43"/>
      <c r="CB216" s="47"/>
    </row>
    <row r="217" spans="1:80" customFormat="1" ht="33.75" x14ac:dyDescent="0.25">
      <c r="A217" s="25" t="s">
        <v>209</v>
      </c>
      <c r="B217" s="26" t="s">
        <v>49</v>
      </c>
      <c r="C217" s="144" t="s">
        <v>210</v>
      </c>
      <c r="D217" s="144"/>
      <c r="E217" s="144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 x14ac:dyDescent="0.25">
      <c r="A218" s="33"/>
      <c r="B218" s="34"/>
      <c r="C218" s="150" t="s">
        <v>212</v>
      </c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1"/>
      <c r="BU218" s="24"/>
      <c r="BW218" s="2" t="s">
        <v>212</v>
      </c>
      <c r="CA218" s="43"/>
      <c r="CB218" s="47"/>
    </row>
    <row r="219" spans="1:80" customFormat="1" ht="15" x14ac:dyDescent="0.25">
      <c r="A219" s="35"/>
      <c r="B219" s="34"/>
      <c r="C219" s="150" t="s">
        <v>213</v>
      </c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1"/>
      <c r="BU219" s="24"/>
      <c r="BZ219" s="2" t="s">
        <v>213</v>
      </c>
      <c r="CA219" s="43"/>
      <c r="CB219" s="47"/>
    </row>
    <row r="220" spans="1:80" customFormat="1" ht="15" x14ac:dyDescent="0.25">
      <c r="A220" s="35"/>
      <c r="B220" s="37" t="s">
        <v>34</v>
      </c>
      <c r="C220" s="148" t="s">
        <v>41</v>
      </c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9"/>
      <c r="BU220" s="24"/>
      <c r="BY220" s="2" t="s">
        <v>41</v>
      </c>
      <c r="CA220" s="43"/>
      <c r="CB220" s="47"/>
    </row>
    <row r="221" spans="1:80" customFormat="1" ht="33.75" x14ac:dyDescent="0.25">
      <c r="A221" s="25" t="s">
        <v>214</v>
      </c>
      <c r="B221" s="26" t="s">
        <v>49</v>
      </c>
      <c r="C221" s="144" t="s">
        <v>215</v>
      </c>
      <c r="D221" s="144"/>
      <c r="E221" s="144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 x14ac:dyDescent="0.25">
      <c r="A222" s="33"/>
      <c r="B222" s="34"/>
      <c r="C222" s="150" t="s">
        <v>217</v>
      </c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1"/>
      <c r="BU222" s="24"/>
      <c r="BW222" s="2" t="s">
        <v>217</v>
      </c>
      <c r="CA222" s="43"/>
      <c r="CB222" s="47"/>
    </row>
    <row r="223" spans="1:80" customFormat="1" ht="15" x14ac:dyDescent="0.25">
      <c r="A223" s="35"/>
      <c r="B223" s="34"/>
      <c r="C223" s="150" t="s">
        <v>218</v>
      </c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1"/>
      <c r="BU223" s="24"/>
      <c r="BZ223" s="2" t="s">
        <v>218</v>
      </c>
      <c r="CA223" s="43"/>
      <c r="CB223" s="47"/>
    </row>
    <row r="224" spans="1:80" customFormat="1" ht="15" x14ac:dyDescent="0.25">
      <c r="A224" s="35"/>
      <c r="B224" s="37" t="s">
        <v>34</v>
      </c>
      <c r="C224" s="148" t="s">
        <v>41</v>
      </c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9"/>
      <c r="BU224" s="24"/>
      <c r="BY224" s="2" t="s">
        <v>41</v>
      </c>
      <c r="CA224" s="43"/>
      <c r="CB224" s="47"/>
    </row>
    <row r="225" spans="1:80" customFormat="1" ht="33.75" x14ac:dyDescent="0.25">
      <c r="A225" s="25" t="s">
        <v>219</v>
      </c>
      <c r="B225" s="26" t="s">
        <v>49</v>
      </c>
      <c r="C225" s="144" t="s">
        <v>220</v>
      </c>
      <c r="D225" s="144"/>
      <c r="E225" s="144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50" t="s">
        <v>222</v>
      </c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1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50" t="s">
        <v>223</v>
      </c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1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48" t="s">
        <v>41</v>
      </c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9"/>
      <c r="BU228" s="24"/>
      <c r="BY228" s="2" t="s">
        <v>41</v>
      </c>
      <c r="CA228" s="43"/>
      <c r="CB228" s="47"/>
    </row>
    <row r="229" spans="1:80" customFormat="1" ht="33.75" x14ac:dyDescent="0.25">
      <c r="A229" s="25" t="s">
        <v>224</v>
      </c>
      <c r="B229" s="26" t="s">
        <v>49</v>
      </c>
      <c r="C229" s="144" t="s">
        <v>225</v>
      </c>
      <c r="D229" s="144"/>
      <c r="E229" s="144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50" t="s">
        <v>227</v>
      </c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1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50" t="s">
        <v>228</v>
      </c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1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48" t="s">
        <v>41</v>
      </c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9"/>
      <c r="BU232" s="24"/>
      <c r="BY232" s="2" t="s">
        <v>41</v>
      </c>
      <c r="CA232" s="43"/>
      <c r="CB232" s="47"/>
    </row>
    <row r="233" spans="1:80" customFormat="1" ht="33.75" x14ac:dyDescent="0.25">
      <c r="A233" s="25" t="s">
        <v>229</v>
      </c>
      <c r="B233" s="26" t="s">
        <v>49</v>
      </c>
      <c r="C233" s="144" t="s">
        <v>50</v>
      </c>
      <c r="D233" s="144"/>
      <c r="E233" s="144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50" t="s">
        <v>230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1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50" t="s">
        <v>54</v>
      </c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1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48" t="s">
        <v>41</v>
      </c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9"/>
      <c r="BU236" s="24"/>
      <c r="BY236" s="2" t="s">
        <v>41</v>
      </c>
      <c r="CA236" s="43"/>
      <c r="CB236" s="47"/>
    </row>
    <row r="237" spans="1:80" customFormat="1" ht="33.75" x14ac:dyDescent="0.25">
      <c r="A237" s="25" t="s">
        <v>231</v>
      </c>
      <c r="B237" s="26" t="s">
        <v>49</v>
      </c>
      <c r="C237" s="144" t="s">
        <v>232</v>
      </c>
      <c r="D237" s="144"/>
      <c r="E237" s="144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50" t="s">
        <v>234</v>
      </c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1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50" t="s">
        <v>235</v>
      </c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1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48" t="s">
        <v>41</v>
      </c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9"/>
      <c r="BU240" s="24"/>
      <c r="BY240" s="2" t="s">
        <v>41</v>
      </c>
      <c r="CA240" s="43"/>
      <c r="CB240" s="47"/>
    </row>
    <row r="241" spans="1:80" customFormat="1" ht="33.75" x14ac:dyDescent="0.25">
      <c r="A241" s="25" t="s">
        <v>236</v>
      </c>
      <c r="B241" s="26" t="s">
        <v>49</v>
      </c>
      <c r="C241" s="144" t="s">
        <v>135</v>
      </c>
      <c r="D241" s="144"/>
      <c r="E241" s="144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50" t="s">
        <v>237</v>
      </c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1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50" t="s">
        <v>138</v>
      </c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1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48" t="s">
        <v>41</v>
      </c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9"/>
      <c r="BU244" s="24"/>
      <c r="BY244" s="2" t="s">
        <v>41</v>
      </c>
      <c r="CA244" s="43"/>
      <c r="CB244" s="47"/>
    </row>
    <row r="245" spans="1:80" customFormat="1" ht="33.75" x14ac:dyDescent="0.25">
      <c r="A245" s="25" t="s">
        <v>238</v>
      </c>
      <c r="B245" s="26" t="s">
        <v>49</v>
      </c>
      <c r="C245" s="144" t="s">
        <v>239</v>
      </c>
      <c r="D245" s="144"/>
      <c r="E245" s="144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50" t="s">
        <v>241</v>
      </c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1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50" t="s">
        <v>242</v>
      </c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1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48" t="s">
        <v>41</v>
      </c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9"/>
      <c r="BU248" s="24"/>
      <c r="BY248" s="2" t="s">
        <v>41</v>
      </c>
      <c r="CA248" s="43"/>
      <c r="CB248" s="47"/>
    </row>
    <row r="249" spans="1:80" customFormat="1" ht="33.75" x14ac:dyDescent="0.25">
      <c r="A249" s="25" t="s">
        <v>243</v>
      </c>
      <c r="B249" s="26" t="s">
        <v>49</v>
      </c>
      <c r="C249" s="144" t="s">
        <v>244</v>
      </c>
      <c r="D249" s="144"/>
      <c r="E249" s="144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50" t="s">
        <v>246</v>
      </c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1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50" t="s">
        <v>247</v>
      </c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1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48" t="s">
        <v>41</v>
      </c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9"/>
      <c r="BU252" s="24"/>
      <c r="BY252" s="2" t="s">
        <v>41</v>
      </c>
      <c r="CA252" s="43"/>
      <c r="CB252" s="47"/>
    </row>
    <row r="253" spans="1:80" customFormat="1" ht="33.75" x14ac:dyDescent="0.25">
      <c r="A253" s="25" t="s">
        <v>248</v>
      </c>
      <c r="B253" s="26" t="s">
        <v>49</v>
      </c>
      <c r="C253" s="144" t="s">
        <v>71</v>
      </c>
      <c r="D253" s="144"/>
      <c r="E253" s="144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50" t="s">
        <v>249</v>
      </c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1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50" t="s">
        <v>74</v>
      </c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1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48" t="s">
        <v>41</v>
      </c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9"/>
      <c r="BU256" s="24"/>
      <c r="BY256" s="2" t="s">
        <v>41</v>
      </c>
      <c r="CA256" s="43"/>
      <c r="CB256" s="47"/>
    </row>
    <row r="257" spans="1:80" customFormat="1" ht="33.75" x14ac:dyDescent="0.25">
      <c r="A257" s="25" t="s">
        <v>250</v>
      </c>
      <c r="B257" s="26" t="s">
        <v>49</v>
      </c>
      <c r="C257" s="144" t="s">
        <v>101</v>
      </c>
      <c r="D257" s="144"/>
      <c r="E257" s="144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50" t="s">
        <v>251</v>
      </c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1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50" t="s">
        <v>64</v>
      </c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1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48" t="s">
        <v>41</v>
      </c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9"/>
      <c r="BU260" s="24"/>
      <c r="BY260" s="2" t="s">
        <v>41</v>
      </c>
      <c r="CA260" s="43"/>
      <c r="CB260" s="47"/>
    </row>
    <row r="261" spans="1:80" customFormat="1" ht="33.75" x14ac:dyDescent="0.25">
      <c r="A261" s="25" t="s">
        <v>252</v>
      </c>
      <c r="B261" s="26" t="s">
        <v>49</v>
      </c>
      <c r="C261" s="144" t="s">
        <v>104</v>
      </c>
      <c r="D261" s="144"/>
      <c r="E261" s="144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50" t="s">
        <v>253</v>
      </c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1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50" t="s">
        <v>107</v>
      </c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1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48" t="s">
        <v>41</v>
      </c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9"/>
      <c r="BU264" s="24"/>
      <c r="BY264" s="2" t="s">
        <v>41</v>
      </c>
      <c r="CA264" s="43"/>
      <c r="CB264" s="47"/>
    </row>
    <row r="265" spans="1:80" customFormat="1" ht="33.75" x14ac:dyDescent="0.25">
      <c r="A265" s="25" t="s">
        <v>254</v>
      </c>
      <c r="B265" s="26" t="s">
        <v>49</v>
      </c>
      <c r="C265" s="144" t="s">
        <v>109</v>
      </c>
      <c r="D265" s="144"/>
      <c r="E265" s="144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50" t="s">
        <v>234</v>
      </c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1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50" t="s">
        <v>112</v>
      </c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1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48" t="s">
        <v>41</v>
      </c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9"/>
      <c r="BU268" s="24"/>
      <c r="BY268" s="2" t="s">
        <v>41</v>
      </c>
      <c r="CA268" s="43"/>
      <c r="CB268" s="47"/>
    </row>
    <row r="269" spans="1:80" customFormat="1" ht="33.75" x14ac:dyDescent="0.25">
      <c r="A269" s="25" t="s">
        <v>255</v>
      </c>
      <c r="B269" s="26" t="s">
        <v>49</v>
      </c>
      <c r="C269" s="144" t="s">
        <v>256</v>
      </c>
      <c r="D269" s="144"/>
      <c r="E269" s="144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50" t="s">
        <v>258</v>
      </c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1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50" t="s">
        <v>259</v>
      </c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1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48" t="s">
        <v>41</v>
      </c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9"/>
      <c r="BU272" s="24"/>
      <c r="BY272" s="2" t="s">
        <v>41</v>
      </c>
      <c r="CA272" s="43"/>
      <c r="CB272" s="47"/>
    </row>
    <row r="273" spans="1:80" customFormat="1" ht="15" x14ac:dyDescent="0.25">
      <c r="A273" s="153" t="s">
        <v>118</v>
      </c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BU273" s="24"/>
      <c r="CA273" s="43" t="s">
        <v>118</v>
      </c>
      <c r="CB273" s="47"/>
    </row>
    <row r="274" spans="1:80" customFormat="1" ht="15" x14ac:dyDescent="0.25">
      <c r="A274" s="152" t="s">
        <v>119</v>
      </c>
      <c r="B274" s="152"/>
      <c r="C274" s="152"/>
      <c r="D274" s="152"/>
      <c r="E274" s="152"/>
      <c r="F274" s="152"/>
      <c r="G274" s="152"/>
      <c r="H274" s="152"/>
      <c r="I274" s="152"/>
      <c r="J274" s="152"/>
      <c r="K274" s="152"/>
      <c r="L274" s="152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 x14ac:dyDescent="0.25">
      <c r="A275" s="152" t="s">
        <v>120</v>
      </c>
      <c r="B275" s="152"/>
      <c r="C275" s="152"/>
      <c r="D275" s="152"/>
      <c r="E275" s="152"/>
      <c r="F275" s="152"/>
      <c r="G275" s="152"/>
      <c r="H275" s="152"/>
      <c r="I275" s="152"/>
      <c r="J275" s="152"/>
      <c r="K275" s="152"/>
      <c r="L275" s="152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 x14ac:dyDescent="0.25">
      <c r="A276" s="152" t="s">
        <v>121</v>
      </c>
      <c r="B276" s="152"/>
      <c r="C276" s="152"/>
      <c r="D276" s="152"/>
      <c r="E276" s="152"/>
      <c r="F276" s="152"/>
      <c r="G276" s="152"/>
      <c r="H276" s="152"/>
      <c r="I276" s="152"/>
      <c r="J276" s="152"/>
      <c r="K276" s="152"/>
      <c r="L276" s="152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 x14ac:dyDescent="0.25">
      <c r="A277" s="152" t="s">
        <v>260</v>
      </c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 x14ac:dyDescent="0.25">
      <c r="A278" s="152" t="s">
        <v>123</v>
      </c>
      <c r="B278" s="152"/>
      <c r="C278" s="152"/>
      <c r="D278" s="152"/>
      <c r="E278" s="152"/>
      <c r="F278" s="152"/>
      <c r="G278" s="152"/>
      <c r="H278" s="152"/>
      <c r="I278" s="152"/>
      <c r="J278" s="152"/>
      <c r="K278" s="152"/>
      <c r="L278" s="152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 x14ac:dyDescent="0.25">
      <c r="A279" s="143" t="s">
        <v>261</v>
      </c>
      <c r="B279" s="143"/>
      <c r="C279" s="143"/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BU279" s="24" t="s">
        <v>261</v>
      </c>
      <c r="CA279" s="43"/>
      <c r="CB279" s="47"/>
    </row>
    <row r="280" spans="1:80" customFormat="1" ht="33.75" x14ac:dyDescent="0.25">
      <c r="A280" s="25" t="s">
        <v>262</v>
      </c>
      <c r="B280" s="26" t="s">
        <v>263</v>
      </c>
      <c r="C280" s="144" t="s">
        <v>264</v>
      </c>
      <c r="D280" s="144"/>
      <c r="E280" s="144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 x14ac:dyDescent="0.25">
      <c r="A281" s="33"/>
      <c r="B281" s="34"/>
      <c r="C281" s="150" t="s">
        <v>265</v>
      </c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1"/>
      <c r="BU281" s="24"/>
      <c r="BW281" s="2" t="s">
        <v>265</v>
      </c>
      <c r="CA281" s="43"/>
      <c r="CB281" s="47"/>
    </row>
    <row r="282" spans="1:80" customFormat="1" ht="57" x14ac:dyDescent="0.25">
      <c r="A282" s="35"/>
      <c r="B282" s="36" t="s">
        <v>39</v>
      </c>
      <c r="C282" s="148" t="s">
        <v>40</v>
      </c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9"/>
      <c r="BU282" s="24"/>
      <c r="BX282" s="2" t="s">
        <v>40</v>
      </c>
      <c r="CA282" s="43"/>
      <c r="CB282" s="47"/>
    </row>
    <row r="283" spans="1:80" customFormat="1" ht="15" x14ac:dyDescent="0.25">
      <c r="A283" s="35"/>
      <c r="B283" s="37" t="s">
        <v>34</v>
      </c>
      <c r="C283" s="148" t="s">
        <v>41</v>
      </c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9"/>
      <c r="BU283" s="24"/>
      <c r="BY283" s="2" t="s">
        <v>41</v>
      </c>
      <c r="CA283" s="43"/>
      <c r="CB283" s="47"/>
    </row>
    <row r="284" spans="1:80" customFormat="1" ht="33.75" x14ac:dyDescent="0.25">
      <c r="A284" s="25" t="s">
        <v>266</v>
      </c>
      <c r="B284" s="26" t="s">
        <v>267</v>
      </c>
      <c r="C284" s="144" t="s">
        <v>268</v>
      </c>
      <c r="D284" s="144"/>
      <c r="E284" s="144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 x14ac:dyDescent="0.25">
      <c r="A285" s="33"/>
      <c r="B285" s="34"/>
      <c r="C285" s="150" t="s">
        <v>269</v>
      </c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1"/>
      <c r="BU285" s="24"/>
      <c r="BW285" s="2" t="s">
        <v>269</v>
      </c>
      <c r="CA285" s="43"/>
      <c r="CB285" s="47"/>
    </row>
    <row r="286" spans="1:80" customFormat="1" ht="15" x14ac:dyDescent="0.25">
      <c r="A286" s="35"/>
      <c r="B286" s="37" t="s">
        <v>34</v>
      </c>
      <c r="C286" s="148" t="s">
        <v>41</v>
      </c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9"/>
      <c r="BU286" s="24"/>
      <c r="BY286" s="2" t="s">
        <v>41</v>
      </c>
      <c r="CA286" s="43"/>
      <c r="CB286" s="47"/>
    </row>
    <row r="287" spans="1:80" customFormat="1" ht="33.75" x14ac:dyDescent="0.25">
      <c r="A287" s="25" t="s">
        <v>270</v>
      </c>
      <c r="B287" s="26" t="s">
        <v>49</v>
      </c>
      <c r="C287" s="144" t="s">
        <v>220</v>
      </c>
      <c r="D287" s="144"/>
      <c r="E287" s="144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 x14ac:dyDescent="0.25">
      <c r="A288" s="33"/>
      <c r="B288" s="34"/>
      <c r="C288" s="150" t="s">
        <v>271</v>
      </c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1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50" t="s">
        <v>223</v>
      </c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1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48" t="s">
        <v>41</v>
      </c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9"/>
      <c r="BU290" s="24"/>
      <c r="BY290" s="2" t="s">
        <v>41</v>
      </c>
      <c r="CA290" s="43"/>
      <c r="CB290" s="47"/>
    </row>
    <row r="291" spans="1:80" customFormat="1" ht="33.75" x14ac:dyDescent="0.25">
      <c r="A291" s="25" t="s">
        <v>272</v>
      </c>
      <c r="B291" s="26" t="s">
        <v>49</v>
      </c>
      <c r="C291" s="144" t="s">
        <v>50</v>
      </c>
      <c r="D291" s="144"/>
      <c r="E291" s="144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50" t="s">
        <v>273</v>
      </c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1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50" t="s">
        <v>54</v>
      </c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1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48" t="s">
        <v>41</v>
      </c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9"/>
      <c r="BU294" s="24"/>
      <c r="BY294" s="2" t="s">
        <v>41</v>
      </c>
      <c r="CA294" s="43"/>
      <c r="CB294" s="47"/>
    </row>
    <row r="295" spans="1:80" customFormat="1" ht="33.75" x14ac:dyDescent="0.25">
      <c r="A295" s="25" t="s">
        <v>274</v>
      </c>
      <c r="B295" s="26" t="s">
        <v>49</v>
      </c>
      <c r="C295" s="144" t="s">
        <v>225</v>
      </c>
      <c r="D295" s="144"/>
      <c r="E295" s="144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50" t="s">
        <v>275</v>
      </c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1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50" t="s">
        <v>228</v>
      </c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1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48" t="s">
        <v>41</v>
      </c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9"/>
      <c r="BU298" s="24"/>
      <c r="BY298" s="2" t="s">
        <v>41</v>
      </c>
      <c r="CA298" s="43"/>
      <c r="CB298" s="47"/>
    </row>
    <row r="299" spans="1:80" customFormat="1" ht="33.75" x14ac:dyDescent="0.25">
      <c r="A299" s="25" t="s">
        <v>276</v>
      </c>
      <c r="B299" s="26" t="s">
        <v>49</v>
      </c>
      <c r="C299" s="144" t="s">
        <v>277</v>
      </c>
      <c r="D299" s="144"/>
      <c r="E299" s="144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50" t="s">
        <v>178</v>
      </c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1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50" t="s">
        <v>279</v>
      </c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1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48" t="s">
        <v>41</v>
      </c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9"/>
      <c r="BU302" s="24"/>
      <c r="BY302" s="2" t="s">
        <v>41</v>
      </c>
      <c r="CA302" s="43"/>
      <c r="CB302" s="47"/>
    </row>
    <row r="303" spans="1:80" customFormat="1" ht="33.75" x14ac:dyDescent="0.25">
      <c r="A303" s="25" t="s">
        <v>280</v>
      </c>
      <c r="B303" s="26" t="s">
        <v>49</v>
      </c>
      <c r="C303" s="144" t="s">
        <v>281</v>
      </c>
      <c r="D303" s="144"/>
      <c r="E303" s="144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50" t="s">
        <v>258</v>
      </c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1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50" t="s">
        <v>283</v>
      </c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1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48" t="s">
        <v>41</v>
      </c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9"/>
      <c r="BU306" s="24"/>
      <c r="BY306" s="2" t="s">
        <v>41</v>
      </c>
      <c r="CA306" s="43"/>
      <c r="CB306" s="47"/>
    </row>
    <row r="307" spans="1:80" customFormat="1" ht="33.75" x14ac:dyDescent="0.25">
      <c r="A307" s="25" t="s">
        <v>284</v>
      </c>
      <c r="B307" s="26" t="s">
        <v>49</v>
      </c>
      <c r="C307" s="144" t="s">
        <v>239</v>
      </c>
      <c r="D307" s="144"/>
      <c r="E307" s="144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50" t="s">
        <v>285</v>
      </c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1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50" t="s">
        <v>242</v>
      </c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1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48" t="s">
        <v>41</v>
      </c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9"/>
      <c r="BU310" s="24"/>
      <c r="BY310" s="2" t="s">
        <v>41</v>
      </c>
      <c r="CA310" s="43"/>
      <c r="CB310" s="47"/>
    </row>
    <row r="311" spans="1:80" customFormat="1" ht="33.75" x14ac:dyDescent="0.25">
      <c r="A311" s="25" t="s">
        <v>286</v>
      </c>
      <c r="B311" s="26" t="s">
        <v>49</v>
      </c>
      <c r="C311" s="144" t="s">
        <v>71</v>
      </c>
      <c r="D311" s="144"/>
      <c r="E311" s="144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50" t="s">
        <v>287</v>
      </c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1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50" t="s">
        <v>74</v>
      </c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1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48" t="s">
        <v>41</v>
      </c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9"/>
      <c r="BU314" s="24"/>
      <c r="BY314" s="2" t="s">
        <v>41</v>
      </c>
      <c r="CA314" s="43"/>
      <c r="CB314" s="47"/>
    </row>
    <row r="315" spans="1:80" customFormat="1" ht="33.75" x14ac:dyDescent="0.25">
      <c r="A315" s="25" t="s">
        <v>288</v>
      </c>
      <c r="B315" s="26" t="s">
        <v>49</v>
      </c>
      <c r="C315" s="144" t="s">
        <v>289</v>
      </c>
      <c r="D315" s="144"/>
      <c r="E315" s="144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50" t="s">
        <v>258</v>
      </c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1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50" t="s">
        <v>291</v>
      </c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1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48" t="s">
        <v>41</v>
      </c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9"/>
      <c r="BU318" s="24"/>
      <c r="BY318" s="2" t="s">
        <v>41</v>
      </c>
      <c r="CA318" s="43"/>
      <c r="CB318" s="47"/>
    </row>
    <row r="319" spans="1:80" customFormat="1" ht="33.75" x14ac:dyDescent="0.25">
      <c r="A319" s="25" t="s">
        <v>292</v>
      </c>
      <c r="B319" s="26" t="s">
        <v>49</v>
      </c>
      <c r="C319" s="144" t="s">
        <v>191</v>
      </c>
      <c r="D319" s="144"/>
      <c r="E319" s="144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50" t="s">
        <v>293</v>
      </c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1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50" t="s">
        <v>194</v>
      </c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1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48" t="s">
        <v>41</v>
      </c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9"/>
      <c r="BU322" s="24"/>
      <c r="BY322" s="2" t="s">
        <v>41</v>
      </c>
      <c r="CA322" s="43"/>
      <c r="CB322" s="47"/>
    </row>
    <row r="323" spans="1:80" customFormat="1" ht="33.75" x14ac:dyDescent="0.25">
      <c r="A323" s="25" t="s">
        <v>294</v>
      </c>
      <c r="B323" s="26" t="s">
        <v>49</v>
      </c>
      <c r="C323" s="144" t="s">
        <v>104</v>
      </c>
      <c r="D323" s="144"/>
      <c r="E323" s="144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50" t="s">
        <v>180</v>
      </c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1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50" t="s">
        <v>107</v>
      </c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1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48" t="s">
        <v>41</v>
      </c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9"/>
      <c r="BU326" s="24"/>
      <c r="BY326" s="2" t="s">
        <v>41</v>
      </c>
      <c r="CA326" s="43"/>
      <c r="CB326" s="47"/>
    </row>
    <row r="327" spans="1:80" customFormat="1" ht="33.75" x14ac:dyDescent="0.25">
      <c r="A327" s="25" t="s">
        <v>295</v>
      </c>
      <c r="B327" s="26" t="s">
        <v>49</v>
      </c>
      <c r="C327" s="144" t="s">
        <v>114</v>
      </c>
      <c r="D327" s="144"/>
      <c r="E327" s="144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50" t="s">
        <v>296</v>
      </c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1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50" t="s">
        <v>117</v>
      </c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1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48" t="s">
        <v>41</v>
      </c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9"/>
      <c r="BU330" s="24"/>
      <c r="BY330" s="2" t="s">
        <v>41</v>
      </c>
      <c r="CA330" s="43"/>
      <c r="CB330" s="47"/>
    </row>
    <row r="331" spans="1:80" customFormat="1" ht="33.75" x14ac:dyDescent="0.25">
      <c r="A331" s="25" t="s">
        <v>297</v>
      </c>
      <c r="B331" s="26" t="s">
        <v>49</v>
      </c>
      <c r="C331" s="144" t="s">
        <v>256</v>
      </c>
      <c r="D331" s="144"/>
      <c r="E331" s="144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50" t="s">
        <v>298</v>
      </c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1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50" t="s">
        <v>259</v>
      </c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1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48" t="s">
        <v>41</v>
      </c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9"/>
      <c r="BU334" s="24"/>
      <c r="BY334" s="2" t="s">
        <v>41</v>
      </c>
      <c r="CA334" s="43"/>
      <c r="CB334" s="47"/>
    </row>
    <row r="335" spans="1:80" customFormat="1" ht="33.75" x14ac:dyDescent="0.25">
      <c r="A335" s="25" t="s">
        <v>299</v>
      </c>
      <c r="B335" s="26" t="s">
        <v>49</v>
      </c>
      <c r="C335" s="144" t="s">
        <v>300</v>
      </c>
      <c r="D335" s="144"/>
      <c r="E335" s="144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50" t="s">
        <v>302</v>
      </c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1"/>
      <c r="BU336" s="24"/>
      <c r="BW336" s="2" t="s">
        <v>302</v>
      </c>
      <c r="CA336" s="43"/>
      <c r="CB336" s="47"/>
    </row>
    <row r="337" spans="1:81" customFormat="1" ht="15" x14ac:dyDescent="0.25">
      <c r="A337" s="35"/>
      <c r="B337" s="34"/>
      <c r="C337" s="150" t="s">
        <v>303</v>
      </c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1"/>
      <c r="BU337" s="24"/>
      <c r="BZ337" s="2" t="s">
        <v>303</v>
      </c>
      <c r="CA337" s="43"/>
      <c r="CB337" s="47"/>
    </row>
    <row r="338" spans="1:81" customFormat="1" ht="15" x14ac:dyDescent="0.25">
      <c r="A338" s="35"/>
      <c r="B338" s="37" t="s">
        <v>34</v>
      </c>
      <c r="C338" s="148" t="s">
        <v>41</v>
      </c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9"/>
      <c r="BU338" s="24"/>
      <c r="BY338" s="2" t="s">
        <v>41</v>
      </c>
      <c r="CA338" s="43"/>
      <c r="CB338" s="47"/>
    </row>
    <row r="339" spans="1:81" customFormat="1" ht="15" x14ac:dyDescent="0.25">
      <c r="A339" s="153" t="s">
        <v>118</v>
      </c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BU339" s="24"/>
      <c r="CA339" s="43" t="s">
        <v>118</v>
      </c>
      <c r="CB339" s="47"/>
    </row>
    <row r="340" spans="1:81" customFormat="1" ht="15" x14ac:dyDescent="0.25">
      <c r="A340" s="152" t="s">
        <v>119</v>
      </c>
      <c r="B340" s="152"/>
      <c r="C340" s="152"/>
      <c r="D340" s="152"/>
      <c r="E340" s="152"/>
      <c r="F340" s="152"/>
      <c r="G340" s="152"/>
      <c r="H340" s="152"/>
      <c r="I340" s="152"/>
      <c r="J340" s="152"/>
      <c r="K340" s="152"/>
      <c r="L340" s="152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 x14ac:dyDescent="0.25">
      <c r="A341" s="152" t="s">
        <v>120</v>
      </c>
      <c r="B341" s="152"/>
      <c r="C341" s="152"/>
      <c r="D341" s="152"/>
      <c r="E341" s="152"/>
      <c r="F341" s="152"/>
      <c r="G341" s="152"/>
      <c r="H341" s="152"/>
      <c r="I341" s="152"/>
      <c r="J341" s="152"/>
      <c r="K341" s="152"/>
      <c r="L341" s="152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 x14ac:dyDescent="0.25">
      <c r="A342" s="152" t="s">
        <v>121</v>
      </c>
      <c r="B342" s="152"/>
      <c r="C342" s="152"/>
      <c r="D342" s="152"/>
      <c r="E342" s="152"/>
      <c r="F342" s="152"/>
      <c r="G342" s="152"/>
      <c r="H342" s="152"/>
      <c r="I342" s="152"/>
      <c r="J342" s="152"/>
      <c r="K342" s="152"/>
      <c r="L342" s="152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 x14ac:dyDescent="0.25">
      <c r="A343" s="152" t="s">
        <v>304</v>
      </c>
      <c r="B343" s="152"/>
      <c r="C343" s="152"/>
      <c r="D343" s="152"/>
      <c r="E343" s="152"/>
      <c r="F343" s="152"/>
      <c r="G343" s="152"/>
      <c r="H343" s="152"/>
      <c r="I343" s="152"/>
      <c r="J343" s="152"/>
      <c r="K343" s="152"/>
      <c r="L343" s="152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 x14ac:dyDescent="0.25">
      <c r="A344" s="152" t="s">
        <v>123</v>
      </c>
      <c r="B344" s="152"/>
      <c r="C344" s="152"/>
      <c r="D344" s="152"/>
      <c r="E344" s="152"/>
      <c r="F344" s="152"/>
      <c r="G344" s="152"/>
      <c r="H344" s="152"/>
      <c r="I344" s="152"/>
      <c r="J344" s="152"/>
      <c r="K344" s="152"/>
      <c r="L344" s="152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 x14ac:dyDescent="0.25">
      <c r="A345" s="143" t="s">
        <v>305</v>
      </c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BU345" s="24" t="s">
        <v>305</v>
      </c>
      <c r="CA345" s="43"/>
      <c r="CB345" s="47"/>
    </row>
    <row r="346" spans="1:81" customFormat="1" ht="15" x14ac:dyDescent="0.25">
      <c r="A346" s="154" t="s">
        <v>306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BU346" s="24"/>
      <c r="CA346" s="43"/>
      <c r="CB346" s="47"/>
      <c r="CC346" s="2" t="s">
        <v>306</v>
      </c>
    </row>
    <row r="347" spans="1:81" customFormat="1" ht="33.75" x14ac:dyDescent="0.25">
      <c r="A347" s="25" t="s">
        <v>307</v>
      </c>
      <c r="B347" s="26" t="s">
        <v>308</v>
      </c>
      <c r="C347" s="144" t="s">
        <v>309</v>
      </c>
      <c r="D347" s="144"/>
      <c r="E347" s="144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 x14ac:dyDescent="0.25">
      <c r="A348" s="33"/>
      <c r="B348" s="34"/>
      <c r="C348" s="150" t="s">
        <v>310</v>
      </c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1"/>
      <c r="BU348" s="24"/>
      <c r="BW348" s="2" t="s">
        <v>310</v>
      </c>
      <c r="CA348" s="43"/>
      <c r="CB348" s="47"/>
    </row>
    <row r="349" spans="1:81" customFormat="1" ht="57" x14ac:dyDescent="0.25">
      <c r="A349" s="35"/>
      <c r="B349" s="36" t="s">
        <v>39</v>
      </c>
      <c r="C349" s="148" t="s">
        <v>40</v>
      </c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9"/>
      <c r="BU349" s="24"/>
      <c r="BX349" s="2" t="s">
        <v>40</v>
      </c>
      <c r="CA349" s="43"/>
      <c r="CB349" s="47"/>
    </row>
    <row r="350" spans="1:81" customFormat="1" ht="15" x14ac:dyDescent="0.25">
      <c r="A350" s="35"/>
      <c r="B350" s="37" t="s">
        <v>34</v>
      </c>
      <c r="C350" s="148" t="s">
        <v>41</v>
      </c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9"/>
      <c r="BU350" s="24"/>
      <c r="BY350" s="2" t="s">
        <v>41</v>
      </c>
      <c r="CA350" s="43"/>
      <c r="CB350" s="47"/>
    </row>
    <row r="351" spans="1:81" customFormat="1" ht="33.75" x14ac:dyDescent="0.25">
      <c r="A351" s="25" t="s">
        <v>311</v>
      </c>
      <c r="B351" s="26" t="s">
        <v>49</v>
      </c>
      <c r="C351" s="144" t="s">
        <v>50</v>
      </c>
      <c r="D351" s="144"/>
      <c r="E351" s="144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 x14ac:dyDescent="0.25">
      <c r="A352" s="33"/>
      <c r="B352" s="34"/>
      <c r="C352" s="150" t="s">
        <v>132</v>
      </c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1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50" t="s">
        <v>54</v>
      </c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1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48" t="s">
        <v>41</v>
      </c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9"/>
      <c r="BU354" s="24"/>
      <c r="BY354" s="2" t="s">
        <v>41</v>
      </c>
      <c r="CA354" s="43"/>
      <c r="CB354" s="47"/>
    </row>
    <row r="355" spans="1:80" customFormat="1" ht="33.75" x14ac:dyDescent="0.25">
      <c r="A355" s="25" t="s">
        <v>312</v>
      </c>
      <c r="B355" s="26" t="s">
        <v>49</v>
      </c>
      <c r="C355" s="144" t="s">
        <v>225</v>
      </c>
      <c r="D355" s="144"/>
      <c r="E355" s="144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50" t="s">
        <v>313</v>
      </c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1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50" t="s">
        <v>228</v>
      </c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1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48" t="s">
        <v>41</v>
      </c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9"/>
      <c r="BU358" s="24"/>
      <c r="BY358" s="2" t="s">
        <v>41</v>
      </c>
      <c r="CA358" s="43"/>
      <c r="CB358" s="47"/>
    </row>
    <row r="359" spans="1:80" customFormat="1" ht="33.75" x14ac:dyDescent="0.25">
      <c r="A359" s="25" t="s">
        <v>314</v>
      </c>
      <c r="B359" s="26" t="s">
        <v>49</v>
      </c>
      <c r="C359" s="144" t="s">
        <v>232</v>
      </c>
      <c r="D359" s="144"/>
      <c r="E359" s="144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50" t="s">
        <v>315</v>
      </c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1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50" t="s">
        <v>235</v>
      </c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1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48" t="s">
        <v>41</v>
      </c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9"/>
      <c r="BU362" s="24"/>
      <c r="BY362" s="2" t="s">
        <v>41</v>
      </c>
      <c r="CA362" s="43"/>
      <c r="CB362" s="47"/>
    </row>
    <row r="363" spans="1:80" customFormat="1" ht="33.75" x14ac:dyDescent="0.25">
      <c r="A363" s="25" t="s">
        <v>316</v>
      </c>
      <c r="B363" s="26" t="s">
        <v>49</v>
      </c>
      <c r="C363" s="144" t="s">
        <v>130</v>
      </c>
      <c r="D363" s="144"/>
      <c r="E363" s="144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50" t="s">
        <v>230</v>
      </c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1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50" t="s">
        <v>133</v>
      </c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1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48" t="s">
        <v>41</v>
      </c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9"/>
      <c r="BU366" s="24"/>
      <c r="BY366" s="2" t="s">
        <v>41</v>
      </c>
      <c r="CA366" s="43"/>
      <c r="CB366" s="47"/>
    </row>
    <row r="367" spans="1:80" customFormat="1" ht="33.75" x14ac:dyDescent="0.25">
      <c r="A367" s="25" t="s">
        <v>317</v>
      </c>
      <c r="B367" s="26" t="s">
        <v>49</v>
      </c>
      <c r="C367" s="144" t="s">
        <v>135</v>
      </c>
      <c r="D367" s="144"/>
      <c r="E367" s="144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50" t="s">
        <v>93</v>
      </c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1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50" t="s">
        <v>138</v>
      </c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1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48" t="s">
        <v>41</v>
      </c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9"/>
      <c r="BU370" s="24"/>
      <c r="BY370" s="2" t="s">
        <v>41</v>
      </c>
      <c r="CA370" s="43"/>
      <c r="CB370" s="47"/>
    </row>
    <row r="371" spans="1:80" customFormat="1" ht="33.75" x14ac:dyDescent="0.25">
      <c r="A371" s="25" t="s">
        <v>318</v>
      </c>
      <c r="B371" s="26" t="s">
        <v>49</v>
      </c>
      <c r="C371" s="144" t="s">
        <v>140</v>
      </c>
      <c r="D371" s="144"/>
      <c r="E371" s="144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50" t="s">
        <v>319</v>
      </c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1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50" t="s">
        <v>143</v>
      </c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1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48" t="s">
        <v>41</v>
      </c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9"/>
      <c r="BU374" s="24"/>
      <c r="BY374" s="2" t="s">
        <v>41</v>
      </c>
      <c r="CA374" s="43"/>
      <c r="CB374" s="47"/>
    </row>
    <row r="375" spans="1:80" customFormat="1" ht="33.75" x14ac:dyDescent="0.25">
      <c r="A375" s="25" t="s">
        <v>320</v>
      </c>
      <c r="B375" s="26" t="s">
        <v>49</v>
      </c>
      <c r="C375" s="144" t="s">
        <v>321</v>
      </c>
      <c r="D375" s="144"/>
      <c r="E375" s="144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50" t="s">
        <v>323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1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50" t="s">
        <v>324</v>
      </c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1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48" t="s">
        <v>41</v>
      </c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9"/>
      <c r="BU378" s="24"/>
      <c r="BY378" s="2" t="s">
        <v>41</v>
      </c>
      <c r="CA378" s="43"/>
      <c r="CB378" s="47"/>
    </row>
    <row r="379" spans="1:80" customFormat="1" ht="33.75" x14ac:dyDescent="0.25">
      <c r="A379" s="25" t="s">
        <v>325</v>
      </c>
      <c r="B379" s="26" t="s">
        <v>49</v>
      </c>
      <c r="C379" s="144" t="s">
        <v>66</v>
      </c>
      <c r="D379" s="144"/>
      <c r="E379" s="144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50" t="s">
        <v>326</v>
      </c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1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50" t="s">
        <v>69</v>
      </c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1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48" t="s">
        <v>41</v>
      </c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9"/>
      <c r="BU382" s="24"/>
      <c r="BY382" s="2" t="s">
        <v>41</v>
      </c>
      <c r="CA382" s="43"/>
      <c r="CB382" s="47"/>
    </row>
    <row r="383" spans="1:80" customFormat="1" ht="33.75" x14ac:dyDescent="0.25">
      <c r="A383" s="25" t="s">
        <v>327</v>
      </c>
      <c r="B383" s="26" t="s">
        <v>49</v>
      </c>
      <c r="C383" s="144" t="s">
        <v>328</v>
      </c>
      <c r="D383" s="144"/>
      <c r="E383" s="144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50" t="s">
        <v>329</v>
      </c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1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50" t="s">
        <v>303</v>
      </c>
      <c r="D385" s="150"/>
      <c r="E385" s="150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1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48" t="s">
        <v>41</v>
      </c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9"/>
      <c r="BU386" s="24"/>
      <c r="BY386" s="2" t="s">
        <v>41</v>
      </c>
      <c r="CA386" s="43"/>
      <c r="CB386" s="47"/>
    </row>
    <row r="387" spans="1:80" customFormat="1" ht="33.75" x14ac:dyDescent="0.25">
      <c r="A387" s="25" t="s">
        <v>330</v>
      </c>
      <c r="B387" s="26" t="s">
        <v>49</v>
      </c>
      <c r="C387" s="144" t="s">
        <v>281</v>
      </c>
      <c r="D387" s="144"/>
      <c r="E387" s="144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50" t="s">
        <v>331</v>
      </c>
      <c r="D388" s="150"/>
      <c r="E388" s="150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1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50" t="s">
        <v>283</v>
      </c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1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48" t="s">
        <v>41</v>
      </c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9"/>
      <c r="BU390" s="24"/>
      <c r="BY390" s="2" t="s">
        <v>41</v>
      </c>
      <c r="CA390" s="43"/>
      <c r="CB390" s="47"/>
    </row>
    <row r="391" spans="1:80" customFormat="1" ht="33.75" x14ac:dyDescent="0.25">
      <c r="A391" s="25" t="s">
        <v>332</v>
      </c>
      <c r="B391" s="26" t="s">
        <v>49</v>
      </c>
      <c r="C391" s="144" t="s">
        <v>289</v>
      </c>
      <c r="D391" s="144"/>
      <c r="E391" s="144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50" t="s">
        <v>333</v>
      </c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1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50" t="s">
        <v>291</v>
      </c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150"/>
      <c r="Q393" s="150"/>
      <c r="R393" s="151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48" t="s">
        <v>41</v>
      </c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9"/>
      <c r="BU394" s="24"/>
      <c r="BY394" s="2" t="s">
        <v>41</v>
      </c>
      <c r="CA394" s="43"/>
      <c r="CB394" s="47"/>
    </row>
    <row r="395" spans="1:80" customFormat="1" ht="33.75" x14ac:dyDescent="0.25">
      <c r="A395" s="25" t="s">
        <v>334</v>
      </c>
      <c r="B395" s="26" t="s">
        <v>49</v>
      </c>
      <c r="C395" s="144" t="s">
        <v>81</v>
      </c>
      <c r="D395" s="144"/>
      <c r="E395" s="144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50" t="s">
        <v>333</v>
      </c>
      <c r="D396" s="150"/>
      <c r="E396" s="150"/>
      <c r="F396" s="150"/>
      <c r="G396" s="150"/>
      <c r="H396" s="150"/>
      <c r="I396" s="150"/>
      <c r="J396" s="150"/>
      <c r="K396" s="150"/>
      <c r="L396" s="150"/>
      <c r="M396" s="150"/>
      <c r="N396" s="150"/>
      <c r="O396" s="150"/>
      <c r="P396" s="150"/>
      <c r="Q396" s="150"/>
      <c r="R396" s="151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50" t="s">
        <v>84</v>
      </c>
      <c r="D397" s="150"/>
      <c r="E397" s="150"/>
      <c r="F397" s="150"/>
      <c r="G397" s="150"/>
      <c r="H397" s="150"/>
      <c r="I397" s="150"/>
      <c r="J397" s="150"/>
      <c r="K397" s="150"/>
      <c r="L397" s="150"/>
      <c r="M397" s="150"/>
      <c r="N397" s="150"/>
      <c r="O397" s="150"/>
      <c r="P397" s="150"/>
      <c r="Q397" s="150"/>
      <c r="R397" s="151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48" t="s">
        <v>41</v>
      </c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9"/>
      <c r="BU398" s="24"/>
      <c r="BY398" s="2" t="s">
        <v>41</v>
      </c>
      <c r="CA398" s="43"/>
      <c r="CB398" s="47"/>
    </row>
    <row r="399" spans="1:80" customFormat="1" ht="33.75" x14ac:dyDescent="0.25">
      <c r="A399" s="25" t="s">
        <v>335</v>
      </c>
      <c r="B399" s="26" t="s">
        <v>49</v>
      </c>
      <c r="C399" s="144" t="s">
        <v>91</v>
      </c>
      <c r="D399" s="144"/>
      <c r="E399" s="144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50" t="s">
        <v>287</v>
      </c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1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50" t="s">
        <v>94</v>
      </c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0"/>
      <c r="O401" s="150"/>
      <c r="P401" s="150"/>
      <c r="Q401" s="150"/>
      <c r="R401" s="151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48" t="s">
        <v>41</v>
      </c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9"/>
      <c r="BU402" s="24"/>
      <c r="BY402" s="2" t="s">
        <v>41</v>
      </c>
      <c r="CA402" s="43"/>
      <c r="CB402" s="47"/>
    </row>
    <row r="403" spans="1:80" customFormat="1" ht="33.75" x14ac:dyDescent="0.25">
      <c r="A403" s="25" t="s">
        <v>336</v>
      </c>
      <c r="B403" s="26" t="s">
        <v>49</v>
      </c>
      <c r="C403" s="155" t="s">
        <v>483</v>
      </c>
      <c r="D403" s="155"/>
      <c r="E403" s="155"/>
      <c r="F403" s="67" t="s">
        <v>51</v>
      </c>
      <c r="G403" s="79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50" t="s">
        <v>337</v>
      </c>
      <c r="D404" s="150"/>
      <c r="E404" s="150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1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50" t="s">
        <v>64</v>
      </c>
      <c r="D405" s="150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1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48" t="s">
        <v>41</v>
      </c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9"/>
      <c r="BU406" s="24"/>
      <c r="BY406" s="2" t="s">
        <v>41</v>
      </c>
      <c r="CA406" s="43"/>
      <c r="CB406" s="47"/>
    </row>
    <row r="407" spans="1:80" customFormat="1" ht="33.75" x14ac:dyDescent="0.25">
      <c r="A407" s="25" t="s">
        <v>338</v>
      </c>
      <c r="B407" s="26" t="s">
        <v>49</v>
      </c>
      <c r="C407" s="155" t="s">
        <v>484</v>
      </c>
      <c r="D407" s="155"/>
      <c r="E407" s="155"/>
      <c r="F407" s="67" t="s">
        <v>51</v>
      </c>
      <c r="G407" s="79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50" t="s">
        <v>333</v>
      </c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1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50" t="s">
        <v>112</v>
      </c>
      <c r="D409" s="150"/>
      <c r="E409" s="150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1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48" t="s">
        <v>41</v>
      </c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9"/>
      <c r="BU410" s="24"/>
      <c r="BY410" s="2" t="s">
        <v>41</v>
      </c>
      <c r="CA410" s="43"/>
      <c r="CB410" s="47"/>
    </row>
    <row r="411" spans="1:80" customFormat="1" ht="33.75" x14ac:dyDescent="0.25">
      <c r="A411" s="25" t="s">
        <v>339</v>
      </c>
      <c r="B411" s="26" t="s">
        <v>49</v>
      </c>
      <c r="C411" s="155" t="s">
        <v>485</v>
      </c>
      <c r="D411" s="155"/>
      <c r="E411" s="155"/>
      <c r="F411" s="67" t="s">
        <v>51</v>
      </c>
      <c r="G411" s="88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50" t="s">
        <v>313</v>
      </c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1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50" t="s">
        <v>117</v>
      </c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1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48" t="s">
        <v>41</v>
      </c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9"/>
      <c r="BU414" s="24"/>
      <c r="BY414" s="2" t="s">
        <v>41</v>
      </c>
      <c r="CA414" s="43"/>
      <c r="CB414" s="47"/>
    </row>
    <row r="415" spans="1:80" customFormat="1" ht="33.75" x14ac:dyDescent="0.25">
      <c r="A415" s="25" t="s">
        <v>340</v>
      </c>
      <c r="B415" s="26" t="s">
        <v>49</v>
      </c>
      <c r="C415" s="144" t="s">
        <v>256</v>
      </c>
      <c r="D415" s="144"/>
      <c r="E415" s="144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50" t="s">
        <v>341</v>
      </c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1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50" t="s">
        <v>259</v>
      </c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1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48" t="s">
        <v>41</v>
      </c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9"/>
      <c r="BU418" s="24"/>
      <c r="BY418" s="2" t="s">
        <v>41</v>
      </c>
      <c r="CA418" s="43"/>
      <c r="CB418" s="47"/>
    </row>
    <row r="419" spans="1:80" customFormat="1" ht="33.75" x14ac:dyDescent="0.25">
      <c r="A419" s="25" t="s">
        <v>342</v>
      </c>
      <c r="B419" s="26" t="s">
        <v>49</v>
      </c>
      <c r="C419" s="144" t="s">
        <v>343</v>
      </c>
      <c r="D419" s="144"/>
      <c r="E419" s="144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50" t="s">
        <v>345</v>
      </c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1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50" t="s">
        <v>346</v>
      </c>
      <c r="D421" s="150"/>
      <c r="E421" s="150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1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48" t="s">
        <v>41</v>
      </c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9"/>
      <c r="BU422" s="24"/>
      <c r="BY422" s="2" t="s">
        <v>41</v>
      </c>
      <c r="CA422" s="43"/>
      <c r="CB422" s="47"/>
    </row>
    <row r="423" spans="1:80" customFormat="1" ht="33.75" x14ac:dyDescent="0.25">
      <c r="A423" s="25" t="s">
        <v>347</v>
      </c>
      <c r="B423" s="26" t="s">
        <v>49</v>
      </c>
      <c r="C423" s="144" t="s">
        <v>348</v>
      </c>
      <c r="D423" s="144"/>
      <c r="E423" s="144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50" t="s">
        <v>350</v>
      </c>
      <c r="D424" s="150"/>
      <c r="E424" s="150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1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50" t="s">
        <v>351</v>
      </c>
      <c r="D425" s="150"/>
      <c r="E425" s="150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1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48" t="s">
        <v>41</v>
      </c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9"/>
      <c r="BU426" s="24"/>
      <c r="BY426" s="2" t="s">
        <v>41</v>
      </c>
      <c r="CA426" s="43"/>
      <c r="CB426" s="47"/>
    </row>
    <row r="427" spans="1:80" customFormat="1" ht="33.75" x14ac:dyDescent="0.25">
      <c r="A427" s="25" t="s">
        <v>352</v>
      </c>
      <c r="B427" s="26" t="s">
        <v>49</v>
      </c>
      <c r="C427" s="144" t="s">
        <v>353</v>
      </c>
      <c r="D427" s="144"/>
      <c r="E427" s="144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50" t="s">
        <v>287</v>
      </c>
      <c r="D428" s="150"/>
      <c r="E428" s="150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1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50" t="s">
        <v>355</v>
      </c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1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48" t="s">
        <v>41</v>
      </c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9"/>
      <c r="BU430" s="24"/>
      <c r="BY430" s="2" t="s">
        <v>41</v>
      </c>
      <c r="CA430" s="43"/>
      <c r="CB430" s="47"/>
    </row>
    <row r="431" spans="1:80" customFormat="1" ht="33.75" x14ac:dyDescent="0.25">
      <c r="A431" s="25" t="s">
        <v>356</v>
      </c>
      <c r="B431" s="26" t="s">
        <v>49</v>
      </c>
      <c r="C431" s="144" t="s">
        <v>357</v>
      </c>
      <c r="D431" s="144"/>
      <c r="E431" s="144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50" t="s">
        <v>359</v>
      </c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0"/>
      <c r="O432" s="150"/>
      <c r="P432" s="150"/>
      <c r="Q432" s="150"/>
      <c r="R432" s="151"/>
      <c r="BU432" s="24"/>
      <c r="BW432" s="2" t="s">
        <v>359</v>
      </c>
      <c r="CA432" s="43"/>
      <c r="CB432" s="47"/>
    </row>
    <row r="433" spans="1:80" customFormat="1" ht="15" x14ac:dyDescent="0.25">
      <c r="A433" s="35"/>
      <c r="B433" s="34"/>
      <c r="C433" s="150" t="s">
        <v>360</v>
      </c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1"/>
      <c r="BU433" s="24"/>
      <c r="BZ433" s="2" t="s">
        <v>360</v>
      </c>
      <c r="CA433" s="43"/>
      <c r="CB433" s="47"/>
    </row>
    <row r="434" spans="1:80" customFormat="1" ht="15" x14ac:dyDescent="0.25">
      <c r="A434" s="35"/>
      <c r="B434" s="37" t="s">
        <v>34</v>
      </c>
      <c r="C434" s="148" t="s">
        <v>41</v>
      </c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9"/>
      <c r="BU434" s="24"/>
      <c r="BY434" s="2" t="s">
        <v>41</v>
      </c>
      <c r="CA434" s="43"/>
      <c r="CB434" s="47"/>
    </row>
    <row r="435" spans="1:80" customFormat="1" ht="33.75" x14ac:dyDescent="0.25">
      <c r="A435" s="25" t="s">
        <v>361</v>
      </c>
      <c r="B435" s="26" t="s">
        <v>362</v>
      </c>
      <c r="C435" s="144" t="s">
        <v>363</v>
      </c>
      <c r="D435" s="144"/>
      <c r="E435" s="144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 x14ac:dyDescent="0.25">
      <c r="A436" s="33"/>
      <c r="B436" s="34"/>
      <c r="C436" s="150" t="s">
        <v>364</v>
      </c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1"/>
      <c r="BU436" s="24"/>
      <c r="BW436" s="2" t="s">
        <v>364</v>
      </c>
      <c r="CA436" s="43"/>
      <c r="CB436" s="47"/>
    </row>
    <row r="437" spans="1:80" customFormat="1" ht="15" x14ac:dyDescent="0.25">
      <c r="A437" s="35"/>
      <c r="B437" s="37" t="s">
        <v>34</v>
      </c>
      <c r="C437" s="148" t="s">
        <v>41</v>
      </c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9"/>
      <c r="BU437" s="24"/>
      <c r="BY437" s="2" t="s">
        <v>41</v>
      </c>
      <c r="CA437" s="43"/>
      <c r="CB437" s="47"/>
    </row>
    <row r="438" spans="1:80" customFormat="1" ht="15" x14ac:dyDescent="0.25">
      <c r="A438" s="153" t="s">
        <v>118</v>
      </c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BU438" s="24"/>
      <c r="CA438" s="43" t="s">
        <v>118</v>
      </c>
      <c r="CB438" s="47"/>
    </row>
    <row r="439" spans="1:80" customFormat="1" ht="15" x14ac:dyDescent="0.25">
      <c r="A439" s="152" t="s">
        <v>119</v>
      </c>
      <c r="B439" s="152"/>
      <c r="C439" s="152"/>
      <c r="D439" s="152"/>
      <c r="E439" s="152"/>
      <c r="F439" s="152"/>
      <c r="G439" s="152"/>
      <c r="H439" s="152"/>
      <c r="I439" s="152"/>
      <c r="J439" s="152"/>
      <c r="K439" s="152"/>
      <c r="L439" s="152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 x14ac:dyDescent="0.25">
      <c r="A440" s="152" t="s">
        <v>120</v>
      </c>
      <c r="B440" s="152"/>
      <c r="C440" s="152"/>
      <c r="D440" s="152"/>
      <c r="E440" s="152"/>
      <c r="F440" s="152"/>
      <c r="G440" s="152"/>
      <c r="H440" s="152"/>
      <c r="I440" s="152"/>
      <c r="J440" s="152"/>
      <c r="K440" s="152"/>
      <c r="L440" s="152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 x14ac:dyDescent="0.25">
      <c r="A441" s="152" t="s">
        <v>121</v>
      </c>
      <c r="B441" s="152"/>
      <c r="C441" s="152"/>
      <c r="D441" s="152"/>
      <c r="E441" s="152"/>
      <c r="F441" s="152"/>
      <c r="G441" s="152"/>
      <c r="H441" s="152"/>
      <c r="I441" s="152"/>
      <c r="J441" s="152"/>
      <c r="K441" s="152"/>
      <c r="L441" s="152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 x14ac:dyDescent="0.25">
      <c r="A442" s="152" t="s">
        <v>365</v>
      </c>
      <c r="B442" s="152"/>
      <c r="C442" s="152"/>
      <c r="D442" s="152"/>
      <c r="E442" s="152"/>
      <c r="F442" s="152"/>
      <c r="G442" s="152"/>
      <c r="H442" s="152"/>
      <c r="I442" s="152"/>
      <c r="J442" s="152"/>
      <c r="K442" s="152"/>
      <c r="L442" s="152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 x14ac:dyDescent="0.25">
      <c r="A443" s="152" t="s">
        <v>123</v>
      </c>
      <c r="B443" s="152"/>
      <c r="C443" s="152"/>
      <c r="D443" s="152"/>
      <c r="E443" s="152"/>
      <c r="F443" s="152"/>
      <c r="G443" s="152"/>
      <c r="H443" s="152"/>
      <c r="I443" s="152"/>
      <c r="J443" s="152"/>
      <c r="K443" s="152"/>
      <c r="L443" s="152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 x14ac:dyDescent="0.25">
      <c r="A444" s="143" t="s">
        <v>366</v>
      </c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BU444" s="24" t="s">
        <v>366</v>
      </c>
      <c r="CA444" s="43"/>
      <c r="CB444" s="47"/>
    </row>
    <row r="445" spans="1:80" customFormat="1" ht="34.5" x14ac:dyDescent="0.25">
      <c r="A445" s="25" t="s">
        <v>367</v>
      </c>
      <c r="B445" s="26" t="s">
        <v>368</v>
      </c>
      <c r="C445" s="144" t="s">
        <v>369</v>
      </c>
      <c r="D445" s="144"/>
      <c r="E445" s="144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 x14ac:dyDescent="0.25">
      <c r="A446" s="33"/>
      <c r="B446" s="34"/>
      <c r="C446" s="150" t="s">
        <v>370</v>
      </c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1"/>
      <c r="BU446" s="24"/>
      <c r="BW446" s="2" t="s">
        <v>370</v>
      </c>
      <c r="CA446" s="43"/>
      <c r="CB446" s="47"/>
    </row>
    <row r="447" spans="1:80" customFormat="1" ht="57" x14ac:dyDescent="0.25">
      <c r="A447" s="35"/>
      <c r="B447" s="36" t="s">
        <v>39</v>
      </c>
      <c r="C447" s="148" t="s">
        <v>40</v>
      </c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9"/>
      <c r="BU447" s="24"/>
      <c r="BX447" s="2" t="s">
        <v>40</v>
      </c>
      <c r="CA447" s="43"/>
      <c r="CB447" s="47"/>
    </row>
    <row r="448" spans="1:80" customFormat="1" ht="15" x14ac:dyDescent="0.25">
      <c r="A448" s="35"/>
      <c r="B448" s="37" t="s">
        <v>34</v>
      </c>
      <c r="C448" s="148" t="s">
        <v>41</v>
      </c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9"/>
      <c r="BU448" s="24"/>
      <c r="BY448" s="2" t="s">
        <v>41</v>
      </c>
      <c r="CA448" s="43"/>
      <c r="CB448" s="47"/>
    </row>
    <row r="449" spans="1:80" customFormat="1" ht="33.75" x14ac:dyDescent="0.25">
      <c r="A449" s="25" t="s">
        <v>371</v>
      </c>
      <c r="B449" s="26" t="s">
        <v>49</v>
      </c>
      <c r="C449" s="144" t="s">
        <v>372</v>
      </c>
      <c r="D449" s="144"/>
      <c r="E449" s="144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50" t="s">
        <v>374</v>
      </c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0"/>
      <c r="O450" s="150"/>
      <c r="P450" s="150"/>
      <c r="Q450" s="150"/>
      <c r="R450" s="151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48" t="s">
        <v>41</v>
      </c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9"/>
      <c r="BU451" s="24"/>
      <c r="BY451" s="2" t="s">
        <v>41</v>
      </c>
      <c r="CA451" s="43"/>
      <c r="CB451" s="47"/>
    </row>
    <row r="452" spans="1:80" customFormat="1" ht="33.75" x14ac:dyDescent="0.25">
      <c r="A452" s="25" t="s">
        <v>375</v>
      </c>
      <c r="B452" s="26" t="s">
        <v>49</v>
      </c>
      <c r="C452" s="144" t="s">
        <v>376</v>
      </c>
      <c r="D452" s="144"/>
      <c r="E452" s="144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50" t="s">
        <v>378</v>
      </c>
      <c r="D453" s="150"/>
      <c r="E453" s="150"/>
      <c r="F453" s="150"/>
      <c r="G453" s="150"/>
      <c r="H453" s="150"/>
      <c r="I453" s="150"/>
      <c r="J453" s="150"/>
      <c r="K453" s="150"/>
      <c r="L453" s="150"/>
      <c r="M453" s="150"/>
      <c r="N453" s="150"/>
      <c r="O453" s="150"/>
      <c r="P453" s="150"/>
      <c r="Q453" s="150"/>
      <c r="R453" s="151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48" t="s">
        <v>41</v>
      </c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9"/>
      <c r="BU454" s="24"/>
      <c r="BY454" s="2" t="s">
        <v>41</v>
      </c>
      <c r="CA454" s="43"/>
      <c r="CB454" s="47"/>
    </row>
    <row r="455" spans="1:80" customFormat="1" ht="33.75" x14ac:dyDescent="0.25">
      <c r="A455" s="25" t="s">
        <v>379</v>
      </c>
      <c r="B455" s="26" t="s">
        <v>49</v>
      </c>
      <c r="C455" s="144" t="s">
        <v>380</v>
      </c>
      <c r="D455" s="144"/>
      <c r="E455" s="144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50" t="s">
        <v>382</v>
      </c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1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50" t="s">
        <v>383</v>
      </c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1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48" t="s">
        <v>41</v>
      </c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9"/>
      <c r="BU458" s="24"/>
      <c r="BY458" s="2" t="s">
        <v>41</v>
      </c>
      <c r="CA458" s="43"/>
      <c r="CB458" s="47"/>
    </row>
    <row r="459" spans="1:80" customFormat="1" ht="33.75" x14ac:dyDescent="0.25">
      <c r="A459" s="25" t="s">
        <v>384</v>
      </c>
      <c r="B459" s="26" t="s">
        <v>49</v>
      </c>
      <c r="C459" s="144" t="s">
        <v>256</v>
      </c>
      <c r="D459" s="144"/>
      <c r="E459" s="144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50" t="s">
        <v>259</v>
      </c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1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48" t="s">
        <v>41</v>
      </c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9"/>
      <c r="BU461" s="24"/>
      <c r="BY461" s="2" t="s">
        <v>41</v>
      </c>
      <c r="CA461" s="43"/>
      <c r="CB461" s="47"/>
    </row>
    <row r="462" spans="1:80" customFormat="1" ht="33.75" x14ac:dyDescent="0.25">
      <c r="A462" s="25" t="s">
        <v>385</v>
      </c>
      <c r="B462" s="26" t="s">
        <v>49</v>
      </c>
      <c r="C462" s="144" t="s">
        <v>386</v>
      </c>
      <c r="D462" s="144"/>
      <c r="E462" s="144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50" t="s">
        <v>388</v>
      </c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1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48" t="s">
        <v>41</v>
      </c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9"/>
      <c r="BU464" s="24"/>
      <c r="BY464" s="2" t="s">
        <v>41</v>
      </c>
      <c r="CA464" s="43"/>
      <c r="CB464" s="47"/>
    </row>
    <row r="465" spans="1:80" customFormat="1" ht="33.75" x14ac:dyDescent="0.25">
      <c r="A465" s="25" t="s">
        <v>389</v>
      </c>
      <c r="B465" s="26" t="s">
        <v>362</v>
      </c>
      <c r="C465" s="144" t="s">
        <v>363</v>
      </c>
      <c r="D465" s="144"/>
      <c r="E465" s="144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 x14ac:dyDescent="0.25">
      <c r="A466" s="33"/>
      <c r="B466" s="34"/>
      <c r="C466" s="150" t="s">
        <v>390</v>
      </c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1"/>
      <c r="BU466" s="24"/>
      <c r="BW466" s="2" t="s">
        <v>390</v>
      </c>
      <c r="CA466" s="43"/>
      <c r="CB466" s="47"/>
    </row>
    <row r="467" spans="1:80" customFormat="1" ht="15" x14ac:dyDescent="0.25">
      <c r="A467" s="35"/>
      <c r="B467" s="37" t="s">
        <v>34</v>
      </c>
      <c r="C467" s="148" t="s">
        <v>41</v>
      </c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9"/>
      <c r="BU467" s="24"/>
      <c r="BY467" s="2" t="s">
        <v>41</v>
      </c>
      <c r="CA467" s="43"/>
      <c r="CB467" s="47"/>
    </row>
    <row r="468" spans="1:80" customFormat="1" ht="34.5" x14ac:dyDescent="0.25">
      <c r="A468" s="25" t="s">
        <v>391</v>
      </c>
      <c r="B468" s="26" t="s">
        <v>392</v>
      </c>
      <c r="C468" s="144" t="s">
        <v>393</v>
      </c>
      <c r="D468" s="144"/>
      <c r="E468" s="144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 x14ac:dyDescent="0.25">
      <c r="A469" s="33"/>
      <c r="B469" s="34"/>
      <c r="C469" s="150" t="s">
        <v>395</v>
      </c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1"/>
      <c r="BU469" s="24"/>
      <c r="BW469" s="2" t="s">
        <v>395</v>
      </c>
      <c r="CA469" s="43"/>
      <c r="CB469" s="47"/>
    </row>
    <row r="470" spans="1:80" customFormat="1" ht="57" x14ac:dyDescent="0.25">
      <c r="A470" s="35"/>
      <c r="B470" s="36" t="s">
        <v>39</v>
      </c>
      <c r="C470" s="148" t="s">
        <v>40</v>
      </c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9"/>
      <c r="BU470" s="24"/>
      <c r="BX470" s="2" t="s">
        <v>40</v>
      </c>
      <c r="CA470" s="43"/>
      <c r="CB470" s="47"/>
    </row>
    <row r="471" spans="1:80" customFormat="1" ht="15" x14ac:dyDescent="0.25">
      <c r="A471" s="35"/>
      <c r="B471" s="37" t="s">
        <v>34</v>
      </c>
      <c r="C471" s="148" t="s">
        <v>41</v>
      </c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9"/>
      <c r="BU471" s="24"/>
      <c r="BY471" s="2" t="s">
        <v>41</v>
      </c>
      <c r="CA471" s="43"/>
      <c r="CB471" s="47"/>
    </row>
    <row r="472" spans="1:80" customFormat="1" ht="33.75" x14ac:dyDescent="0.25">
      <c r="A472" s="25" t="s">
        <v>396</v>
      </c>
      <c r="B472" s="26" t="s">
        <v>49</v>
      </c>
      <c r="C472" s="144" t="s">
        <v>397</v>
      </c>
      <c r="D472" s="144"/>
      <c r="E472" s="144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 x14ac:dyDescent="0.25">
      <c r="A473" s="35"/>
      <c r="B473" s="34"/>
      <c r="C473" s="150" t="s">
        <v>399</v>
      </c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1"/>
      <c r="BU473" s="24"/>
      <c r="BZ473" s="2" t="s">
        <v>399</v>
      </c>
      <c r="CA473" s="43"/>
      <c r="CB473" s="47"/>
    </row>
    <row r="474" spans="1:80" customFormat="1" ht="15" x14ac:dyDescent="0.25">
      <c r="A474" s="35"/>
      <c r="B474" s="37" t="s">
        <v>34</v>
      </c>
      <c r="C474" s="148" t="s">
        <v>41</v>
      </c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9"/>
      <c r="BU474" s="24"/>
      <c r="BY474" s="2" t="s">
        <v>41</v>
      </c>
      <c r="CA474" s="43"/>
      <c r="CB474" s="47"/>
    </row>
    <row r="475" spans="1:80" customFormat="1" ht="34.5" x14ac:dyDescent="0.25">
      <c r="A475" s="25" t="s">
        <v>400</v>
      </c>
      <c r="B475" s="26" t="s">
        <v>401</v>
      </c>
      <c r="C475" s="144" t="s">
        <v>402</v>
      </c>
      <c r="D475" s="144"/>
      <c r="E475" s="144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 x14ac:dyDescent="0.25">
      <c r="A476" s="33"/>
      <c r="B476" s="34"/>
      <c r="C476" s="150" t="s">
        <v>403</v>
      </c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1"/>
      <c r="BU476" s="24"/>
      <c r="BW476" s="2" t="s">
        <v>403</v>
      </c>
      <c r="CA476" s="43"/>
      <c r="CB476" s="47"/>
    </row>
    <row r="477" spans="1:80" customFormat="1" ht="15" x14ac:dyDescent="0.25">
      <c r="A477" s="35"/>
      <c r="B477" s="37" t="s">
        <v>34</v>
      </c>
      <c r="C477" s="148" t="s">
        <v>41</v>
      </c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9"/>
      <c r="BU477" s="24"/>
      <c r="BY477" s="2" t="s">
        <v>41</v>
      </c>
      <c r="CA477" s="43"/>
      <c r="CB477" s="47"/>
    </row>
    <row r="478" spans="1:80" customFormat="1" ht="45.75" x14ac:dyDescent="0.25">
      <c r="A478" s="25" t="s">
        <v>404</v>
      </c>
      <c r="B478" s="26" t="s">
        <v>405</v>
      </c>
      <c r="C478" s="144" t="s">
        <v>406</v>
      </c>
      <c r="D478" s="144"/>
      <c r="E478" s="144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 x14ac:dyDescent="0.25">
      <c r="A479" s="33"/>
      <c r="B479" s="34"/>
      <c r="C479" s="150" t="s">
        <v>408</v>
      </c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1"/>
      <c r="BU479" s="24"/>
      <c r="BW479" s="2" t="s">
        <v>408</v>
      </c>
      <c r="CA479" s="43"/>
      <c r="CB479" s="47"/>
    </row>
    <row r="480" spans="1:80" customFormat="1" ht="57" x14ac:dyDescent="0.25">
      <c r="A480" s="35"/>
      <c r="B480" s="36" t="s">
        <v>39</v>
      </c>
      <c r="C480" s="148" t="s">
        <v>40</v>
      </c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9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48" t="s">
        <v>41</v>
      </c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9"/>
      <c r="BU481" s="24"/>
      <c r="BY481" s="2" t="s">
        <v>41</v>
      </c>
      <c r="CA481" s="43"/>
      <c r="CB481" s="47"/>
    </row>
    <row r="482" spans="1:80" customFormat="1" ht="33.75" x14ac:dyDescent="0.25">
      <c r="A482" s="25" t="s">
        <v>409</v>
      </c>
      <c r="B482" s="26" t="s">
        <v>410</v>
      </c>
      <c r="C482" s="144" t="s">
        <v>411</v>
      </c>
      <c r="D482" s="144"/>
      <c r="E482" s="144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48" t="s">
        <v>41</v>
      </c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9"/>
      <c r="BU483" s="24"/>
      <c r="BY483" s="2" t="s">
        <v>41</v>
      </c>
      <c r="CA483" s="43"/>
      <c r="CB483" s="47"/>
    </row>
    <row r="484" spans="1:80" customFormat="1" ht="34.5" x14ac:dyDescent="0.25">
      <c r="A484" s="25" t="s">
        <v>412</v>
      </c>
      <c r="B484" s="26" t="s">
        <v>401</v>
      </c>
      <c r="C484" s="144" t="s">
        <v>402</v>
      </c>
      <c r="D484" s="144"/>
      <c r="E484" s="144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50" t="s">
        <v>403</v>
      </c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1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48" t="s">
        <v>41</v>
      </c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9"/>
      <c r="BU486" s="24"/>
      <c r="BY486" s="2" t="s">
        <v>41</v>
      </c>
      <c r="CA486" s="43"/>
      <c r="CB486" s="47"/>
    </row>
    <row r="487" spans="1:80" customFormat="1" ht="33.75" x14ac:dyDescent="0.25">
      <c r="A487" s="25" t="s">
        <v>413</v>
      </c>
      <c r="B487" s="26" t="s">
        <v>49</v>
      </c>
      <c r="C487" s="144" t="s">
        <v>414</v>
      </c>
      <c r="D487" s="144"/>
      <c r="E487" s="144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50" t="s">
        <v>416</v>
      </c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1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48" t="s">
        <v>41</v>
      </c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9"/>
      <c r="BU489" s="24"/>
      <c r="BY489" s="2" t="s">
        <v>41</v>
      </c>
      <c r="CA489" s="43"/>
      <c r="CB489" s="47"/>
    </row>
    <row r="490" spans="1:80" customFormat="1" ht="15" x14ac:dyDescent="0.25">
      <c r="A490" s="153" t="s">
        <v>118</v>
      </c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BU490" s="24"/>
      <c r="CA490" s="43" t="s">
        <v>118</v>
      </c>
      <c r="CB490" s="47"/>
    </row>
    <row r="491" spans="1:80" customFormat="1" ht="15" x14ac:dyDescent="0.25">
      <c r="A491" s="152" t="s">
        <v>119</v>
      </c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52" t="s">
        <v>120</v>
      </c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52" t="s">
        <v>121</v>
      </c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52" t="s">
        <v>417</v>
      </c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52" t="s">
        <v>123</v>
      </c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143" t="s">
        <v>418</v>
      </c>
      <c r="B496" s="143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BU496" s="24" t="s">
        <v>418</v>
      </c>
      <c r="CA496" s="43"/>
      <c r="CB496" s="47"/>
    </row>
    <row r="497" spans="1:80" customFormat="1" ht="45" x14ac:dyDescent="0.25">
      <c r="A497" s="25" t="s">
        <v>419</v>
      </c>
      <c r="B497" s="26" t="s">
        <v>420</v>
      </c>
      <c r="C497" s="144" t="s">
        <v>421</v>
      </c>
      <c r="D497" s="144"/>
      <c r="E497" s="144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 x14ac:dyDescent="0.25">
      <c r="A498" s="33"/>
      <c r="B498" s="34"/>
      <c r="C498" s="150" t="s">
        <v>423</v>
      </c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1"/>
      <c r="BU498" s="24"/>
      <c r="BW498" s="2" t="s">
        <v>423</v>
      </c>
      <c r="CA498" s="43"/>
      <c r="CB498" s="47"/>
    </row>
    <row r="499" spans="1:80" customFormat="1" ht="57" x14ac:dyDescent="0.25">
      <c r="A499" s="35"/>
      <c r="B499" s="36" t="s">
        <v>39</v>
      </c>
      <c r="C499" s="148" t="s">
        <v>40</v>
      </c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9"/>
      <c r="BU499" s="24"/>
      <c r="BX499" s="2" t="s">
        <v>40</v>
      </c>
      <c r="CA499" s="43"/>
      <c r="CB499" s="47"/>
    </row>
    <row r="500" spans="1:80" customFormat="1" ht="15" x14ac:dyDescent="0.25">
      <c r="A500" s="35"/>
      <c r="B500" s="37" t="s">
        <v>34</v>
      </c>
      <c r="C500" s="148" t="s">
        <v>41</v>
      </c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9"/>
      <c r="BU500" s="24"/>
      <c r="BY500" s="2" t="s">
        <v>41</v>
      </c>
      <c r="CA500" s="43"/>
      <c r="CB500" s="47"/>
    </row>
    <row r="501" spans="1:80" customFormat="1" ht="33.75" x14ac:dyDescent="0.25">
      <c r="A501" s="25" t="s">
        <v>424</v>
      </c>
      <c r="B501" s="26" t="s">
        <v>425</v>
      </c>
      <c r="C501" s="144" t="s">
        <v>426</v>
      </c>
      <c r="D501" s="144"/>
      <c r="E501" s="144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 x14ac:dyDescent="0.25">
      <c r="A502" s="35"/>
      <c r="B502" s="37" t="s">
        <v>34</v>
      </c>
      <c r="C502" s="148" t="s">
        <v>41</v>
      </c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9"/>
      <c r="BU502" s="24"/>
      <c r="BY502" s="2" t="s">
        <v>41</v>
      </c>
      <c r="CA502" s="43"/>
      <c r="CB502" s="47"/>
    </row>
    <row r="503" spans="1:80" customFormat="1" ht="33.75" x14ac:dyDescent="0.25">
      <c r="A503" s="25" t="s">
        <v>427</v>
      </c>
      <c r="B503" s="26" t="s">
        <v>49</v>
      </c>
      <c r="C503" s="144" t="s">
        <v>86</v>
      </c>
      <c r="D503" s="144"/>
      <c r="E503" s="144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 x14ac:dyDescent="0.25">
      <c r="A504" s="33"/>
      <c r="B504" s="34"/>
      <c r="C504" s="150" t="s">
        <v>287</v>
      </c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150"/>
      <c r="Q504" s="150"/>
      <c r="R504" s="151"/>
      <c r="BU504" s="24"/>
      <c r="BW504" s="2" t="s">
        <v>287</v>
      </c>
      <c r="CA504" s="43"/>
      <c r="CB504" s="47"/>
    </row>
    <row r="505" spans="1:80" customFormat="1" ht="15" x14ac:dyDescent="0.25">
      <c r="A505" s="35"/>
      <c r="B505" s="34"/>
      <c r="C505" s="150" t="s">
        <v>89</v>
      </c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0"/>
      <c r="O505" s="150"/>
      <c r="P505" s="150"/>
      <c r="Q505" s="150"/>
      <c r="R505" s="151"/>
      <c r="BU505" s="24"/>
      <c r="BZ505" s="2" t="s">
        <v>89</v>
      </c>
      <c r="CA505" s="43"/>
      <c r="CB505" s="47"/>
    </row>
    <row r="506" spans="1:80" customFormat="1" ht="15" x14ac:dyDescent="0.25">
      <c r="A506" s="35"/>
      <c r="B506" s="37" t="s">
        <v>34</v>
      </c>
      <c r="C506" s="148" t="s">
        <v>41</v>
      </c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9"/>
      <c r="BU506" s="24"/>
      <c r="BY506" s="2" t="s">
        <v>41</v>
      </c>
      <c r="CA506" s="43"/>
      <c r="CB506" s="47"/>
    </row>
    <row r="507" spans="1:80" customFormat="1" ht="33.75" x14ac:dyDescent="0.25">
      <c r="A507" s="25" t="s">
        <v>428</v>
      </c>
      <c r="B507" s="26" t="s">
        <v>49</v>
      </c>
      <c r="C507" s="144" t="s">
        <v>91</v>
      </c>
      <c r="D507" s="144"/>
      <c r="E507" s="144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 x14ac:dyDescent="0.25">
      <c r="A508" s="33"/>
      <c r="B508" s="34"/>
      <c r="C508" s="150" t="s">
        <v>429</v>
      </c>
      <c r="D508" s="150"/>
      <c r="E508" s="150"/>
      <c r="F508" s="150"/>
      <c r="G508" s="150"/>
      <c r="H508" s="150"/>
      <c r="I508" s="150"/>
      <c r="J508" s="150"/>
      <c r="K508" s="150"/>
      <c r="L508" s="150"/>
      <c r="M508" s="150"/>
      <c r="N508" s="150"/>
      <c r="O508" s="150"/>
      <c r="P508" s="150"/>
      <c r="Q508" s="150"/>
      <c r="R508" s="151"/>
      <c r="BU508" s="24"/>
      <c r="BW508" s="2" t="s">
        <v>429</v>
      </c>
      <c r="CA508" s="43"/>
      <c r="CB508" s="47"/>
    </row>
    <row r="509" spans="1:80" customFormat="1" ht="15" x14ac:dyDescent="0.25">
      <c r="A509" s="35"/>
      <c r="B509" s="34"/>
      <c r="C509" s="150" t="s">
        <v>94</v>
      </c>
      <c r="D509" s="150"/>
      <c r="E509" s="150"/>
      <c r="F509" s="150"/>
      <c r="G509" s="150"/>
      <c r="H509" s="150"/>
      <c r="I509" s="150"/>
      <c r="J509" s="150"/>
      <c r="K509" s="150"/>
      <c r="L509" s="150"/>
      <c r="M509" s="150"/>
      <c r="N509" s="150"/>
      <c r="O509" s="150"/>
      <c r="P509" s="150"/>
      <c r="Q509" s="150"/>
      <c r="R509" s="151"/>
      <c r="BU509" s="24"/>
      <c r="BZ509" s="2" t="s">
        <v>94</v>
      </c>
      <c r="CA509" s="43"/>
      <c r="CB509" s="47"/>
    </row>
    <row r="510" spans="1:80" customFormat="1" ht="15" x14ac:dyDescent="0.25">
      <c r="A510" s="35"/>
      <c r="B510" s="37" t="s">
        <v>34</v>
      </c>
      <c r="C510" s="148" t="s">
        <v>41</v>
      </c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9"/>
      <c r="BU510" s="24"/>
      <c r="BY510" s="2" t="s">
        <v>41</v>
      </c>
      <c r="CA510" s="43"/>
      <c r="CB510" s="47"/>
    </row>
    <row r="511" spans="1:80" customFormat="1" ht="33.75" x14ac:dyDescent="0.25">
      <c r="A511" s="25" t="s">
        <v>430</v>
      </c>
      <c r="B511" s="26" t="s">
        <v>49</v>
      </c>
      <c r="C511" s="144" t="s">
        <v>96</v>
      </c>
      <c r="D511" s="144"/>
      <c r="E511" s="144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 x14ac:dyDescent="0.25">
      <c r="A512" s="33"/>
      <c r="B512" s="34"/>
      <c r="C512" s="150" t="s">
        <v>337</v>
      </c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1"/>
      <c r="BU512" s="24"/>
      <c r="BW512" s="2" t="s">
        <v>337</v>
      </c>
      <c r="CA512" s="43"/>
      <c r="CB512" s="47"/>
    </row>
    <row r="513" spans="1:82" customFormat="1" ht="15" x14ac:dyDescent="0.25">
      <c r="A513" s="35"/>
      <c r="B513" s="34"/>
      <c r="C513" s="150" t="s">
        <v>99</v>
      </c>
      <c r="D513" s="150"/>
      <c r="E513" s="150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1"/>
      <c r="BU513" s="24"/>
      <c r="BZ513" s="2" t="s">
        <v>99</v>
      </c>
      <c r="CA513" s="43"/>
      <c r="CB513" s="47"/>
    </row>
    <row r="514" spans="1:82" customFormat="1" ht="15" x14ac:dyDescent="0.25">
      <c r="A514" s="35"/>
      <c r="B514" s="37" t="s">
        <v>34</v>
      </c>
      <c r="C514" s="148" t="s">
        <v>41</v>
      </c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9"/>
      <c r="BU514" s="24"/>
      <c r="BY514" s="2" t="s">
        <v>41</v>
      </c>
      <c r="CA514" s="43"/>
      <c r="CB514" s="47"/>
    </row>
    <row r="515" spans="1:82" customFormat="1" ht="15" x14ac:dyDescent="0.25">
      <c r="A515" s="153" t="s">
        <v>118</v>
      </c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BU515" s="24"/>
      <c r="CA515" s="43" t="s">
        <v>118</v>
      </c>
      <c r="CB515" s="47"/>
    </row>
    <row r="516" spans="1:82" customFormat="1" ht="15" x14ac:dyDescent="0.25">
      <c r="A516" s="152" t="s">
        <v>119</v>
      </c>
      <c r="B516" s="152"/>
      <c r="C516" s="152"/>
      <c r="D516" s="152"/>
      <c r="E516" s="152"/>
      <c r="F516" s="152"/>
      <c r="G516" s="152"/>
      <c r="H516" s="152"/>
      <c r="I516" s="152"/>
      <c r="J516" s="152"/>
      <c r="K516" s="152"/>
      <c r="L516" s="152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 x14ac:dyDescent="0.25">
      <c r="A517" s="152" t="s">
        <v>120</v>
      </c>
      <c r="B517" s="152"/>
      <c r="C517" s="152"/>
      <c r="D517" s="152"/>
      <c r="E517" s="152"/>
      <c r="F517" s="152"/>
      <c r="G517" s="152"/>
      <c r="H517" s="152"/>
      <c r="I517" s="152"/>
      <c r="J517" s="152"/>
      <c r="K517" s="152"/>
      <c r="L517" s="152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 x14ac:dyDescent="0.25">
      <c r="A518" s="152" t="s">
        <v>121</v>
      </c>
      <c r="B518" s="152"/>
      <c r="C518" s="152"/>
      <c r="D518" s="152"/>
      <c r="E518" s="152"/>
      <c r="F518" s="152"/>
      <c r="G518" s="152"/>
      <c r="H518" s="152"/>
      <c r="I518" s="152"/>
      <c r="J518" s="152"/>
      <c r="K518" s="152"/>
      <c r="L518" s="152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 x14ac:dyDescent="0.25">
      <c r="A519" s="152" t="s">
        <v>431</v>
      </c>
      <c r="B519" s="152"/>
      <c r="C519" s="152"/>
      <c r="D519" s="152"/>
      <c r="E519" s="152"/>
      <c r="F519" s="152"/>
      <c r="G519" s="152"/>
      <c r="H519" s="152"/>
      <c r="I519" s="152"/>
      <c r="J519" s="152"/>
      <c r="K519" s="152"/>
      <c r="L519" s="152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 x14ac:dyDescent="0.25">
      <c r="A520" s="152" t="s">
        <v>123</v>
      </c>
      <c r="B520" s="152"/>
      <c r="C520" s="152"/>
      <c r="D520" s="152"/>
      <c r="E520" s="152"/>
      <c r="F520" s="152"/>
      <c r="G520" s="152"/>
      <c r="H520" s="152"/>
      <c r="I520" s="152"/>
      <c r="J520" s="152"/>
      <c r="K520" s="152"/>
      <c r="L520" s="152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 x14ac:dyDescent="0.25">
      <c r="A521" s="143" t="s">
        <v>432</v>
      </c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BU521" s="24" t="s">
        <v>432</v>
      </c>
      <c r="CA521" s="43"/>
      <c r="CB521" s="47"/>
    </row>
    <row r="522" spans="1:82" customFormat="1" ht="56.25" x14ac:dyDescent="0.25">
      <c r="A522" s="25" t="s">
        <v>433</v>
      </c>
      <c r="B522" s="26" t="s">
        <v>434</v>
      </c>
      <c r="C522" s="144" t="s">
        <v>435</v>
      </c>
      <c r="D522" s="144"/>
      <c r="E522" s="144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 x14ac:dyDescent="0.25">
      <c r="A523" s="33"/>
      <c r="B523" s="34"/>
      <c r="C523" s="150" t="s">
        <v>437</v>
      </c>
      <c r="D523" s="150"/>
      <c r="E523" s="150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  <c r="Q523" s="150"/>
      <c r="R523" s="151"/>
      <c r="BU523" s="24"/>
      <c r="BW523" s="2" t="s">
        <v>437</v>
      </c>
      <c r="CA523" s="43"/>
      <c r="CB523" s="47"/>
    </row>
    <row r="524" spans="1:82" customFormat="1" ht="15" x14ac:dyDescent="0.25">
      <c r="A524" s="35"/>
      <c r="B524" s="34"/>
      <c r="C524" s="150" t="s">
        <v>438</v>
      </c>
      <c r="D524" s="150"/>
      <c r="E524" s="150"/>
      <c r="F524" s="150"/>
      <c r="G524" s="150"/>
      <c r="H524" s="150"/>
      <c r="I524" s="150"/>
      <c r="J524" s="150"/>
      <c r="K524" s="150"/>
      <c r="L524" s="150"/>
      <c r="M524" s="150"/>
      <c r="N524" s="150"/>
      <c r="O524" s="150"/>
      <c r="P524" s="150"/>
      <c r="Q524" s="150"/>
      <c r="R524" s="151"/>
      <c r="BU524" s="24"/>
      <c r="CA524" s="43"/>
      <c r="CB524" s="47"/>
      <c r="CD524" s="2" t="s">
        <v>438</v>
      </c>
    </row>
    <row r="525" spans="1:82" customFormat="1" ht="57" x14ac:dyDescent="0.25">
      <c r="A525" s="35"/>
      <c r="B525" s="36" t="s">
        <v>39</v>
      </c>
      <c r="C525" s="148" t="s">
        <v>40</v>
      </c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9"/>
      <c r="BU525" s="24"/>
      <c r="BX525" s="2" t="s">
        <v>40</v>
      </c>
      <c r="CA525" s="43"/>
      <c r="CB525" s="47"/>
    </row>
    <row r="526" spans="1:82" customFormat="1" ht="15" x14ac:dyDescent="0.25">
      <c r="A526" s="35"/>
      <c r="B526" s="37" t="s">
        <v>34</v>
      </c>
      <c r="C526" s="148" t="s">
        <v>41</v>
      </c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9"/>
      <c r="BU526" s="24"/>
      <c r="BY526" s="2" t="s">
        <v>41</v>
      </c>
      <c r="CA526" s="43"/>
      <c r="CB526" s="47"/>
    </row>
    <row r="527" spans="1:82" customFormat="1" ht="33.75" x14ac:dyDescent="0.25">
      <c r="A527" s="25" t="s">
        <v>439</v>
      </c>
      <c r="B527" s="26" t="s">
        <v>440</v>
      </c>
      <c r="C527" s="144" t="s">
        <v>441</v>
      </c>
      <c r="D527" s="144"/>
      <c r="E527" s="144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 x14ac:dyDescent="0.25">
      <c r="A528" s="33"/>
      <c r="B528" s="34"/>
      <c r="C528" s="150" t="s">
        <v>444</v>
      </c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1"/>
      <c r="BU528" s="24"/>
      <c r="BW528" s="2" t="s">
        <v>444</v>
      </c>
      <c r="CA528" s="43"/>
      <c r="CB528" s="47"/>
    </row>
    <row r="529" spans="1:82" customFormat="1" ht="15" x14ac:dyDescent="0.25">
      <c r="A529" s="35"/>
      <c r="B529" s="34"/>
      <c r="C529" s="150" t="s">
        <v>445</v>
      </c>
      <c r="D529" s="150"/>
      <c r="E529" s="150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1"/>
      <c r="BU529" s="24"/>
      <c r="BZ529" s="2" t="s">
        <v>445</v>
      </c>
      <c r="CA529" s="43"/>
      <c r="CB529" s="47"/>
    </row>
    <row r="530" spans="1:82" customFormat="1" ht="15" x14ac:dyDescent="0.25">
      <c r="A530" s="35"/>
      <c r="B530" s="37" t="s">
        <v>34</v>
      </c>
      <c r="C530" s="148" t="s">
        <v>41</v>
      </c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9"/>
      <c r="BU530" s="24"/>
      <c r="BY530" s="2" t="s">
        <v>41</v>
      </c>
      <c r="CA530" s="43"/>
      <c r="CB530" s="47"/>
    </row>
    <row r="531" spans="1:82" customFormat="1" ht="56.25" x14ac:dyDescent="0.25">
      <c r="A531" s="25" t="s">
        <v>446</v>
      </c>
      <c r="B531" s="26" t="s">
        <v>447</v>
      </c>
      <c r="C531" s="144" t="s">
        <v>448</v>
      </c>
      <c r="D531" s="144"/>
      <c r="E531" s="144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 x14ac:dyDescent="0.25">
      <c r="A532" s="33"/>
      <c r="B532" s="34"/>
      <c r="C532" s="150" t="s">
        <v>449</v>
      </c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1"/>
      <c r="BU532" s="24"/>
      <c r="BW532" s="2" t="s">
        <v>449</v>
      </c>
      <c r="CA532" s="43"/>
      <c r="CB532" s="47"/>
    </row>
    <row r="533" spans="1:82" customFormat="1" ht="15" x14ac:dyDescent="0.25">
      <c r="A533" s="35"/>
      <c r="B533" s="34"/>
      <c r="C533" s="150" t="s">
        <v>450</v>
      </c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1"/>
      <c r="BU533" s="24"/>
      <c r="CA533" s="43"/>
      <c r="CB533" s="47"/>
      <c r="CD533" s="2" t="s">
        <v>450</v>
      </c>
    </row>
    <row r="534" spans="1:82" customFormat="1" ht="15" x14ac:dyDescent="0.25">
      <c r="A534" s="35"/>
      <c r="B534" s="36"/>
      <c r="C534" s="148" t="s">
        <v>451</v>
      </c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9"/>
      <c r="BU534" s="24"/>
      <c r="BX534" s="2" t="s">
        <v>451</v>
      </c>
      <c r="CA534" s="43"/>
      <c r="CB534" s="47"/>
    </row>
    <row r="535" spans="1:82" customFormat="1" ht="57" x14ac:dyDescent="0.25">
      <c r="A535" s="35"/>
      <c r="B535" s="36" t="s">
        <v>39</v>
      </c>
      <c r="C535" s="148" t="s">
        <v>40</v>
      </c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9"/>
      <c r="BU535" s="24"/>
      <c r="BX535" s="2" t="s">
        <v>40</v>
      </c>
      <c r="CA535" s="43"/>
      <c r="CB535" s="47"/>
    </row>
    <row r="536" spans="1:82" customFormat="1" ht="15" x14ac:dyDescent="0.25">
      <c r="A536" s="35"/>
      <c r="B536" s="37" t="s">
        <v>34</v>
      </c>
      <c r="C536" s="148" t="s">
        <v>41</v>
      </c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9"/>
      <c r="BU536" s="24"/>
      <c r="BY536" s="2" t="s">
        <v>41</v>
      </c>
      <c r="CA536" s="43"/>
      <c r="CB536" s="47"/>
    </row>
    <row r="537" spans="1:82" customFormat="1" ht="33.75" x14ac:dyDescent="0.25">
      <c r="A537" s="25" t="s">
        <v>452</v>
      </c>
      <c r="B537" s="26" t="s">
        <v>453</v>
      </c>
      <c r="C537" s="144" t="s">
        <v>454</v>
      </c>
      <c r="D537" s="144"/>
      <c r="E537" s="144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 x14ac:dyDescent="0.25">
      <c r="A538" s="33"/>
      <c r="B538" s="34"/>
      <c r="C538" s="150" t="s">
        <v>444</v>
      </c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1"/>
      <c r="BU538" s="24"/>
      <c r="BW538" s="2" t="s">
        <v>444</v>
      </c>
      <c r="CA538" s="43"/>
      <c r="CB538" s="47"/>
    </row>
    <row r="539" spans="1:82" customFormat="1" ht="15" x14ac:dyDescent="0.25">
      <c r="A539" s="35"/>
      <c r="B539" s="34"/>
      <c r="C539" s="150" t="s">
        <v>456</v>
      </c>
      <c r="D539" s="150"/>
      <c r="E539" s="150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1"/>
      <c r="BU539" s="24"/>
      <c r="BZ539" s="2" t="s">
        <v>456</v>
      </c>
      <c r="CA539" s="43"/>
      <c r="CB539" s="47"/>
    </row>
    <row r="540" spans="1:82" customFormat="1" ht="15" x14ac:dyDescent="0.25">
      <c r="A540" s="35"/>
      <c r="B540" s="37" t="s">
        <v>34</v>
      </c>
      <c r="C540" s="148" t="s">
        <v>41</v>
      </c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9"/>
      <c r="BU540" s="24"/>
      <c r="BY540" s="2" t="s">
        <v>41</v>
      </c>
      <c r="CA540" s="43"/>
      <c r="CB540" s="47"/>
    </row>
    <row r="541" spans="1:82" customFormat="1" ht="15" x14ac:dyDescent="0.25">
      <c r="A541" s="152" t="s">
        <v>119</v>
      </c>
      <c r="B541" s="152"/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 x14ac:dyDescent="0.25">
      <c r="A542" s="152" t="s">
        <v>120</v>
      </c>
      <c r="B542" s="152"/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 x14ac:dyDescent="0.25">
      <c r="A543" s="152" t="s">
        <v>121</v>
      </c>
      <c r="B543" s="152"/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 x14ac:dyDescent="0.25">
      <c r="A544" s="152" t="s">
        <v>457</v>
      </c>
      <c r="B544" s="152"/>
      <c r="C544" s="152"/>
      <c r="D544" s="152"/>
      <c r="E544" s="152"/>
      <c r="F544" s="152"/>
      <c r="G544" s="152"/>
      <c r="H544" s="152"/>
      <c r="I544" s="152"/>
      <c r="J544" s="152"/>
      <c r="K544" s="152"/>
      <c r="L544" s="152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90" customFormat="1" ht="15" x14ac:dyDescent="0.25">
      <c r="A545" s="152" t="s">
        <v>458</v>
      </c>
      <c r="B545" s="152"/>
      <c r="C545" s="152"/>
      <c r="D545" s="152"/>
      <c r="E545" s="152"/>
      <c r="F545" s="152"/>
      <c r="G545" s="152"/>
      <c r="H545" s="152"/>
      <c r="I545" s="152"/>
      <c r="J545" s="152"/>
      <c r="K545" s="152"/>
      <c r="L545" s="152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90" customFormat="1" ht="15" x14ac:dyDescent="0.25">
      <c r="A546" s="152" t="s">
        <v>120</v>
      </c>
      <c r="B546" s="152"/>
      <c r="C546" s="152"/>
      <c r="D546" s="152"/>
      <c r="E546" s="152"/>
      <c r="F546" s="152"/>
      <c r="G546" s="152"/>
      <c r="H546" s="152"/>
      <c r="I546" s="152"/>
      <c r="J546" s="152"/>
      <c r="K546" s="152"/>
      <c r="L546" s="152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90" customFormat="1" ht="15" x14ac:dyDescent="0.25">
      <c r="A547" s="152" t="s">
        <v>121</v>
      </c>
      <c r="B547" s="152"/>
      <c r="C547" s="152"/>
      <c r="D547" s="152"/>
      <c r="E547" s="152"/>
      <c r="F547" s="152"/>
      <c r="G547" s="152"/>
      <c r="H547" s="152"/>
      <c r="I547" s="152"/>
      <c r="J547" s="152"/>
      <c r="K547" s="152"/>
      <c r="L547" s="152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90" customFormat="1" ht="15" x14ac:dyDescent="0.25">
      <c r="A548" s="152" t="s">
        <v>459</v>
      </c>
      <c r="B548" s="152"/>
      <c r="C548" s="152"/>
      <c r="D548" s="152"/>
      <c r="E548" s="152"/>
      <c r="F548" s="152"/>
      <c r="G548" s="152"/>
      <c r="H548" s="152"/>
      <c r="I548" s="152"/>
      <c r="J548" s="152"/>
      <c r="K548" s="152"/>
      <c r="L548" s="152"/>
      <c r="M548" s="48"/>
      <c r="N548" s="48"/>
      <c r="O548" s="48"/>
      <c r="P548" s="48"/>
      <c r="Q548" s="45"/>
      <c r="R548" s="45"/>
      <c r="CE548" s="47" t="s">
        <v>459</v>
      </c>
    </row>
    <row r="549" spans="1:90" customFormat="1" ht="15" x14ac:dyDescent="0.25">
      <c r="A549" s="156" t="s">
        <v>460</v>
      </c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90" customFormat="1" ht="15" x14ac:dyDescent="0.25">
      <c r="A550" s="156" t="s">
        <v>461</v>
      </c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90" customFormat="1" ht="15" x14ac:dyDescent="0.25">
      <c r="A551" s="156" t="s">
        <v>462</v>
      </c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90" customFormat="1" ht="15" x14ac:dyDescent="0.25">
      <c r="A552" s="156" t="s">
        <v>463</v>
      </c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90" customFormat="1" ht="15" x14ac:dyDescent="0.25">
      <c r="A553" s="156" t="s">
        <v>464</v>
      </c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90" customFormat="1" ht="15" x14ac:dyDescent="0.25">
      <c r="A554" s="156" t="s">
        <v>465</v>
      </c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90" customFormat="1" ht="15" x14ac:dyDescent="0.25">
      <c r="A555" s="156" t="s">
        <v>466</v>
      </c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76">
        <v>176064075</v>
      </c>
      <c r="N555" s="30"/>
      <c r="O555" s="30"/>
      <c r="P555" s="30"/>
      <c r="Q555" s="57"/>
      <c r="R555" s="57"/>
      <c r="CE555" s="47"/>
      <c r="CF555" s="2" t="s">
        <v>466</v>
      </c>
      <c r="CI555" s="99" t="s">
        <v>489</v>
      </c>
    </row>
    <row r="556" spans="1:90" customFormat="1" ht="15" x14ac:dyDescent="0.25">
      <c r="A556" s="156" t="s">
        <v>467</v>
      </c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90" customFormat="1" ht="15" x14ac:dyDescent="0.25">
      <c r="A557" s="156" t="s">
        <v>468</v>
      </c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90" customFormat="1" ht="15" x14ac:dyDescent="0.25">
      <c r="A558" s="156" t="s">
        <v>469</v>
      </c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90" customFormat="1" ht="15" x14ac:dyDescent="0.25">
      <c r="A559" s="156" t="s">
        <v>470</v>
      </c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90" customFormat="1" ht="15" x14ac:dyDescent="0.25">
      <c r="A560" s="156" t="s">
        <v>471</v>
      </c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  <c r="CI560">
        <v>1.052</v>
      </c>
      <c r="CK560" s="97">
        <f>M555*CI560*CI562</f>
        <v>189109014.44489998</v>
      </c>
      <c r="CL560" s="96" t="s">
        <v>486</v>
      </c>
    </row>
    <row r="561" spans="1:90" customFormat="1" ht="15" x14ac:dyDescent="0.25">
      <c r="A561" s="152" t="s">
        <v>463</v>
      </c>
      <c r="B561" s="152"/>
      <c r="C561" s="152"/>
      <c r="D561" s="152"/>
      <c r="E561" s="152"/>
      <c r="F561" s="152"/>
      <c r="G561" s="152"/>
      <c r="H561" s="152"/>
      <c r="I561" s="152"/>
      <c r="J561" s="152"/>
      <c r="K561" s="152"/>
      <c r="L561" s="152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  <c r="CK561" s="98">
        <f>M563*CI560*CI562</f>
        <v>-183604904.103248</v>
      </c>
      <c r="CL561" s="96" t="s">
        <v>487</v>
      </c>
    </row>
    <row r="562" spans="1:90" customFormat="1" ht="15" x14ac:dyDescent="0.25">
      <c r="A562" s="156" t="s">
        <v>472</v>
      </c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  <c r="CI562">
        <v>1.0209999999999999</v>
      </c>
      <c r="CK562" s="97">
        <f>CK560+CK561</f>
        <v>5504110.3416519761</v>
      </c>
      <c r="CL562" s="96" t="s">
        <v>488</v>
      </c>
    </row>
    <row r="563" spans="1:90" customFormat="1" ht="15" x14ac:dyDescent="0.25">
      <c r="A563" s="156" t="s">
        <v>473</v>
      </c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95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  <c r="CI563" s="99" t="s">
        <v>489</v>
      </c>
      <c r="CK563" s="97"/>
    </row>
    <row r="564" spans="1:90" customFormat="1" ht="15" x14ac:dyDescent="0.25">
      <c r="A564" s="156" t="s">
        <v>474</v>
      </c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  <c r="CK564" s="97"/>
    </row>
    <row r="565" spans="1:90" customFormat="1" ht="15" x14ac:dyDescent="0.25">
      <c r="A565" s="156" t="s">
        <v>475</v>
      </c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  <c r="CK565" s="97"/>
    </row>
    <row r="566" spans="1:90" customFormat="1" ht="15" x14ac:dyDescent="0.25">
      <c r="A566" s="156" t="s">
        <v>476</v>
      </c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90" customFormat="1" ht="15" x14ac:dyDescent="0.25">
      <c r="A567" s="152" t="s">
        <v>463</v>
      </c>
      <c r="B567" s="152"/>
      <c r="C567" s="152"/>
      <c r="D567" s="152"/>
      <c r="E567" s="152"/>
      <c r="F567" s="152"/>
      <c r="G567" s="152"/>
      <c r="H567" s="152"/>
      <c r="I567" s="152"/>
      <c r="J567" s="152"/>
      <c r="K567" s="152"/>
      <c r="L567" s="152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90" customFormat="1" ht="15" x14ac:dyDescent="0.25">
      <c r="A568" s="156" t="s">
        <v>477</v>
      </c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90" customFormat="1" ht="15" x14ac:dyDescent="0.25">
      <c r="A569" s="152" t="s">
        <v>478</v>
      </c>
      <c r="B569" s="152"/>
      <c r="C569" s="152"/>
      <c r="D569" s="152"/>
      <c r="E569" s="152"/>
      <c r="F569" s="152"/>
      <c r="G569" s="152"/>
      <c r="H569" s="152"/>
      <c r="I569" s="152"/>
      <c r="J569" s="152"/>
      <c r="K569" s="152"/>
      <c r="L569" s="152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90" customFormat="1" ht="15" x14ac:dyDescent="0.25">
      <c r="A570" s="156" t="s">
        <v>479</v>
      </c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90" customFormat="1" ht="15" x14ac:dyDescent="0.25">
      <c r="A571" s="152" t="s">
        <v>480</v>
      </c>
      <c r="B571" s="152"/>
      <c r="C571" s="152"/>
      <c r="D571" s="152"/>
      <c r="E571" s="152"/>
      <c r="F571" s="152"/>
      <c r="G571" s="152"/>
      <c r="H571" s="152"/>
      <c r="I571" s="152"/>
      <c r="J571" s="152"/>
      <c r="K571" s="152"/>
      <c r="L571" s="152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90" customFormat="1" ht="15" x14ac:dyDescent="0.25">
      <c r="A572" s="152" t="s">
        <v>123</v>
      </c>
      <c r="B572" s="152"/>
      <c r="C572" s="152"/>
      <c r="D572" s="152"/>
      <c r="E572" s="152"/>
      <c r="F572" s="152"/>
      <c r="G572" s="152"/>
      <c r="H572" s="152"/>
      <c r="I572" s="152"/>
      <c r="J572" s="152"/>
      <c r="K572" s="152"/>
      <c r="L572" s="152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90" customFormat="1" ht="32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BCE1-62A2-4CD0-A2DA-B2725320745E}">
  <sheetPr>
    <pageSetUpPr fitToPage="1"/>
  </sheetPr>
  <dimension ref="A1:CM581"/>
  <sheetViews>
    <sheetView tabSelected="1" topLeftCell="B555" zoomScaleNormal="100" zoomScaleSheetLayoutView="145" workbookViewId="0">
      <selection activeCell="CJ576" sqref="CJ5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88" width="9.140625" style="1"/>
    <col min="89" max="89" width="14.28515625" style="1" bestFit="1" customWidth="1"/>
    <col min="90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72" customFormat="1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72" customFormat="1" ht="28.5" customHeight="1" x14ac:dyDescent="0.25">
      <c r="A5" s="139" t="s">
        <v>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72" customFormat="1" ht="21" customHeight="1" x14ac:dyDescent="0.25">
      <c r="A6" s="140" t="s">
        <v>4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</row>
    <row r="7" spans="1:72" customFormat="1" ht="15" x14ac:dyDescent="0.25">
      <c r="A7" s="137" t="s">
        <v>5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138" t="s">
        <v>6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</row>
    <row r="9" spans="1:72" customFormat="1" ht="15" x14ac:dyDescent="0.25">
      <c r="A9" s="3"/>
      <c r="B9" s="7" t="s">
        <v>7</v>
      </c>
      <c r="C9" s="145" t="s">
        <v>8</v>
      </c>
      <c r="D9" s="145"/>
      <c r="E9" s="145"/>
      <c r="F9" s="145"/>
      <c r="G9" s="145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146" t="s">
        <v>17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147"/>
      <c r="M16" s="147"/>
      <c r="N16" s="10"/>
    </row>
    <row r="17" spans="1:87" customFormat="1" ht="15" x14ac:dyDescent="0.25">
      <c r="A17" s="21"/>
    </row>
    <row r="18" spans="1:87" customFormat="1" ht="28.5" customHeight="1" x14ac:dyDescent="0.25">
      <c r="A18" s="141" t="s">
        <v>18</v>
      </c>
      <c r="B18" s="141" t="s">
        <v>19</v>
      </c>
      <c r="C18" s="141" t="s">
        <v>20</v>
      </c>
      <c r="D18" s="141"/>
      <c r="E18" s="141"/>
      <c r="F18" s="141" t="s">
        <v>21</v>
      </c>
      <c r="G18" s="141" t="s">
        <v>22</v>
      </c>
      <c r="H18" s="141" t="s">
        <v>23</v>
      </c>
      <c r="I18" s="141"/>
      <c r="J18" s="141"/>
      <c r="K18" s="141"/>
      <c r="L18" s="141" t="s">
        <v>24</v>
      </c>
      <c r="M18" s="141"/>
      <c r="N18" s="141"/>
      <c r="O18" s="141"/>
      <c r="P18" s="141"/>
      <c r="Q18" s="141" t="s">
        <v>25</v>
      </c>
      <c r="R18" s="141" t="s">
        <v>26</v>
      </c>
    </row>
    <row r="19" spans="1:87" customFormat="1" ht="30" customHeight="1" x14ac:dyDescent="0.25">
      <c r="A19" s="141"/>
      <c r="B19" s="141"/>
      <c r="C19" s="141"/>
      <c r="D19" s="141"/>
      <c r="E19" s="141"/>
      <c r="F19" s="141"/>
      <c r="G19" s="141"/>
      <c r="H19" s="141" t="s">
        <v>27</v>
      </c>
      <c r="I19" s="141" t="s">
        <v>28</v>
      </c>
      <c r="J19" s="141"/>
      <c r="K19" s="141"/>
      <c r="L19" s="141" t="s">
        <v>29</v>
      </c>
      <c r="M19" s="141" t="s">
        <v>27</v>
      </c>
      <c r="N19" s="142" t="s">
        <v>28</v>
      </c>
      <c r="O19" s="142"/>
      <c r="P19" s="142"/>
      <c r="Q19" s="142"/>
      <c r="R19" s="142"/>
    </row>
    <row r="20" spans="1:87" customFormat="1" ht="22.5" customHeight="1" x14ac:dyDescent="0.25">
      <c r="A20" s="141"/>
      <c r="B20" s="141"/>
      <c r="C20" s="141"/>
      <c r="D20" s="141"/>
      <c r="E20" s="141"/>
      <c r="F20" s="141"/>
      <c r="G20" s="141"/>
      <c r="H20" s="141"/>
      <c r="I20" s="23" t="s">
        <v>30</v>
      </c>
      <c r="J20" s="23" t="s">
        <v>31</v>
      </c>
      <c r="K20" s="23" t="s">
        <v>32</v>
      </c>
      <c r="L20" s="141"/>
      <c r="M20" s="141"/>
      <c r="N20" s="23" t="s">
        <v>30</v>
      </c>
      <c r="O20" s="23" t="s">
        <v>31</v>
      </c>
      <c r="P20" s="23" t="s">
        <v>32</v>
      </c>
      <c r="Q20" s="142"/>
      <c r="R20" s="142"/>
    </row>
    <row r="21" spans="1:87" customFormat="1" ht="15" x14ac:dyDescent="0.25">
      <c r="A21" s="90">
        <v>1</v>
      </c>
      <c r="B21" s="90">
        <v>2</v>
      </c>
      <c r="C21" s="142">
        <v>3</v>
      </c>
      <c r="D21" s="142"/>
      <c r="E21" s="142"/>
      <c r="F21" s="90">
        <v>4</v>
      </c>
      <c r="G21" s="90">
        <v>5</v>
      </c>
      <c r="H21" s="90">
        <v>6</v>
      </c>
      <c r="I21" s="90">
        <v>7</v>
      </c>
      <c r="J21" s="90">
        <v>8</v>
      </c>
      <c r="K21" s="90">
        <v>9</v>
      </c>
      <c r="L21" s="90">
        <v>10</v>
      </c>
      <c r="M21" s="90">
        <v>11</v>
      </c>
      <c r="N21" s="90">
        <v>12</v>
      </c>
      <c r="O21" s="90">
        <v>13</v>
      </c>
      <c r="P21" s="90">
        <v>14</v>
      </c>
      <c r="Q21" s="90">
        <v>15</v>
      </c>
      <c r="R21" s="90">
        <v>16</v>
      </c>
    </row>
    <row r="22" spans="1:87" customFormat="1" ht="15" x14ac:dyDescent="0.25">
      <c r="A22" s="143" t="s">
        <v>33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BU22" s="24" t="s">
        <v>33</v>
      </c>
    </row>
    <row r="23" spans="1:87" customFormat="1" ht="45.75" x14ac:dyDescent="0.25">
      <c r="A23" s="121" t="s">
        <v>34</v>
      </c>
      <c r="B23" s="122" t="s">
        <v>35</v>
      </c>
      <c r="C23" s="157" t="s">
        <v>36</v>
      </c>
      <c r="D23" s="157"/>
      <c r="E23" s="157"/>
      <c r="F23" s="121" t="s">
        <v>37</v>
      </c>
      <c r="G23" s="123">
        <v>404.35199999999998</v>
      </c>
      <c r="H23" s="124">
        <v>664.69</v>
      </c>
      <c r="I23" s="125">
        <v>228.64</v>
      </c>
      <c r="J23" s="125">
        <v>369.83</v>
      </c>
      <c r="K23" s="125">
        <v>59.72</v>
      </c>
      <c r="L23" s="126"/>
      <c r="M23" s="127">
        <v>4019910</v>
      </c>
      <c r="N23" s="127">
        <v>2082949</v>
      </c>
      <c r="O23" s="127">
        <v>1707757</v>
      </c>
      <c r="P23" s="127">
        <v>544048</v>
      </c>
      <c r="Q23" s="128">
        <v>13.132999999999999</v>
      </c>
      <c r="R23" s="125">
        <v>5310.35</v>
      </c>
      <c r="BU23" s="24"/>
      <c r="BV23" s="2" t="s">
        <v>36</v>
      </c>
      <c r="CI23" s="120">
        <f>M23-N23-O23</f>
        <v>229204</v>
      </c>
    </row>
    <row r="24" spans="1:87" customFormat="1" ht="15" x14ac:dyDescent="0.25">
      <c r="A24" s="33"/>
      <c r="B24" s="34"/>
      <c r="C24" s="150" t="s">
        <v>38</v>
      </c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1"/>
      <c r="BU24" s="24"/>
      <c r="BW24" s="2" t="s">
        <v>38</v>
      </c>
      <c r="CI24" s="120"/>
    </row>
    <row r="25" spans="1:87" customFormat="1" ht="57" x14ac:dyDescent="0.25">
      <c r="A25" s="35"/>
      <c r="B25" s="36" t="s">
        <v>39</v>
      </c>
      <c r="C25" s="148" t="s">
        <v>40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9"/>
      <c r="BU25" s="24"/>
      <c r="BX25" s="2" t="s">
        <v>40</v>
      </c>
      <c r="CI25" s="120"/>
    </row>
    <row r="26" spans="1:87" customFormat="1" ht="15" x14ac:dyDescent="0.25">
      <c r="A26" s="35"/>
      <c r="B26" s="37" t="s">
        <v>34</v>
      </c>
      <c r="C26" s="148" t="s">
        <v>41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9"/>
      <c r="BU26" s="24"/>
      <c r="BY26" s="2" t="s">
        <v>41</v>
      </c>
      <c r="CI26" s="120"/>
    </row>
    <row r="27" spans="1:87" customFormat="1" ht="45.75" x14ac:dyDescent="0.25">
      <c r="A27" s="121" t="s">
        <v>42</v>
      </c>
      <c r="B27" s="122" t="s">
        <v>43</v>
      </c>
      <c r="C27" s="157" t="s">
        <v>44</v>
      </c>
      <c r="D27" s="157"/>
      <c r="E27" s="157"/>
      <c r="F27" s="121" t="s">
        <v>37</v>
      </c>
      <c r="G27" s="123">
        <v>9.2560000000000002</v>
      </c>
      <c r="H27" s="124">
        <v>360.31</v>
      </c>
      <c r="I27" s="125">
        <v>113.31</v>
      </c>
      <c r="J27" s="125">
        <v>185.18</v>
      </c>
      <c r="K27" s="125">
        <v>28.11</v>
      </c>
      <c r="L27" s="126"/>
      <c r="M27" s="127">
        <v>48101</v>
      </c>
      <c r="N27" s="127">
        <v>23629</v>
      </c>
      <c r="O27" s="127">
        <v>19574</v>
      </c>
      <c r="P27" s="127">
        <v>5861</v>
      </c>
      <c r="Q27" s="129">
        <v>6.5080999999999998</v>
      </c>
      <c r="R27" s="125">
        <v>60.24</v>
      </c>
      <c r="BU27" s="24"/>
      <c r="BV27" s="2" t="s">
        <v>44</v>
      </c>
      <c r="CI27" s="120">
        <f t="shared" ref="CI27" si="0">M27-N27-O27</f>
        <v>4898</v>
      </c>
    </row>
    <row r="28" spans="1:87" customFormat="1" ht="15" x14ac:dyDescent="0.25">
      <c r="A28" s="33"/>
      <c r="B28" s="34"/>
      <c r="C28" s="150" t="s">
        <v>45</v>
      </c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1"/>
      <c r="BU28" s="24"/>
      <c r="BW28" s="2" t="s">
        <v>45</v>
      </c>
    </row>
    <row r="29" spans="1:87" customFormat="1" ht="23.25" x14ac:dyDescent="0.25">
      <c r="A29" s="35"/>
      <c r="B29" s="36" t="s">
        <v>46</v>
      </c>
      <c r="C29" s="148" t="s">
        <v>47</v>
      </c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9"/>
      <c r="BU29" s="24"/>
      <c r="BX29" s="2" t="s">
        <v>47</v>
      </c>
    </row>
    <row r="30" spans="1:87" customFormat="1" ht="57" x14ac:dyDescent="0.25">
      <c r="A30" s="35"/>
      <c r="B30" s="36" t="s">
        <v>39</v>
      </c>
      <c r="C30" s="148" t="s">
        <v>40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9"/>
      <c r="BU30" s="24"/>
      <c r="BX30" s="2" t="s">
        <v>40</v>
      </c>
    </row>
    <row r="31" spans="1:87" customFormat="1" ht="15" x14ac:dyDescent="0.25">
      <c r="A31" s="35"/>
      <c r="B31" s="37" t="s">
        <v>34</v>
      </c>
      <c r="C31" s="148" t="s">
        <v>41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9"/>
      <c r="BU31" s="24"/>
      <c r="BY31" s="2" t="s">
        <v>41</v>
      </c>
    </row>
    <row r="32" spans="1:87" customFormat="1" ht="33.75" x14ac:dyDescent="0.25">
      <c r="A32" s="106" t="s">
        <v>48</v>
      </c>
      <c r="B32" s="107" t="s">
        <v>49</v>
      </c>
      <c r="C32" s="158" t="s">
        <v>50</v>
      </c>
      <c r="D32" s="158"/>
      <c r="E32" s="158"/>
      <c r="F32" s="106" t="s">
        <v>51</v>
      </c>
      <c r="G32" s="108">
        <v>3.64</v>
      </c>
      <c r="H32" s="109" t="s">
        <v>52</v>
      </c>
      <c r="I32" s="110"/>
      <c r="J32" s="110"/>
      <c r="K32" s="110"/>
      <c r="L32" s="110"/>
      <c r="M32" s="111">
        <v>288528</v>
      </c>
      <c r="N32" s="110"/>
      <c r="O32" s="110"/>
      <c r="P32" s="110"/>
      <c r="Q32" s="112">
        <v>0</v>
      </c>
      <c r="R32" s="112">
        <v>0</v>
      </c>
      <c r="BU32" s="24"/>
      <c r="BV32" s="2" t="s">
        <v>50</v>
      </c>
    </row>
    <row r="33" spans="1:78" customFormat="1" ht="15" x14ac:dyDescent="0.25">
      <c r="A33" s="33"/>
      <c r="B33" s="34"/>
      <c r="C33" s="150" t="s">
        <v>53</v>
      </c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1"/>
      <c r="BU33" s="24"/>
      <c r="BW33" s="2" t="s">
        <v>53</v>
      </c>
    </row>
    <row r="34" spans="1:78" customFormat="1" ht="15" x14ac:dyDescent="0.25">
      <c r="A34" s="35"/>
      <c r="B34" s="34"/>
      <c r="C34" s="150" t="s">
        <v>54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1"/>
      <c r="BU34" s="24"/>
      <c r="BZ34" s="2" t="s">
        <v>54</v>
      </c>
    </row>
    <row r="35" spans="1:78" customFormat="1" ht="15" x14ac:dyDescent="0.25">
      <c r="A35" s="35"/>
      <c r="B35" s="37" t="s">
        <v>34</v>
      </c>
      <c r="C35" s="148" t="s">
        <v>41</v>
      </c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9"/>
      <c r="BU35" s="24"/>
      <c r="BY35" s="2" t="s">
        <v>41</v>
      </c>
    </row>
    <row r="36" spans="1:78" customFormat="1" ht="33.75" x14ac:dyDescent="0.25">
      <c r="A36" s="106" t="s">
        <v>55</v>
      </c>
      <c r="B36" s="107" t="s">
        <v>49</v>
      </c>
      <c r="C36" s="158" t="s">
        <v>56</v>
      </c>
      <c r="D36" s="158"/>
      <c r="E36" s="158"/>
      <c r="F36" s="106" t="s">
        <v>51</v>
      </c>
      <c r="G36" s="113">
        <v>16.952000000000002</v>
      </c>
      <c r="H36" s="109" t="s">
        <v>57</v>
      </c>
      <c r="I36" s="110"/>
      <c r="J36" s="110"/>
      <c r="K36" s="110"/>
      <c r="L36" s="110"/>
      <c r="M36" s="111">
        <v>1185453</v>
      </c>
      <c r="N36" s="110"/>
      <c r="O36" s="110"/>
      <c r="P36" s="110"/>
      <c r="Q36" s="112">
        <v>0</v>
      </c>
      <c r="R36" s="112">
        <v>0</v>
      </c>
      <c r="BU36" s="24"/>
      <c r="BV36" s="2" t="s">
        <v>56</v>
      </c>
    </row>
    <row r="37" spans="1:78" customFormat="1" ht="15" x14ac:dyDescent="0.25">
      <c r="A37" s="33"/>
      <c r="B37" s="34"/>
      <c r="C37" s="150" t="s">
        <v>58</v>
      </c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1"/>
      <c r="BU37" s="24"/>
      <c r="BW37" s="2" t="s">
        <v>58</v>
      </c>
    </row>
    <row r="38" spans="1:78" customFormat="1" ht="15" x14ac:dyDescent="0.25">
      <c r="A38" s="35"/>
      <c r="B38" s="34"/>
      <c r="C38" s="150" t="s">
        <v>59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1"/>
      <c r="BU38" s="24"/>
      <c r="BZ38" s="2" t="s">
        <v>59</v>
      </c>
    </row>
    <row r="39" spans="1:78" customFormat="1" ht="15" x14ac:dyDescent="0.25">
      <c r="A39" s="35"/>
      <c r="B39" s="37" t="s">
        <v>34</v>
      </c>
      <c r="C39" s="148" t="s">
        <v>41</v>
      </c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9"/>
      <c r="BU39" s="24"/>
      <c r="BY39" s="2" t="s">
        <v>41</v>
      </c>
    </row>
    <row r="40" spans="1:78" customFormat="1" ht="33.75" x14ac:dyDescent="0.25">
      <c r="A40" s="106" t="s">
        <v>60</v>
      </c>
      <c r="B40" s="107" t="s">
        <v>49</v>
      </c>
      <c r="C40" s="158" t="s">
        <v>61</v>
      </c>
      <c r="D40" s="158"/>
      <c r="E40" s="158"/>
      <c r="F40" s="106" t="s">
        <v>51</v>
      </c>
      <c r="G40" s="113">
        <v>99.944000000000003</v>
      </c>
      <c r="H40" s="109" t="s">
        <v>62</v>
      </c>
      <c r="I40" s="110"/>
      <c r="J40" s="110"/>
      <c r="K40" s="110"/>
      <c r="L40" s="110"/>
      <c r="M40" s="111">
        <v>6680855</v>
      </c>
      <c r="N40" s="110"/>
      <c r="O40" s="110"/>
      <c r="P40" s="110"/>
      <c r="Q40" s="112">
        <v>0</v>
      </c>
      <c r="R40" s="112">
        <v>0</v>
      </c>
      <c r="BU40" s="24"/>
      <c r="BV40" s="2" t="s">
        <v>61</v>
      </c>
    </row>
    <row r="41" spans="1:78" customFormat="1" ht="15" x14ac:dyDescent="0.25">
      <c r="A41" s="33"/>
      <c r="B41" s="34"/>
      <c r="C41" s="150" t="s">
        <v>63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1"/>
      <c r="BU41" s="24"/>
      <c r="BW41" s="2" t="s">
        <v>63</v>
      </c>
    </row>
    <row r="42" spans="1:78" customFormat="1" ht="15" x14ac:dyDescent="0.25">
      <c r="A42" s="35"/>
      <c r="B42" s="34"/>
      <c r="C42" s="150" t="s">
        <v>64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1"/>
      <c r="BU42" s="24"/>
      <c r="BZ42" s="2" t="s">
        <v>64</v>
      </c>
    </row>
    <row r="43" spans="1:78" customFormat="1" ht="15" x14ac:dyDescent="0.25">
      <c r="A43" s="35"/>
      <c r="B43" s="37" t="s">
        <v>34</v>
      </c>
      <c r="C43" s="148" t="s">
        <v>41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9"/>
      <c r="BU43" s="24"/>
      <c r="BY43" s="2" t="s">
        <v>41</v>
      </c>
    </row>
    <row r="44" spans="1:78" customFormat="1" ht="33.75" x14ac:dyDescent="0.25">
      <c r="A44" s="106" t="s">
        <v>65</v>
      </c>
      <c r="B44" s="107" t="s">
        <v>49</v>
      </c>
      <c r="C44" s="158" t="s">
        <v>66</v>
      </c>
      <c r="D44" s="158"/>
      <c r="E44" s="158"/>
      <c r="F44" s="106" t="s">
        <v>51</v>
      </c>
      <c r="G44" s="113">
        <v>25.792000000000002</v>
      </c>
      <c r="H44" s="109" t="s">
        <v>67</v>
      </c>
      <c r="I44" s="110"/>
      <c r="J44" s="110"/>
      <c r="K44" s="110"/>
      <c r="L44" s="110"/>
      <c r="M44" s="111">
        <v>1693503</v>
      </c>
      <c r="N44" s="110"/>
      <c r="O44" s="110"/>
      <c r="P44" s="110"/>
      <c r="Q44" s="112">
        <v>0</v>
      </c>
      <c r="R44" s="112">
        <v>0</v>
      </c>
      <c r="BU44" s="24"/>
      <c r="BV44" s="2" t="s">
        <v>66</v>
      </c>
    </row>
    <row r="45" spans="1:78" customFormat="1" ht="15" x14ac:dyDescent="0.25">
      <c r="A45" s="33"/>
      <c r="B45" s="34"/>
      <c r="C45" s="150" t="s">
        <v>68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1"/>
      <c r="BU45" s="24"/>
      <c r="BW45" s="2" t="s">
        <v>68</v>
      </c>
    </row>
    <row r="46" spans="1:78" customFormat="1" ht="15" x14ac:dyDescent="0.25">
      <c r="A46" s="35"/>
      <c r="B46" s="34"/>
      <c r="C46" s="150" t="s">
        <v>69</v>
      </c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1"/>
      <c r="BU46" s="24"/>
      <c r="BZ46" s="2" t="s">
        <v>69</v>
      </c>
    </row>
    <row r="47" spans="1:78" customFormat="1" ht="15" x14ac:dyDescent="0.25">
      <c r="A47" s="35"/>
      <c r="B47" s="37" t="s">
        <v>34</v>
      </c>
      <c r="C47" s="148" t="s">
        <v>41</v>
      </c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9"/>
      <c r="BU47" s="24"/>
      <c r="BY47" s="2" t="s">
        <v>41</v>
      </c>
    </row>
    <row r="48" spans="1:78" customFormat="1" ht="33.75" x14ac:dyDescent="0.25">
      <c r="A48" s="106" t="s">
        <v>70</v>
      </c>
      <c r="B48" s="107" t="s">
        <v>49</v>
      </c>
      <c r="C48" s="158" t="s">
        <v>71</v>
      </c>
      <c r="D48" s="158"/>
      <c r="E48" s="158"/>
      <c r="F48" s="106" t="s">
        <v>51</v>
      </c>
      <c r="G48" s="108">
        <v>2.08</v>
      </c>
      <c r="H48" s="109" t="s">
        <v>72</v>
      </c>
      <c r="I48" s="110"/>
      <c r="J48" s="110"/>
      <c r="K48" s="110"/>
      <c r="L48" s="110"/>
      <c r="M48" s="111">
        <v>178778</v>
      </c>
      <c r="N48" s="110"/>
      <c r="O48" s="110"/>
      <c r="P48" s="110"/>
      <c r="Q48" s="112">
        <v>0</v>
      </c>
      <c r="R48" s="112">
        <v>0</v>
      </c>
      <c r="BU48" s="24"/>
      <c r="BV48" s="2" t="s">
        <v>71</v>
      </c>
    </row>
    <row r="49" spans="1:78" customFormat="1" ht="15" x14ac:dyDescent="0.25">
      <c r="A49" s="33"/>
      <c r="B49" s="34"/>
      <c r="C49" s="150" t="s">
        <v>73</v>
      </c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1"/>
      <c r="BU49" s="24"/>
      <c r="BW49" s="2" t="s">
        <v>73</v>
      </c>
    </row>
    <row r="50" spans="1:78" customFormat="1" ht="15" x14ac:dyDescent="0.25">
      <c r="A50" s="35"/>
      <c r="B50" s="34"/>
      <c r="C50" s="150" t="s">
        <v>74</v>
      </c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1"/>
      <c r="BU50" s="24"/>
      <c r="BZ50" s="2" t="s">
        <v>74</v>
      </c>
    </row>
    <row r="51" spans="1:78" customFormat="1" ht="15" x14ac:dyDescent="0.25">
      <c r="A51" s="35"/>
      <c r="B51" s="37" t="s">
        <v>34</v>
      </c>
      <c r="C51" s="148" t="s">
        <v>41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9"/>
      <c r="BU51" s="24"/>
      <c r="BY51" s="2" t="s">
        <v>41</v>
      </c>
    </row>
    <row r="52" spans="1:78" customFormat="1" ht="33.75" x14ac:dyDescent="0.25">
      <c r="A52" s="106" t="s">
        <v>75</v>
      </c>
      <c r="B52" s="107" t="s">
        <v>49</v>
      </c>
      <c r="C52" s="158" t="s">
        <v>76</v>
      </c>
      <c r="D52" s="158"/>
      <c r="E52" s="158"/>
      <c r="F52" s="106" t="s">
        <v>51</v>
      </c>
      <c r="G52" s="114">
        <v>9.99648</v>
      </c>
      <c r="H52" s="109" t="s">
        <v>77</v>
      </c>
      <c r="I52" s="110"/>
      <c r="J52" s="110"/>
      <c r="K52" s="110"/>
      <c r="L52" s="110"/>
      <c r="M52" s="111">
        <v>843963</v>
      </c>
      <c r="N52" s="110"/>
      <c r="O52" s="110"/>
      <c r="P52" s="110"/>
      <c r="Q52" s="112">
        <v>0</v>
      </c>
      <c r="R52" s="112">
        <v>0</v>
      </c>
      <c r="BU52" s="24"/>
      <c r="BV52" s="2" t="s">
        <v>76</v>
      </c>
    </row>
    <row r="53" spans="1:78" customFormat="1" ht="15" x14ac:dyDescent="0.25">
      <c r="A53" s="33"/>
      <c r="B53" s="34"/>
      <c r="C53" s="150" t="s">
        <v>78</v>
      </c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1"/>
      <c r="BU53" s="24"/>
      <c r="BW53" s="2" t="s">
        <v>78</v>
      </c>
    </row>
    <row r="54" spans="1:78" customFormat="1" ht="15" x14ac:dyDescent="0.25">
      <c r="A54" s="35"/>
      <c r="B54" s="34"/>
      <c r="C54" s="150" t="s">
        <v>79</v>
      </c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1"/>
      <c r="BU54" s="24"/>
      <c r="BZ54" s="2" t="s">
        <v>79</v>
      </c>
    </row>
    <row r="55" spans="1:78" customFormat="1" ht="15" x14ac:dyDescent="0.25">
      <c r="A55" s="35"/>
      <c r="B55" s="37" t="s">
        <v>34</v>
      </c>
      <c r="C55" s="148" t="s">
        <v>41</v>
      </c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9"/>
      <c r="BU55" s="24"/>
      <c r="BY55" s="2" t="s">
        <v>41</v>
      </c>
    </row>
    <row r="56" spans="1:78" customFormat="1" ht="33.75" x14ac:dyDescent="0.25">
      <c r="A56" s="106" t="s">
        <v>80</v>
      </c>
      <c r="B56" s="107" t="s">
        <v>49</v>
      </c>
      <c r="C56" s="158" t="s">
        <v>81</v>
      </c>
      <c r="D56" s="158"/>
      <c r="E56" s="158"/>
      <c r="F56" s="106" t="s">
        <v>51</v>
      </c>
      <c r="G56" s="113">
        <v>132.49600000000001</v>
      </c>
      <c r="H56" s="109" t="s">
        <v>82</v>
      </c>
      <c r="I56" s="110"/>
      <c r="J56" s="110"/>
      <c r="K56" s="110"/>
      <c r="L56" s="110"/>
      <c r="M56" s="111">
        <v>10871693</v>
      </c>
      <c r="N56" s="110"/>
      <c r="O56" s="110"/>
      <c r="P56" s="110"/>
      <c r="Q56" s="112">
        <v>0</v>
      </c>
      <c r="R56" s="112">
        <v>0</v>
      </c>
      <c r="BU56" s="24"/>
      <c r="BV56" s="2" t="s">
        <v>81</v>
      </c>
    </row>
    <row r="57" spans="1:78" customFormat="1" ht="15" x14ac:dyDescent="0.25">
      <c r="A57" s="33"/>
      <c r="B57" s="34"/>
      <c r="C57" s="150" t="s">
        <v>83</v>
      </c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1"/>
      <c r="BU57" s="24"/>
      <c r="BW57" s="2" t="s">
        <v>83</v>
      </c>
    </row>
    <row r="58" spans="1:78" customFormat="1" ht="15" x14ac:dyDescent="0.25">
      <c r="A58" s="35"/>
      <c r="B58" s="34"/>
      <c r="C58" s="150" t="s">
        <v>84</v>
      </c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1"/>
      <c r="BU58" s="24"/>
      <c r="BZ58" s="2" t="s">
        <v>84</v>
      </c>
    </row>
    <row r="59" spans="1:78" customFormat="1" ht="15" x14ac:dyDescent="0.25">
      <c r="A59" s="35"/>
      <c r="B59" s="37" t="s">
        <v>34</v>
      </c>
      <c r="C59" s="148" t="s">
        <v>41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9"/>
      <c r="BU59" s="24"/>
      <c r="BY59" s="2" t="s">
        <v>41</v>
      </c>
    </row>
    <row r="60" spans="1:78" customFormat="1" ht="33.75" x14ac:dyDescent="0.25">
      <c r="A60" s="106" t="s">
        <v>85</v>
      </c>
      <c r="B60" s="107" t="s">
        <v>49</v>
      </c>
      <c r="C60" s="158" t="s">
        <v>86</v>
      </c>
      <c r="D60" s="158"/>
      <c r="E60" s="158"/>
      <c r="F60" s="106" t="s">
        <v>51</v>
      </c>
      <c r="G60" s="113">
        <v>18.512</v>
      </c>
      <c r="H60" s="109" t="s">
        <v>87</v>
      </c>
      <c r="I60" s="110"/>
      <c r="J60" s="110"/>
      <c r="K60" s="110"/>
      <c r="L60" s="110"/>
      <c r="M60" s="111">
        <v>1447620</v>
      </c>
      <c r="N60" s="110"/>
      <c r="O60" s="110"/>
      <c r="P60" s="110"/>
      <c r="Q60" s="112">
        <v>0</v>
      </c>
      <c r="R60" s="112">
        <v>0</v>
      </c>
      <c r="BU60" s="24"/>
      <c r="BV60" s="2" t="s">
        <v>86</v>
      </c>
    </row>
    <row r="61" spans="1:78" customFormat="1" ht="15" x14ac:dyDescent="0.25">
      <c r="A61" s="33"/>
      <c r="B61" s="34"/>
      <c r="C61" s="150" t="s">
        <v>88</v>
      </c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1"/>
      <c r="BU61" s="24"/>
      <c r="BW61" s="2" t="s">
        <v>88</v>
      </c>
    </row>
    <row r="62" spans="1:78" customFormat="1" ht="15" x14ac:dyDescent="0.25">
      <c r="A62" s="35"/>
      <c r="B62" s="34"/>
      <c r="C62" s="150" t="s">
        <v>89</v>
      </c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1"/>
      <c r="BU62" s="24"/>
      <c r="BZ62" s="2" t="s">
        <v>89</v>
      </c>
    </row>
    <row r="63" spans="1:78" customFormat="1" ht="15" x14ac:dyDescent="0.25">
      <c r="A63" s="35"/>
      <c r="B63" s="37" t="s">
        <v>34</v>
      </c>
      <c r="C63" s="148" t="s">
        <v>41</v>
      </c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9"/>
      <c r="BU63" s="24"/>
      <c r="BY63" s="2" t="s">
        <v>41</v>
      </c>
    </row>
    <row r="64" spans="1:78" customFormat="1" ht="33.75" x14ac:dyDescent="0.25">
      <c r="A64" s="106" t="s">
        <v>90</v>
      </c>
      <c r="B64" s="107" t="s">
        <v>49</v>
      </c>
      <c r="C64" s="158" t="s">
        <v>91</v>
      </c>
      <c r="D64" s="158"/>
      <c r="E64" s="158"/>
      <c r="F64" s="106" t="s">
        <v>51</v>
      </c>
      <c r="G64" s="113">
        <v>1.456</v>
      </c>
      <c r="H64" s="109" t="s">
        <v>92</v>
      </c>
      <c r="I64" s="110"/>
      <c r="J64" s="110"/>
      <c r="K64" s="110"/>
      <c r="L64" s="110"/>
      <c r="M64" s="111">
        <v>108430</v>
      </c>
      <c r="N64" s="110"/>
      <c r="O64" s="110"/>
      <c r="P64" s="110"/>
      <c r="Q64" s="112">
        <v>0</v>
      </c>
      <c r="R64" s="112">
        <v>0</v>
      </c>
      <c r="BU64" s="24"/>
      <c r="BV64" s="2" t="s">
        <v>91</v>
      </c>
    </row>
    <row r="65" spans="1:78" customFormat="1" ht="15" x14ac:dyDescent="0.25">
      <c r="A65" s="33"/>
      <c r="B65" s="34"/>
      <c r="C65" s="150" t="s">
        <v>93</v>
      </c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1"/>
      <c r="BU65" s="24"/>
      <c r="BW65" s="2" t="s">
        <v>93</v>
      </c>
    </row>
    <row r="66" spans="1:78" customFormat="1" ht="15" x14ac:dyDescent="0.25">
      <c r="A66" s="35"/>
      <c r="B66" s="34"/>
      <c r="C66" s="150" t="s">
        <v>94</v>
      </c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1"/>
      <c r="BU66" s="24"/>
      <c r="BZ66" s="2" t="s">
        <v>94</v>
      </c>
    </row>
    <row r="67" spans="1:78" customFormat="1" ht="15" x14ac:dyDescent="0.25">
      <c r="A67" s="35"/>
      <c r="B67" s="37" t="s">
        <v>34</v>
      </c>
      <c r="C67" s="148" t="s">
        <v>41</v>
      </c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9"/>
      <c r="BU67" s="24"/>
      <c r="BY67" s="2" t="s">
        <v>41</v>
      </c>
    </row>
    <row r="68" spans="1:78" customFormat="1" ht="33.75" x14ac:dyDescent="0.25">
      <c r="A68" s="106" t="s">
        <v>95</v>
      </c>
      <c r="B68" s="107" t="s">
        <v>49</v>
      </c>
      <c r="C68" s="158" t="s">
        <v>96</v>
      </c>
      <c r="D68" s="158"/>
      <c r="E68" s="158"/>
      <c r="F68" s="106" t="s">
        <v>51</v>
      </c>
      <c r="G68" s="108">
        <v>74.88</v>
      </c>
      <c r="H68" s="109" t="s">
        <v>97</v>
      </c>
      <c r="I68" s="110"/>
      <c r="J68" s="110"/>
      <c r="K68" s="110"/>
      <c r="L68" s="110"/>
      <c r="M68" s="111">
        <v>5411426</v>
      </c>
      <c r="N68" s="110"/>
      <c r="O68" s="110"/>
      <c r="P68" s="110"/>
      <c r="Q68" s="112">
        <v>0</v>
      </c>
      <c r="R68" s="112">
        <v>0</v>
      </c>
      <c r="BU68" s="24"/>
      <c r="BV68" s="2" t="s">
        <v>96</v>
      </c>
    </row>
    <row r="69" spans="1:78" customFormat="1" ht="15" x14ac:dyDescent="0.25">
      <c r="A69" s="33"/>
      <c r="B69" s="34"/>
      <c r="C69" s="150" t="s">
        <v>98</v>
      </c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1"/>
      <c r="BU69" s="24"/>
      <c r="BW69" s="2" t="s">
        <v>98</v>
      </c>
    </row>
    <row r="70" spans="1:78" customFormat="1" ht="15" x14ac:dyDescent="0.25">
      <c r="A70" s="35"/>
      <c r="B70" s="34"/>
      <c r="C70" s="150" t="s">
        <v>99</v>
      </c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1"/>
      <c r="BU70" s="24"/>
      <c r="BZ70" s="2" t="s">
        <v>99</v>
      </c>
    </row>
    <row r="71" spans="1:78" customFormat="1" ht="15" x14ac:dyDescent="0.25">
      <c r="A71" s="35"/>
      <c r="B71" s="37" t="s">
        <v>34</v>
      </c>
      <c r="C71" s="148" t="s">
        <v>41</v>
      </c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9"/>
      <c r="BU71" s="24"/>
      <c r="BY71" s="2" t="s">
        <v>41</v>
      </c>
    </row>
    <row r="72" spans="1:78" customFormat="1" ht="33.75" x14ac:dyDescent="0.25">
      <c r="A72" s="106" t="s">
        <v>100</v>
      </c>
      <c r="B72" s="107" t="s">
        <v>49</v>
      </c>
      <c r="C72" s="158" t="s">
        <v>101</v>
      </c>
      <c r="D72" s="158"/>
      <c r="E72" s="158"/>
      <c r="F72" s="106" t="s">
        <v>51</v>
      </c>
      <c r="G72" s="115">
        <v>10.4</v>
      </c>
      <c r="H72" s="109" t="s">
        <v>62</v>
      </c>
      <c r="I72" s="110"/>
      <c r="J72" s="110"/>
      <c r="K72" s="110"/>
      <c r="L72" s="110"/>
      <c r="M72" s="111">
        <v>695198</v>
      </c>
      <c r="N72" s="110"/>
      <c r="O72" s="110"/>
      <c r="P72" s="110"/>
      <c r="Q72" s="112">
        <v>0</v>
      </c>
      <c r="R72" s="112">
        <v>0</v>
      </c>
      <c r="BU72" s="24"/>
      <c r="BV72" s="2" t="s">
        <v>101</v>
      </c>
    </row>
    <row r="73" spans="1:78" customFormat="1" ht="15" x14ac:dyDescent="0.25">
      <c r="A73" s="33"/>
      <c r="B73" s="34"/>
      <c r="C73" s="150" t="s">
        <v>102</v>
      </c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1"/>
      <c r="BU73" s="24"/>
      <c r="BW73" s="2" t="s">
        <v>102</v>
      </c>
    </row>
    <row r="74" spans="1:78" customFormat="1" ht="15" x14ac:dyDescent="0.25">
      <c r="A74" s="35"/>
      <c r="B74" s="34"/>
      <c r="C74" s="150" t="s">
        <v>64</v>
      </c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1"/>
      <c r="BU74" s="24"/>
      <c r="BZ74" s="2" t="s">
        <v>64</v>
      </c>
    </row>
    <row r="75" spans="1:78" customFormat="1" ht="15" x14ac:dyDescent="0.25">
      <c r="A75" s="35"/>
      <c r="B75" s="37" t="s">
        <v>34</v>
      </c>
      <c r="C75" s="148" t="s">
        <v>41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9"/>
      <c r="BU75" s="24"/>
      <c r="BY75" s="2" t="s">
        <v>41</v>
      </c>
    </row>
    <row r="76" spans="1:78" customFormat="1" ht="33.75" x14ac:dyDescent="0.25">
      <c r="A76" s="106" t="s">
        <v>103</v>
      </c>
      <c r="B76" s="107" t="s">
        <v>49</v>
      </c>
      <c r="C76" s="158" t="s">
        <v>104</v>
      </c>
      <c r="D76" s="158"/>
      <c r="E76" s="158"/>
      <c r="F76" s="106" t="s">
        <v>51</v>
      </c>
      <c r="G76" s="113">
        <v>14.768000000000001</v>
      </c>
      <c r="H76" s="109" t="s">
        <v>105</v>
      </c>
      <c r="I76" s="110"/>
      <c r="J76" s="110"/>
      <c r="K76" s="110"/>
      <c r="L76" s="110"/>
      <c r="M76" s="111">
        <v>971543</v>
      </c>
      <c r="N76" s="110"/>
      <c r="O76" s="110"/>
      <c r="P76" s="110"/>
      <c r="Q76" s="112">
        <v>0</v>
      </c>
      <c r="R76" s="112">
        <v>0</v>
      </c>
      <c r="BU76" s="24"/>
      <c r="BV76" s="2" t="s">
        <v>104</v>
      </c>
    </row>
    <row r="77" spans="1:78" customFormat="1" ht="15" x14ac:dyDescent="0.25">
      <c r="A77" s="33"/>
      <c r="B77" s="34"/>
      <c r="C77" s="150" t="s">
        <v>106</v>
      </c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1"/>
      <c r="BU77" s="24"/>
      <c r="BW77" s="2" t="s">
        <v>106</v>
      </c>
    </row>
    <row r="78" spans="1:78" customFormat="1" ht="15" x14ac:dyDescent="0.25">
      <c r="A78" s="35"/>
      <c r="B78" s="34"/>
      <c r="C78" s="150" t="s">
        <v>107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1"/>
      <c r="BU78" s="24"/>
      <c r="BZ78" s="2" t="s">
        <v>107</v>
      </c>
    </row>
    <row r="79" spans="1:78" customFormat="1" ht="15" x14ac:dyDescent="0.25">
      <c r="A79" s="35"/>
      <c r="B79" s="37" t="s">
        <v>34</v>
      </c>
      <c r="C79" s="148" t="s">
        <v>41</v>
      </c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9"/>
      <c r="BU79" s="24"/>
      <c r="BY79" s="2" t="s">
        <v>41</v>
      </c>
    </row>
    <row r="80" spans="1:78" customFormat="1" ht="33.75" x14ac:dyDescent="0.25">
      <c r="A80" s="106" t="s">
        <v>108</v>
      </c>
      <c r="B80" s="107" t="s">
        <v>49</v>
      </c>
      <c r="C80" s="158" t="s">
        <v>109</v>
      </c>
      <c r="D80" s="158"/>
      <c r="E80" s="158"/>
      <c r="F80" s="106" t="s">
        <v>51</v>
      </c>
      <c r="G80" s="113">
        <v>1.248</v>
      </c>
      <c r="H80" s="109" t="s">
        <v>110</v>
      </c>
      <c r="I80" s="110"/>
      <c r="J80" s="110"/>
      <c r="K80" s="110"/>
      <c r="L80" s="110"/>
      <c r="M80" s="111">
        <v>80928</v>
      </c>
      <c r="N80" s="110"/>
      <c r="O80" s="110"/>
      <c r="P80" s="110"/>
      <c r="Q80" s="112">
        <v>0</v>
      </c>
      <c r="R80" s="112">
        <v>0</v>
      </c>
      <c r="BU80" s="24"/>
      <c r="BV80" s="2" t="s">
        <v>109</v>
      </c>
    </row>
    <row r="81" spans="1:87" customFormat="1" ht="15" x14ac:dyDescent="0.25">
      <c r="A81" s="33"/>
      <c r="B81" s="34"/>
      <c r="C81" s="150" t="s">
        <v>111</v>
      </c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1"/>
      <c r="BU81" s="24"/>
      <c r="BW81" s="2" t="s">
        <v>111</v>
      </c>
    </row>
    <row r="82" spans="1:87" customFormat="1" ht="15" x14ac:dyDescent="0.25">
      <c r="A82" s="35"/>
      <c r="B82" s="34"/>
      <c r="C82" s="150" t="s">
        <v>112</v>
      </c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1"/>
      <c r="BU82" s="24"/>
      <c r="BZ82" s="2" t="s">
        <v>112</v>
      </c>
    </row>
    <row r="83" spans="1:87" customFormat="1" ht="15" x14ac:dyDescent="0.25">
      <c r="A83" s="35"/>
      <c r="B83" s="37" t="s">
        <v>34</v>
      </c>
      <c r="C83" s="148" t="s">
        <v>41</v>
      </c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9"/>
      <c r="BU83" s="24"/>
      <c r="BY83" s="2" t="s">
        <v>41</v>
      </c>
    </row>
    <row r="84" spans="1:87" customFormat="1" ht="33.75" x14ac:dyDescent="0.25">
      <c r="A84" s="106" t="s">
        <v>113</v>
      </c>
      <c r="B84" s="107" t="s">
        <v>49</v>
      </c>
      <c r="C84" s="158" t="s">
        <v>114</v>
      </c>
      <c r="D84" s="158"/>
      <c r="E84" s="158"/>
      <c r="F84" s="106" t="s">
        <v>51</v>
      </c>
      <c r="G84" s="113">
        <v>2.1840000000000002</v>
      </c>
      <c r="H84" s="109" t="s">
        <v>115</v>
      </c>
      <c r="I84" s="110"/>
      <c r="J84" s="110"/>
      <c r="K84" s="110"/>
      <c r="L84" s="110"/>
      <c r="M84" s="111">
        <v>138404</v>
      </c>
      <c r="N84" s="110"/>
      <c r="O84" s="110"/>
      <c r="P84" s="110"/>
      <c r="Q84" s="112">
        <v>0</v>
      </c>
      <c r="R84" s="112">
        <v>0</v>
      </c>
      <c r="BU84" s="24"/>
      <c r="BV84" s="2" t="s">
        <v>114</v>
      </c>
    </row>
    <row r="85" spans="1:87" customFormat="1" ht="15" x14ac:dyDescent="0.25">
      <c r="A85" s="33"/>
      <c r="B85" s="34"/>
      <c r="C85" s="150" t="s">
        <v>116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1"/>
      <c r="BU85" s="24"/>
      <c r="BW85" s="2" t="s">
        <v>116</v>
      </c>
    </row>
    <row r="86" spans="1:87" customFormat="1" ht="15" x14ac:dyDescent="0.25">
      <c r="A86" s="35"/>
      <c r="B86" s="34"/>
      <c r="C86" s="150" t="s">
        <v>117</v>
      </c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1"/>
      <c r="BU86" s="24"/>
      <c r="BZ86" s="2" t="s">
        <v>117</v>
      </c>
    </row>
    <row r="87" spans="1:87" customFormat="1" ht="15" x14ac:dyDescent="0.25">
      <c r="A87" s="35"/>
      <c r="B87" s="37" t="s">
        <v>34</v>
      </c>
      <c r="C87" s="148" t="s">
        <v>41</v>
      </c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9"/>
      <c r="BU87" s="24"/>
      <c r="BY87" s="2" t="s">
        <v>41</v>
      </c>
    </row>
    <row r="88" spans="1:87" customFormat="1" ht="15" x14ac:dyDescent="0.25">
      <c r="A88" s="153" t="s">
        <v>118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BU88" s="24"/>
      <c r="CA88" s="43" t="s">
        <v>118</v>
      </c>
    </row>
    <row r="89" spans="1:87" customFormat="1" ht="15" x14ac:dyDescent="0.25">
      <c r="A89" s="152" t="s">
        <v>119</v>
      </c>
      <c r="B89" s="152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7" customFormat="1" ht="15" x14ac:dyDescent="0.25">
      <c r="A90" s="152" t="s">
        <v>120</v>
      </c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7" customFormat="1" ht="15" x14ac:dyDescent="0.25">
      <c r="A91" s="152" t="s">
        <v>121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7" customFormat="1" ht="15" x14ac:dyDescent="0.25">
      <c r="A92" s="152" t="s">
        <v>122</v>
      </c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7" customFormat="1" ht="15" x14ac:dyDescent="0.25">
      <c r="A93" s="152" t="s">
        <v>123</v>
      </c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44">
        <v>30596321</v>
      </c>
      <c r="N93" s="119">
        <f>M84+M80+M76+M72+M68+M64+M60+M56+M52+M48+M44+M40+M36+M32</f>
        <v>30596322</v>
      </c>
      <c r="O93" s="48"/>
      <c r="P93" s="48"/>
      <c r="Q93" s="45"/>
      <c r="R93" s="45"/>
      <c r="BU93" s="24"/>
      <c r="CA93" s="43"/>
      <c r="CB93" s="47" t="s">
        <v>123</v>
      </c>
    </row>
    <row r="94" spans="1:87" customFormat="1" ht="15" x14ac:dyDescent="0.25">
      <c r="A94" s="143" t="s">
        <v>124</v>
      </c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BU94" s="24" t="s">
        <v>124</v>
      </c>
      <c r="CA94" s="43"/>
      <c r="CB94" s="47"/>
    </row>
    <row r="95" spans="1:87" customFormat="1" ht="45.75" x14ac:dyDescent="0.25">
      <c r="A95" s="121" t="s">
        <v>125</v>
      </c>
      <c r="B95" s="122" t="s">
        <v>126</v>
      </c>
      <c r="C95" s="157" t="s">
        <v>127</v>
      </c>
      <c r="D95" s="157"/>
      <c r="E95" s="157"/>
      <c r="F95" s="121" t="s">
        <v>37</v>
      </c>
      <c r="G95" s="123">
        <v>676.62400000000002</v>
      </c>
      <c r="H95" s="124">
        <v>1154.8599999999999</v>
      </c>
      <c r="I95" s="125">
        <v>406.11</v>
      </c>
      <c r="J95" s="125">
        <v>601.79999999999995</v>
      </c>
      <c r="K95" s="125">
        <v>81.75</v>
      </c>
      <c r="L95" s="126"/>
      <c r="M95" s="127">
        <v>11692111</v>
      </c>
      <c r="N95" s="127">
        <v>6190894</v>
      </c>
      <c r="O95" s="127">
        <v>4650098</v>
      </c>
      <c r="P95" s="127">
        <v>1246278</v>
      </c>
      <c r="Q95" s="129">
        <v>20.987500000000001</v>
      </c>
      <c r="R95" s="125">
        <v>14200.65</v>
      </c>
      <c r="BU95" s="24"/>
      <c r="BV95" s="2" t="s">
        <v>127</v>
      </c>
      <c r="CA95" s="43"/>
      <c r="CB95" s="47"/>
      <c r="CI95" s="120">
        <f t="shared" ref="CI95" si="1">M95-N95-O95</f>
        <v>851119</v>
      </c>
    </row>
    <row r="96" spans="1:87" customFormat="1" ht="15" x14ac:dyDescent="0.25">
      <c r="A96" s="33"/>
      <c r="B96" s="34"/>
      <c r="C96" s="150" t="s">
        <v>128</v>
      </c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1"/>
      <c r="BU96" s="24"/>
      <c r="BW96" s="2" t="s">
        <v>128</v>
      </c>
      <c r="CA96" s="43"/>
      <c r="CB96" s="47"/>
    </row>
    <row r="97" spans="1:80" customFormat="1" ht="57" x14ac:dyDescent="0.25">
      <c r="A97" s="35"/>
      <c r="B97" s="36" t="s">
        <v>39</v>
      </c>
      <c r="C97" s="148" t="s">
        <v>40</v>
      </c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9"/>
      <c r="BU97" s="24"/>
      <c r="BX97" s="2" t="s">
        <v>40</v>
      </c>
      <c r="CA97" s="43"/>
      <c r="CB97" s="47"/>
    </row>
    <row r="98" spans="1:80" customFormat="1" ht="15" x14ac:dyDescent="0.25">
      <c r="A98" s="35"/>
      <c r="B98" s="37" t="s">
        <v>34</v>
      </c>
      <c r="C98" s="148" t="s">
        <v>41</v>
      </c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9"/>
      <c r="BU98" s="24"/>
      <c r="BY98" s="2" t="s">
        <v>41</v>
      </c>
      <c r="CA98" s="43"/>
      <c r="CB98" s="47"/>
    </row>
    <row r="99" spans="1:80" customFormat="1" ht="33.75" x14ac:dyDescent="0.25">
      <c r="A99" s="106" t="s">
        <v>129</v>
      </c>
      <c r="B99" s="107" t="s">
        <v>49</v>
      </c>
      <c r="C99" s="158" t="s">
        <v>130</v>
      </c>
      <c r="D99" s="158"/>
      <c r="E99" s="158"/>
      <c r="F99" s="106" t="s">
        <v>51</v>
      </c>
      <c r="G99" s="113">
        <v>1.3520000000000001</v>
      </c>
      <c r="H99" s="109" t="s">
        <v>131</v>
      </c>
      <c r="I99" s="110"/>
      <c r="J99" s="110"/>
      <c r="K99" s="110"/>
      <c r="L99" s="110"/>
      <c r="M99" s="111">
        <v>109390</v>
      </c>
      <c r="N99" s="110"/>
      <c r="O99" s="110"/>
      <c r="P99" s="110"/>
      <c r="Q99" s="112">
        <v>0</v>
      </c>
      <c r="R99" s="112">
        <v>0</v>
      </c>
      <c r="BU99" s="24"/>
      <c r="BV99" s="2" t="s">
        <v>130</v>
      </c>
      <c r="CA99" s="43"/>
      <c r="CB99" s="47"/>
    </row>
    <row r="100" spans="1:80" customFormat="1" ht="15" x14ac:dyDescent="0.25">
      <c r="A100" s="33"/>
      <c r="B100" s="34"/>
      <c r="C100" s="150" t="s">
        <v>132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1"/>
      <c r="BU100" s="24"/>
      <c r="BW100" s="2" t="s">
        <v>132</v>
      </c>
      <c r="CA100" s="43"/>
      <c r="CB100" s="47"/>
    </row>
    <row r="101" spans="1:80" customFormat="1" ht="15" x14ac:dyDescent="0.25">
      <c r="A101" s="35"/>
      <c r="B101" s="34"/>
      <c r="C101" s="150" t="s">
        <v>133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1"/>
      <c r="BU101" s="24"/>
      <c r="BZ101" s="2" t="s">
        <v>133</v>
      </c>
      <c r="CA101" s="43"/>
      <c r="CB101" s="47"/>
    </row>
    <row r="102" spans="1:80" customFormat="1" ht="15" x14ac:dyDescent="0.25">
      <c r="A102" s="35"/>
      <c r="B102" s="37" t="s">
        <v>34</v>
      </c>
      <c r="C102" s="148" t="s">
        <v>41</v>
      </c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9"/>
      <c r="BU102" s="24"/>
      <c r="BY102" s="2" t="s">
        <v>41</v>
      </c>
      <c r="CA102" s="43"/>
      <c r="CB102" s="47"/>
    </row>
    <row r="103" spans="1:80" customFormat="1" ht="33.75" x14ac:dyDescent="0.25">
      <c r="A103" s="106" t="s">
        <v>134</v>
      </c>
      <c r="B103" s="107" t="s">
        <v>49</v>
      </c>
      <c r="C103" s="158" t="s">
        <v>135</v>
      </c>
      <c r="D103" s="158"/>
      <c r="E103" s="158"/>
      <c r="F103" s="106" t="s">
        <v>51</v>
      </c>
      <c r="G103" s="113">
        <v>79.664000000000001</v>
      </c>
      <c r="H103" s="109" t="s">
        <v>136</v>
      </c>
      <c r="I103" s="110"/>
      <c r="J103" s="110"/>
      <c r="K103" s="110"/>
      <c r="L103" s="110"/>
      <c r="M103" s="111">
        <v>6047376</v>
      </c>
      <c r="N103" s="110"/>
      <c r="O103" s="110"/>
      <c r="P103" s="110"/>
      <c r="Q103" s="112">
        <v>0</v>
      </c>
      <c r="R103" s="112">
        <v>0</v>
      </c>
      <c r="BU103" s="24"/>
      <c r="BV103" s="2" t="s">
        <v>135</v>
      </c>
      <c r="CA103" s="43"/>
      <c r="CB103" s="47"/>
    </row>
    <row r="104" spans="1:80" customFormat="1" ht="15" x14ac:dyDescent="0.25">
      <c r="A104" s="33"/>
      <c r="B104" s="34"/>
      <c r="C104" s="150" t="s">
        <v>137</v>
      </c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1"/>
      <c r="BU104" s="24"/>
      <c r="BW104" s="2" t="s">
        <v>137</v>
      </c>
      <c r="CA104" s="43"/>
      <c r="CB104" s="47"/>
    </row>
    <row r="105" spans="1:80" customFormat="1" ht="15" x14ac:dyDescent="0.25">
      <c r="A105" s="35"/>
      <c r="B105" s="34"/>
      <c r="C105" s="150" t="s">
        <v>138</v>
      </c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1"/>
      <c r="BU105" s="24"/>
      <c r="BZ105" s="2" t="s">
        <v>138</v>
      </c>
      <c r="CA105" s="43"/>
      <c r="CB105" s="47"/>
    </row>
    <row r="106" spans="1:80" customFormat="1" ht="15" x14ac:dyDescent="0.25">
      <c r="A106" s="35"/>
      <c r="B106" s="37" t="s">
        <v>34</v>
      </c>
      <c r="C106" s="148" t="s">
        <v>41</v>
      </c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9"/>
      <c r="BU106" s="24"/>
      <c r="BY106" s="2" t="s">
        <v>41</v>
      </c>
      <c r="CA106" s="43"/>
      <c r="CB106" s="47"/>
    </row>
    <row r="107" spans="1:80" customFormat="1" ht="33.75" x14ac:dyDescent="0.25">
      <c r="A107" s="106" t="s">
        <v>139</v>
      </c>
      <c r="B107" s="107" t="s">
        <v>49</v>
      </c>
      <c r="C107" s="158" t="s">
        <v>140</v>
      </c>
      <c r="D107" s="158"/>
      <c r="E107" s="158"/>
      <c r="F107" s="106" t="s">
        <v>51</v>
      </c>
      <c r="G107" s="108">
        <v>1.56</v>
      </c>
      <c r="H107" s="109" t="s">
        <v>141</v>
      </c>
      <c r="I107" s="110"/>
      <c r="J107" s="110"/>
      <c r="K107" s="110"/>
      <c r="L107" s="110"/>
      <c r="M107" s="111">
        <v>116914</v>
      </c>
      <c r="N107" s="110"/>
      <c r="O107" s="110"/>
      <c r="P107" s="110"/>
      <c r="Q107" s="112">
        <v>0</v>
      </c>
      <c r="R107" s="112">
        <v>0</v>
      </c>
      <c r="BU107" s="24"/>
      <c r="BV107" s="2" t="s">
        <v>140</v>
      </c>
      <c r="CA107" s="43"/>
      <c r="CB107" s="47"/>
    </row>
    <row r="108" spans="1:80" customFormat="1" ht="15" x14ac:dyDescent="0.25">
      <c r="A108" s="33"/>
      <c r="B108" s="34"/>
      <c r="C108" s="150" t="s">
        <v>142</v>
      </c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1"/>
      <c r="BU108" s="24"/>
      <c r="BW108" s="2" t="s">
        <v>142</v>
      </c>
      <c r="CA108" s="43"/>
      <c r="CB108" s="47"/>
    </row>
    <row r="109" spans="1:80" customFormat="1" ht="15" x14ac:dyDescent="0.25">
      <c r="A109" s="35"/>
      <c r="B109" s="34"/>
      <c r="C109" s="150" t="s">
        <v>143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1"/>
      <c r="BU109" s="24"/>
      <c r="BZ109" s="2" t="s">
        <v>143</v>
      </c>
      <c r="CA109" s="43"/>
      <c r="CB109" s="47"/>
    </row>
    <row r="110" spans="1:80" customFormat="1" ht="15" x14ac:dyDescent="0.25">
      <c r="A110" s="35"/>
      <c r="B110" s="37" t="s">
        <v>34</v>
      </c>
      <c r="C110" s="148" t="s">
        <v>41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9"/>
      <c r="BU110" s="24"/>
      <c r="BY110" s="2" t="s">
        <v>41</v>
      </c>
      <c r="CA110" s="43"/>
      <c r="CB110" s="47"/>
    </row>
    <row r="111" spans="1:80" customFormat="1" ht="33.75" x14ac:dyDescent="0.25">
      <c r="A111" s="106" t="s">
        <v>144</v>
      </c>
      <c r="B111" s="107" t="s">
        <v>49</v>
      </c>
      <c r="C111" s="158" t="s">
        <v>145</v>
      </c>
      <c r="D111" s="158"/>
      <c r="E111" s="158"/>
      <c r="F111" s="106" t="s">
        <v>51</v>
      </c>
      <c r="G111" s="113">
        <v>47.423999999999999</v>
      </c>
      <c r="H111" s="109" t="s">
        <v>146</v>
      </c>
      <c r="I111" s="110"/>
      <c r="J111" s="110"/>
      <c r="K111" s="110"/>
      <c r="L111" s="110"/>
      <c r="M111" s="111">
        <v>2951102</v>
      </c>
      <c r="N111" s="110"/>
      <c r="O111" s="110"/>
      <c r="P111" s="110"/>
      <c r="Q111" s="112">
        <v>0</v>
      </c>
      <c r="R111" s="112">
        <v>0</v>
      </c>
      <c r="BU111" s="24"/>
      <c r="BV111" s="2" t="s">
        <v>145</v>
      </c>
      <c r="CA111" s="43"/>
      <c r="CB111" s="47"/>
    </row>
    <row r="112" spans="1:80" customFormat="1" ht="15" x14ac:dyDescent="0.25">
      <c r="A112" s="33"/>
      <c r="B112" s="34"/>
      <c r="C112" s="150" t="s">
        <v>147</v>
      </c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1"/>
      <c r="BU112" s="24"/>
      <c r="BW112" s="2" t="s">
        <v>147</v>
      </c>
      <c r="CA112" s="43"/>
      <c r="CB112" s="47"/>
    </row>
    <row r="113" spans="1:80" customFormat="1" ht="15" x14ac:dyDescent="0.25">
      <c r="A113" s="35"/>
      <c r="B113" s="34"/>
      <c r="C113" s="150" t="s">
        <v>148</v>
      </c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1"/>
      <c r="BU113" s="24"/>
      <c r="BZ113" s="2" t="s">
        <v>148</v>
      </c>
      <c r="CA113" s="43"/>
      <c r="CB113" s="47"/>
    </row>
    <row r="114" spans="1:80" customFormat="1" ht="15" x14ac:dyDescent="0.25">
      <c r="A114" s="35"/>
      <c r="B114" s="37" t="s">
        <v>34</v>
      </c>
      <c r="C114" s="148" t="s">
        <v>41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9"/>
      <c r="BU114" s="24"/>
      <c r="BY114" s="2" t="s">
        <v>41</v>
      </c>
      <c r="CA114" s="43"/>
      <c r="CB114" s="47"/>
    </row>
    <row r="115" spans="1:80" customFormat="1" ht="33.75" x14ac:dyDescent="0.25">
      <c r="A115" s="106" t="s">
        <v>149</v>
      </c>
      <c r="B115" s="107" t="s">
        <v>49</v>
      </c>
      <c r="C115" s="158" t="s">
        <v>150</v>
      </c>
      <c r="D115" s="158"/>
      <c r="E115" s="158"/>
      <c r="F115" s="106" t="s">
        <v>51</v>
      </c>
      <c r="G115" s="108">
        <v>35.36</v>
      </c>
      <c r="H115" s="109" t="s">
        <v>151</v>
      </c>
      <c r="I115" s="110"/>
      <c r="J115" s="110"/>
      <c r="K115" s="110"/>
      <c r="L115" s="110"/>
      <c r="M115" s="111">
        <v>2140483</v>
      </c>
      <c r="N115" s="110"/>
      <c r="O115" s="110"/>
      <c r="P115" s="110"/>
      <c r="Q115" s="112">
        <v>0</v>
      </c>
      <c r="R115" s="112">
        <v>0</v>
      </c>
      <c r="BU115" s="24"/>
      <c r="BV115" s="2" t="s">
        <v>150</v>
      </c>
      <c r="CA115" s="43"/>
      <c r="CB115" s="47"/>
    </row>
    <row r="116" spans="1:80" customFormat="1" ht="15" x14ac:dyDescent="0.25">
      <c r="A116" s="33"/>
      <c r="B116" s="34"/>
      <c r="C116" s="150" t="s">
        <v>152</v>
      </c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1"/>
      <c r="BU116" s="24"/>
      <c r="BW116" s="2" t="s">
        <v>152</v>
      </c>
      <c r="CA116" s="43"/>
      <c r="CB116" s="47"/>
    </row>
    <row r="117" spans="1:80" customFormat="1" ht="15" x14ac:dyDescent="0.25">
      <c r="A117" s="35"/>
      <c r="B117" s="34"/>
      <c r="C117" s="150" t="s">
        <v>153</v>
      </c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1"/>
      <c r="BU117" s="24"/>
      <c r="BZ117" s="2" t="s">
        <v>153</v>
      </c>
      <c r="CA117" s="43"/>
      <c r="CB117" s="47"/>
    </row>
    <row r="118" spans="1:80" customFormat="1" ht="15" x14ac:dyDescent="0.25">
      <c r="A118" s="35"/>
      <c r="B118" s="37" t="s">
        <v>34</v>
      </c>
      <c r="C118" s="148" t="s">
        <v>41</v>
      </c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9"/>
      <c r="BU118" s="24"/>
      <c r="BY118" s="2" t="s">
        <v>41</v>
      </c>
      <c r="CA118" s="43"/>
      <c r="CB118" s="47"/>
    </row>
    <row r="119" spans="1:80" customFormat="1" ht="33.75" x14ac:dyDescent="0.25">
      <c r="A119" s="106" t="s">
        <v>154</v>
      </c>
      <c r="B119" s="107" t="s">
        <v>49</v>
      </c>
      <c r="C119" s="158" t="s">
        <v>155</v>
      </c>
      <c r="D119" s="158"/>
      <c r="E119" s="158"/>
      <c r="F119" s="106" t="s">
        <v>51</v>
      </c>
      <c r="G119" s="108">
        <v>3.64</v>
      </c>
      <c r="H119" s="109" t="s">
        <v>156</v>
      </c>
      <c r="I119" s="110"/>
      <c r="J119" s="110"/>
      <c r="K119" s="110"/>
      <c r="L119" s="110"/>
      <c r="M119" s="111">
        <v>257814</v>
      </c>
      <c r="N119" s="110"/>
      <c r="O119" s="110"/>
      <c r="P119" s="110"/>
      <c r="Q119" s="112">
        <v>0</v>
      </c>
      <c r="R119" s="112">
        <v>0</v>
      </c>
      <c r="BU119" s="24"/>
      <c r="BV119" s="2" t="s">
        <v>155</v>
      </c>
      <c r="CA119" s="43"/>
      <c r="CB119" s="47"/>
    </row>
    <row r="120" spans="1:80" customFormat="1" ht="15" x14ac:dyDescent="0.25">
      <c r="A120" s="33"/>
      <c r="B120" s="34"/>
      <c r="C120" s="150" t="s">
        <v>53</v>
      </c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1"/>
      <c r="BU120" s="24"/>
      <c r="BW120" s="2" t="s">
        <v>53</v>
      </c>
      <c r="CA120" s="43"/>
      <c r="CB120" s="47"/>
    </row>
    <row r="121" spans="1:80" customFormat="1" ht="15" x14ac:dyDescent="0.25">
      <c r="A121" s="35"/>
      <c r="B121" s="34"/>
      <c r="C121" s="150" t="s">
        <v>157</v>
      </c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1"/>
      <c r="BU121" s="24"/>
      <c r="BZ121" s="2" t="s">
        <v>157</v>
      </c>
      <c r="CA121" s="43"/>
      <c r="CB121" s="47"/>
    </row>
    <row r="122" spans="1:80" customFormat="1" ht="15" x14ac:dyDescent="0.25">
      <c r="A122" s="35"/>
      <c r="B122" s="37" t="s">
        <v>34</v>
      </c>
      <c r="C122" s="148" t="s">
        <v>41</v>
      </c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9"/>
      <c r="BU122" s="24"/>
      <c r="BY122" s="2" t="s">
        <v>41</v>
      </c>
      <c r="CA122" s="43"/>
      <c r="CB122" s="47"/>
    </row>
    <row r="123" spans="1:80" customFormat="1" ht="33.75" x14ac:dyDescent="0.25">
      <c r="A123" s="106" t="s">
        <v>158</v>
      </c>
      <c r="B123" s="107" t="s">
        <v>49</v>
      </c>
      <c r="C123" s="158" t="s">
        <v>56</v>
      </c>
      <c r="D123" s="158"/>
      <c r="E123" s="158"/>
      <c r="F123" s="106" t="s">
        <v>51</v>
      </c>
      <c r="G123" s="108">
        <v>10.92</v>
      </c>
      <c r="H123" s="109" t="s">
        <v>57</v>
      </c>
      <c r="I123" s="110"/>
      <c r="J123" s="110"/>
      <c r="K123" s="110"/>
      <c r="L123" s="110"/>
      <c r="M123" s="111">
        <v>763635</v>
      </c>
      <c r="N123" s="110"/>
      <c r="O123" s="110"/>
      <c r="P123" s="110"/>
      <c r="Q123" s="112">
        <v>0</v>
      </c>
      <c r="R123" s="112">
        <v>0</v>
      </c>
      <c r="BU123" s="24"/>
      <c r="BV123" s="2" t="s">
        <v>56</v>
      </c>
      <c r="CA123" s="43"/>
      <c r="CB123" s="47"/>
    </row>
    <row r="124" spans="1:80" customFormat="1" ht="15" x14ac:dyDescent="0.25">
      <c r="A124" s="33"/>
      <c r="B124" s="34"/>
      <c r="C124" s="150" t="s">
        <v>159</v>
      </c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1"/>
      <c r="BU124" s="24"/>
      <c r="BW124" s="2" t="s">
        <v>159</v>
      </c>
      <c r="CA124" s="43"/>
      <c r="CB124" s="47"/>
    </row>
    <row r="125" spans="1:80" customFormat="1" ht="15" x14ac:dyDescent="0.25">
      <c r="A125" s="35"/>
      <c r="B125" s="34"/>
      <c r="C125" s="150" t="s">
        <v>59</v>
      </c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1"/>
      <c r="BU125" s="24"/>
      <c r="BZ125" s="2" t="s">
        <v>59</v>
      </c>
      <c r="CA125" s="43"/>
      <c r="CB125" s="47"/>
    </row>
    <row r="126" spans="1:80" customFormat="1" ht="15" x14ac:dyDescent="0.25">
      <c r="A126" s="35"/>
      <c r="B126" s="37" t="s">
        <v>34</v>
      </c>
      <c r="C126" s="148" t="s">
        <v>41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48"/>
      <c r="Q126" s="148"/>
      <c r="R126" s="149"/>
      <c r="BU126" s="24"/>
      <c r="BY126" s="2" t="s">
        <v>41</v>
      </c>
      <c r="CA126" s="43"/>
      <c r="CB126" s="47"/>
    </row>
    <row r="127" spans="1:80" customFormat="1" ht="33.75" x14ac:dyDescent="0.25">
      <c r="A127" s="106" t="s">
        <v>160</v>
      </c>
      <c r="B127" s="107" t="s">
        <v>49</v>
      </c>
      <c r="C127" s="158" t="s">
        <v>161</v>
      </c>
      <c r="D127" s="158"/>
      <c r="E127" s="158"/>
      <c r="F127" s="106" t="s">
        <v>51</v>
      </c>
      <c r="G127" s="113">
        <v>179.29599999999999</v>
      </c>
      <c r="H127" s="109" t="s">
        <v>162</v>
      </c>
      <c r="I127" s="110"/>
      <c r="J127" s="110"/>
      <c r="K127" s="110"/>
      <c r="L127" s="110"/>
      <c r="M127" s="111">
        <v>12334486</v>
      </c>
      <c r="N127" s="110"/>
      <c r="O127" s="110"/>
      <c r="P127" s="110"/>
      <c r="Q127" s="112">
        <v>0</v>
      </c>
      <c r="R127" s="112">
        <v>0</v>
      </c>
      <c r="BU127" s="24"/>
      <c r="BV127" s="2" t="s">
        <v>161</v>
      </c>
      <c r="CA127" s="43"/>
      <c r="CB127" s="47"/>
    </row>
    <row r="128" spans="1:80" customFormat="1" ht="15" x14ac:dyDescent="0.25">
      <c r="A128" s="33"/>
      <c r="B128" s="34"/>
      <c r="C128" s="150" t="s">
        <v>163</v>
      </c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1"/>
      <c r="BU128" s="24"/>
      <c r="BW128" s="2" t="s">
        <v>163</v>
      </c>
      <c r="CA128" s="43"/>
      <c r="CB128" s="47"/>
    </row>
    <row r="129" spans="1:80" customFormat="1" ht="15" x14ac:dyDescent="0.25">
      <c r="A129" s="35"/>
      <c r="B129" s="34"/>
      <c r="C129" s="150" t="s">
        <v>164</v>
      </c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1"/>
      <c r="BU129" s="24"/>
      <c r="BZ129" s="2" t="s">
        <v>164</v>
      </c>
      <c r="CA129" s="43"/>
      <c r="CB129" s="47"/>
    </row>
    <row r="130" spans="1:80" customFormat="1" ht="15" x14ac:dyDescent="0.25">
      <c r="A130" s="35"/>
      <c r="B130" s="37" t="s">
        <v>34</v>
      </c>
      <c r="C130" s="148" t="s">
        <v>41</v>
      </c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9"/>
      <c r="BU130" s="24"/>
      <c r="BY130" s="2" t="s">
        <v>41</v>
      </c>
      <c r="CA130" s="43"/>
      <c r="CB130" s="47"/>
    </row>
    <row r="131" spans="1:80" customFormat="1" ht="33.75" x14ac:dyDescent="0.25">
      <c r="A131" s="106" t="s">
        <v>165</v>
      </c>
      <c r="B131" s="107" t="s">
        <v>49</v>
      </c>
      <c r="C131" s="158" t="s">
        <v>61</v>
      </c>
      <c r="D131" s="158"/>
      <c r="E131" s="158"/>
      <c r="F131" s="106" t="s">
        <v>51</v>
      </c>
      <c r="G131" s="113">
        <v>8.9440000000000008</v>
      </c>
      <c r="H131" s="109" t="s">
        <v>62</v>
      </c>
      <c r="I131" s="110"/>
      <c r="J131" s="110"/>
      <c r="K131" s="110"/>
      <c r="L131" s="110"/>
      <c r="M131" s="111">
        <v>597870</v>
      </c>
      <c r="N131" s="110"/>
      <c r="O131" s="110"/>
      <c r="P131" s="110"/>
      <c r="Q131" s="112">
        <v>0</v>
      </c>
      <c r="R131" s="112">
        <v>0</v>
      </c>
      <c r="BU131" s="24"/>
      <c r="BV131" s="2" t="s">
        <v>61</v>
      </c>
      <c r="CA131" s="43"/>
      <c r="CB131" s="47"/>
    </row>
    <row r="132" spans="1:80" customFormat="1" ht="15" x14ac:dyDescent="0.25">
      <c r="A132" s="33"/>
      <c r="B132" s="34"/>
      <c r="C132" s="150" t="s">
        <v>166</v>
      </c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1"/>
      <c r="BU132" s="24"/>
      <c r="BW132" s="2" t="s">
        <v>166</v>
      </c>
      <c r="CA132" s="43"/>
      <c r="CB132" s="47"/>
    </row>
    <row r="133" spans="1:80" customFormat="1" ht="15" x14ac:dyDescent="0.25">
      <c r="A133" s="35"/>
      <c r="B133" s="34"/>
      <c r="C133" s="150" t="s">
        <v>64</v>
      </c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1"/>
      <c r="BU133" s="24"/>
      <c r="BZ133" s="2" t="s">
        <v>64</v>
      </c>
      <c r="CA133" s="43"/>
      <c r="CB133" s="47"/>
    </row>
    <row r="134" spans="1:80" customFormat="1" ht="15" x14ac:dyDescent="0.25">
      <c r="A134" s="35"/>
      <c r="B134" s="37" t="s">
        <v>34</v>
      </c>
      <c r="C134" s="148" t="s">
        <v>41</v>
      </c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9"/>
      <c r="BU134" s="24"/>
      <c r="BY134" s="2" t="s">
        <v>41</v>
      </c>
      <c r="CA134" s="43"/>
      <c r="CB134" s="47"/>
    </row>
    <row r="135" spans="1:80" customFormat="1" ht="33.75" x14ac:dyDescent="0.25">
      <c r="A135" s="106" t="s">
        <v>167</v>
      </c>
      <c r="B135" s="107" t="s">
        <v>49</v>
      </c>
      <c r="C135" s="158" t="s">
        <v>66</v>
      </c>
      <c r="D135" s="158"/>
      <c r="E135" s="158"/>
      <c r="F135" s="106" t="s">
        <v>51</v>
      </c>
      <c r="G135" s="113">
        <v>12.584</v>
      </c>
      <c r="H135" s="109" t="s">
        <v>67</v>
      </c>
      <c r="I135" s="110"/>
      <c r="J135" s="110"/>
      <c r="K135" s="110"/>
      <c r="L135" s="110"/>
      <c r="M135" s="111">
        <v>826265</v>
      </c>
      <c r="N135" s="110"/>
      <c r="O135" s="110"/>
      <c r="P135" s="110"/>
      <c r="Q135" s="112">
        <v>0</v>
      </c>
      <c r="R135" s="112">
        <v>0</v>
      </c>
      <c r="BU135" s="24"/>
      <c r="BV135" s="2" t="s">
        <v>66</v>
      </c>
      <c r="CA135" s="43"/>
      <c r="CB135" s="47"/>
    </row>
    <row r="136" spans="1:80" customFormat="1" ht="15" x14ac:dyDescent="0.25">
      <c r="A136" s="33"/>
      <c r="B136" s="34"/>
      <c r="C136" s="150" t="s">
        <v>168</v>
      </c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1"/>
      <c r="BU136" s="24"/>
      <c r="BW136" s="2" t="s">
        <v>168</v>
      </c>
      <c r="CA136" s="43"/>
      <c r="CB136" s="47"/>
    </row>
    <row r="137" spans="1:80" customFormat="1" ht="15" x14ac:dyDescent="0.25">
      <c r="A137" s="35"/>
      <c r="B137" s="34"/>
      <c r="C137" s="150" t="s">
        <v>69</v>
      </c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1"/>
      <c r="BU137" s="24"/>
      <c r="BZ137" s="2" t="s">
        <v>69</v>
      </c>
      <c r="CA137" s="43"/>
      <c r="CB137" s="47"/>
    </row>
    <row r="138" spans="1:80" customFormat="1" ht="15" x14ac:dyDescent="0.25">
      <c r="A138" s="35"/>
      <c r="B138" s="37" t="s">
        <v>34</v>
      </c>
      <c r="C138" s="148" t="s">
        <v>41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9"/>
      <c r="BU138" s="24"/>
      <c r="BY138" s="2" t="s">
        <v>41</v>
      </c>
      <c r="CA138" s="43"/>
      <c r="CB138" s="47"/>
    </row>
    <row r="139" spans="1:80" customFormat="1" ht="33.75" x14ac:dyDescent="0.25">
      <c r="A139" s="106" t="s">
        <v>169</v>
      </c>
      <c r="B139" s="107" t="s">
        <v>49</v>
      </c>
      <c r="C139" s="158" t="s">
        <v>81</v>
      </c>
      <c r="D139" s="158"/>
      <c r="E139" s="158"/>
      <c r="F139" s="106" t="s">
        <v>51</v>
      </c>
      <c r="G139" s="113">
        <v>160.05600000000001</v>
      </c>
      <c r="H139" s="109" t="s">
        <v>82</v>
      </c>
      <c r="I139" s="110"/>
      <c r="J139" s="110"/>
      <c r="K139" s="110"/>
      <c r="L139" s="110"/>
      <c r="M139" s="111">
        <v>13133074</v>
      </c>
      <c r="N139" s="110"/>
      <c r="O139" s="110"/>
      <c r="P139" s="110"/>
      <c r="Q139" s="112">
        <v>0</v>
      </c>
      <c r="R139" s="112">
        <v>0</v>
      </c>
      <c r="BU139" s="24"/>
      <c r="BV139" s="2" t="s">
        <v>81</v>
      </c>
      <c r="CA139" s="43"/>
      <c r="CB139" s="47"/>
    </row>
    <row r="140" spans="1:80" customFormat="1" ht="15" x14ac:dyDescent="0.25">
      <c r="A140" s="33"/>
      <c r="B140" s="34"/>
      <c r="C140" s="150" t="s">
        <v>170</v>
      </c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1"/>
      <c r="BU140" s="24"/>
      <c r="BW140" s="2" t="s">
        <v>170</v>
      </c>
      <c r="CA140" s="43"/>
      <c r="CB140" s="47"/>
    </row>
    <row r="141" spans="1:80" customFormat="1" ht="15" x14ac:dyDescent="0.25">
      <c r="A141" s="35"/>
      <c r="B141" s="34"/>
      <c r="C141" s="150" t="s">
        <v>84</v>
      </c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1"/>
      <c r="BU141" s="24"/>
      <c r="BZ141" s="2" t="s">
        <v>84</v>
      </c>
      <c r="CA141" s="43"/>
      <c r="CB141" s="47"/>
    </row>
    <row r="142" spans="1:80" customFormat="1" ht="15" x14ac:dyDescent="0.25">
      <c r="A142" s="35"/>
      <c r="B142" s="37" t="s">
        <v>34</v>
      </c>
      <c r="C142" s="148" t="s">
        <v>41</v>
      </c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9"/>
      <c r="BU142" s="24"/>
      <c r="BY142" s="2" t="s">
        <v>41</v>
      </c>
      <c r="CA142" s="43"/>
      <c r="CB142" s="47"/>
    </row>
    <row r="143" spans="1:80" customFormat="1" ht="33.75" x14ac:dyDescent="0.25">
      <c r="A143" s="106" t="s">
        <v>171</v>
      </c>
      <c r="B143" s="107" t="s">
        <v>49</v>
      </c>
      <c r="C143" s="158" t="s">
        <v>86</v>
      </c>
      <c r="D143" s="158"/>
      <c r="E143" s="158"/>
      <c r="F143" s="106" t="s">
        <v>51</v>
      </c>
      <c r="G143" s="108">
        <v>13.52</v>
      </c>
      <c r="H143" s="109" t="s">
        <v>87</v>
      </c>
      <c r="I143" s="110"/>
      <c r="J143" s="110"/>
      <c r="K143" s="110"/>
      <c r="L143" s="110"/>
      <c r="M143" s="111">
        <v>1057251</v>
      </c>
      <c r="N143" s="110"/>
      <c r="O143" s="110"/>
      <c r="P143" s="110"/>
      <c r="Q143" s="112">
        <v>0</v>
      </c>
      <c r="R143" s="112">
        <v>0</v>
      </c>
      <c r="BU143" s="24"/>
      <c r="BV143" s="2" t="s">
        <v>86</v>
      </c>
      <c r="CA143" s="43"/>
      <c r="CB143" s="47"/>
    </row>
    <row r="144" spans="1:80" customFormat="1" ht="15" x14ac:dyDescent="0.25">
      <c r="A144" s="33"/>
      <c r="B144" s="34"/>
      <c r="C144" s="150" t="s">
        <v>172</v>
      </c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1"/>
      <c r="BU144" s="24"/>
      <c r="BW144" s="2" t="s">
        <v>172</v>
      </c>
      <c r="CA144" s="43"/>
      <c r="CB144" s="47"/>
    </row>
    <row r="145" spans="1:80" customFormat="1" ht="15" x14ac:dyDescent="0.25">
      <c r="A145" s="35"/>
      <c r="B145" s="34"/>
      <c r="C145" s="150" t="s">
        <v>89</v>
      </c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1"/>
      <c r="BU145" s="24"/>
      <c r="BZ145" s="2" t="s">
        <v>89</v>
      </c>
      <c r="CA145" s="43"/>
      <c r="CB145" s="47"/>
    </row>
    <row r="146" spans="1:80" customFormat="1" ht="15" x14ac:dyDescent="0.25">
      <c r="A146" s="35"/>
      <c r="B146" s="37" t="s">
        <v>34</v>
      </c>
      <c r="C146" s="148" t="s">
        <v>41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9"/>
      <c r="BU146" s="24"/>
      <c r="BY146" s="2" t="s">
        <v>41</v>
      </c>
      <c r="CA146" s="43"/>
      <c r="CB146" s="47"/>
    </row>
    <row r="147" spans="1:80" customFormat="1" ht="33.75" x14ac:dyDescent="0.25">
      <c r="A147" s="106" t="s">
        <v>173</v>
      </c>
      <c r="B147" s="107" t="s">
        <v>49</v>
      </c>
      <c r="C147" s="158" t="s">
        <v>96</v>
      </c>
      <c r="D147" s="158"/>
      <c r="E147" s="158"/>
      <c r="F147" s="106" t="s">
        <v>51</v>
      </c>
      <c r="G147" s="113">
        <v>107.432</v>
      </c>
      <c r="H147" s="109" t="s">
        <v>97</v>
      </c>
      <c r="I147" s="110"/>
      <c r="J147" s="110"/>
      <c r="K147" s="110"/>
      <c r="L147" s="110"/>
      <c r="M147" s="111">
        <v>7763893</v>
      </c>
      <c r="N147" s="110"/>
      <c r="O147" s="110"/>
      <c r="P147" s="110"/>
      <c r="Q147" s="112">
        <v>0</v>
      </c>
      <c r="R147" s="112">
        <v>0</v>
      </c>
      <c r="BU147" s="24"/>
      <c r="BV147" s="2" t="s">
        <v>96</v>
      </c>
      <c r="CA147" s="43"/>
      <c r="CB147" s="47"/>
    </row>
    <row r="148" spans="1:80" customFormat="1" ht="15" x14ac:dyDescent="0.25">
      <c r="A148" s="33"/>
      <c r="B148" s="34"/>
      <c r="C148" s="150" t="s">
        <v>174</v>
      </c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1"/>
      <c r="BU148" s="24"/>
      <c r="BW148" s="2" t="s">
        <v>174</v>
      </c>
      <c r="CA148" s="43"/>
      <c r="CB148" s="47"/>
    </row>
    <row r="149" spans="1:80" customFormat="1" ht="15" x14ac:dyDescent="0.25">
      <c r="A149" s="35"/>
      <c r="B149" s="34"/>
      <c r="C149" s="150" t="s">
        <v>99</v>
      </c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1"/>
      <c r="BU149" s="24"/>
      <c r="BZ149" s="2" t="s">
        <v>99</v>
      </c>
      <c r="CA149" s="43"/>
      <c r="CB149" s="47"/>
    </row>
    <row r="150" spans="1:80" customFormat="1" ht="15" x14ac:dyDescent="0.25">
      <c r="A150" s="35"/>
      <c r="B150" s="37" t="s">
        <v>34</v>
      </c>
      <c r="C150" s="148" t="s">
        <v>41</v>
      </c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9"/>
      <c r="BU150" s="24"/>
      <c r="BY150" s="2" t="s">
        <v>41</v>
      </c>
      <c r="CA150" s="43"/>
      <c r="CB150" s="47"/>
    </row>
    <row r="151" spans="1:80" customFormat="1" ht="33.75" x14ac:dyDescent="0.25">
      <c r="A151" s="106" t="s">
        <v>175</v>
      </c>
      <c r="B151" s="107" t="s">
        <v>49</v>
      </c>
      <c r="C151" s="158" t="s">
        <v>101</v>
      </c>
      <c r="D151" s="158"/>
      <c r="E151" s="158"/>
      <c r="F151" s="106" t="s">
        <v>51</v>
      </c>
      <c r="G151" s="113">
        <v>5.3040000000000003</v>
      </c>
      <c r="H151" s="109" t="s">
        <v>62</v>
      </c>
      <c r="I151" s="110"/>
      <c r="J151" s="110"/>
      <c r="K151" s="110"/>
      <c r="L151" s="110"/>
      <c r="M151" s="111">
        <v>354551</v>
      </c>
      <c r="N151" s="110"/>
      <c r="O151" s="110"/>
      <c r="P151" s="110"/>
      <c r="Q151" s="112">
        <v>0</v>
      </c>
      <c r="R151" s="112">
        <v>0</v>
      </c>
      <c r="BU151" s="24"/>
      <c r="BV151" s="2" t="s">
        <v>101</v>
      </c>
      <c r="CA151" s="43"/>
      <c r="CB151" s="47"/>
    </row>
    <row r="152" spans="1:80" customFormat="1" ht="15" x14ac:dyDescent="0.25">
      <c r="A152" s="33"/>
      <c r="B152" s="34"/>
      <c r="C152" s="150" t="s">
        <v>176</v>
      </c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1"/>
      <c r="BU152" s="24"/>
      <c r="BW152" s="2" t="s">
        <v>176</v>
      </c>
      <c r="CA152" s="43"/>
      <c r="CB152" s="47"/>
    </row>
    <row r="153" spans="1:80" customFormat="1" ht="15" x14ac:dyDescent="0.25">
      <c r="A153" s="35"/>
      <c r="B153" s="34"/>
      <c r="C153" s="150" t="s">
        <v>64</v>
      </c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1"/>
      <c r="BU153" s="24"/>
      <c r="BZ153" s="2" t="s">
        <v>64</v>
      </c>
      <c r="CA153" s="43"/>
      <c r="CB153" s="47"/>
    </row>
    <row r="154" spans="1:80" customFormat="1" ht="15" x14ac:dyDescent="0.25">
      <c r="A154" s="35"/>
      <c r="B154" s="37" t="s">
        <v>34</v>
      </c>
      <c r="C154" s="148" t="s">
        <v>41</v>
      </c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9"/>
      <c r="BU154" s="24"/>
      <c r="BY154" s="2" t="s">
        <v>41</v>
      </c>
      <c r="CA154" s="43"/>
      <c r="CB154" s="47"/>
    </row>
    <row r="155" spans="1:80" customFormat="1" ht="33.75" x14ac:dyDescent="0.25">
      <c r="A155" s="106" t="s">
        <v>177</v>
      </c>
      <c r="B155" s="107" t="s">
        <v>49</v>
      </c>
      <c r="C155" s="158" t="s">
        <v>104</v>
      </c>
      <c r="D155" s="158"/>
      <c r="E155" s="158"/>
      <c r="F155" s="106" t="s">
        <v>51</v>
      </c>
      <c r="G155" s="113">
        <v>3.016</v>
      </c>
      <c r="H155" s="109" t="s">
        <v>105</v>
      </c>
      <c r="I155" s="110"/>
      <c r="J155" s="110"/>
      <c r="K155" s="110"/>
      <c r="L155" s="110"/>
      <c r="M155" s="111">
        <v>198414</v>
      </c>
      <c r="N155" s="110"/>
      <c r="O155" s="110"/>
      <c r="P155" s="110"/>
      <c r="Q155" s="112">
        <v>0</v>
      </c>
      <c r="R155" s="112">
        <v>0</v>
      </c>
      <c r="BU155" s="24"/>
      <c r="BV155" s="2" t="s">
        <v>104</v>
      </c>
      <c r="CA155" s="43"/>
      <c r="CB155" s="47"/>
    </row>
    <row r="156" spans="1:80" customFormat="1" ht="15" x14ac:dyDescent="0.25">
      <c r="A156" s="33"/>
      <c r="B156" s="34"/>
      <c r="C156" s="150" t="s">
        <v>178</v>
      </c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1"/>
      <c r="BU156" s="24"/>
      <c r="BW156" s="2" t="s">
        <v>178</v>
      </c>
      <c r="CA156" s="43"/>
      <c r="CB156" s="47"/>
    </row>
    <row r="157" spans="1:80" customFormat="1" ht="15" x14ac:dyDescent="0.25">
      <c r="A157" s="35"/>
      <c r="B157" s="34"/>
      <c r="C157" s="150" t="s">
        <v>107</v>
      </c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1"/>
      <c r="BU157" s="24"/>
      <c r="BZ157" s="2" t="s">
        <v>107</v>
      </c>
      <c r="CA157" s="43"/>
      <c r="CB157" s="47"/>
    </row>
    <row r="158" spans="1:80" customFormat="1" ht="15" x14ac:dyDescent="0.25">
      <c r="A158" s="35"/>
      <c r="B158" s="37" t="s">
        <v>34</v>
      </c>
      <c r="C158" s="148" t="s">
        <v>41</v>
      </c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9"/>
      <c r="BU158" s="24"/>
      <c r="BY158" s="2" t="s">
        <v>41</v>
      </c>
      <c r="CA158" s="43"/>
      <c r="CB158" s="47"/>
    </row>
    <row r="159" spans="1:80" customFormat="1" ht="33.75" x14ac:dyDescent="0.25">
      <c r="A159" s="106" t="s">
        <v>179</v>
      </c>
      <c r="B159" s="107" t="s">
        <v>49</v>
      </c>
      <c r="C159" s="158" t="s">
        <v>109</v>
      </c>
      <c r="D159" s="158"/>
      <c r="E159" s="158"/>
      <c r="F159" s="106" t="s">
        <v>51</v>
      </c>
      <c r="G159" s="113">
        <v>6.5519999999999996</v>
      </c>
      <c r="H159" s="109" t="s">
        <v>110</v>
      </c>
      <c r="I159" s="110"/>
      <c r="J159" s="110"/>
      <c r="K159" s="110"/>
      <c r="L159" s="110"/>
      <c r="M159" s="111">
        <v>424871</v>
      </c>
      <c r="N159" s="110"/>
      <c r="O159" s="110"/>
      <c r="P159" s="110"/>
      <c r="Q159" s="112">
        <v>0</v>
      </c>
      <c r="R159" s="112">
        <v>0</v>
      </c>
      <c r="BU159" s="24"/>
      <c r="BV159" s="2" t="s">
        <v>109</v>
      </c>
      <c r="CA159" s="43"/>
      <c r="CB159" s="47"/>
    </row>
    <row r="160" spans="1:80" customFormat="1" ht="15" x14ac:dyDescent="0.25">
      <c r="A160" s="33"/>
      <c r="B160" s="34"/>
      <c r="C160" s="150" t="s">
        <v>180</v>
      </c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1"/>
      <c r="BU160" s="24"/>
      <c r="BW160" s="2" t="s">
        <v>180</v>
      </c>
      <c r="CA160" s="43"/>
      <c r="CB160" s="47"/>
    </row>
    <row r="161" spans="1:87" customFormat="1" ht="15" x14ac:dyDescent="0.25">
      <c r="A161" s="35"/>
      <c r="B161" s="34"/>
      <c r="C161" s="150" t="s">
        <v>112</v>
      </c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1"/>
      <c r="BU161" s="24"/>
      <c r="BZ161" s="2" t="s">
        <v>112</v>
      </c>
      <c r="CA161" s="43"/>
      <c r="CB161" s="47"/>
    </row>
    <row r="162" spans="1:87" customFormat="1" ht="15" x14ac:dyDescent="0.25">
      <c r="A162" s="35"/>
      <c r="B162" s="37" t="s">
        <v>34</v>
      </c>
      <c r="C162" s="148" t="s">
        <v>41</v>
      </c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9"/>
      <c r="BU162" s="24"/>
      <c r="BY162" s="2" t="s">
        <v>41</v>
      </c>
      <c r="CA162" s="43"/>
      <c r="CB162" s="47"/>
    </row>
    <row r="163" spans="1:87" customFormat="1" ht="15" x14ac:dyDescent="0.25">
      <c r="A163" s="153" t="s">
        <v>118</v>
      </c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BU163" s="24"/>
      <c r="CA163" s="43" t="s">
        <v>118</v>
      </c>
      <c r="CB163" s="47"/>
    </row>
    <row r="164" spans="1:87" customFormat="1" ht="15" x14ac:dyDescent="0.25">
      <c r="A164" s="152" t="s">
        <v>119</v>
      </c>
      <c r="B164" s="152"/>
      <c r="C164" s="152"/>
      <c r="D164" s="152"/>
      <c r="E164" s="152"/>
      <c r="F164" s="152"/>
      <c r="G164" s="152"/>
      <c r="H164" s="152"/>
      <c r="I164" s="152"/>
      <c r="J164" s="152"/>
      <c r="K164" s="152"/>
      <c r="L164" s="152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7" customFormat="1" ht="15" x14ac:dyDescent="0.25">
      <c r="A165" s="152" t="s">
        <v>120</v>
      </c>
      <c r="B165" s="152"/>
      <c r="C165" s="152"/>
      <c r="D165" s="152"/>
      <c r="E165" s="152"/>
      <c r="F165" s="152"/>
      <c r="G165" s="152"/>
      <c r="H165" s="152"/>
      <c r="I165" s="152"/>
      <c r="J165" s="152"/>
      <c r="K165" s="152"/>
      <c r="L165" s="152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7" customFormat="1" ht="15" x14ac:dyDescent="0.25">
      <c r="A166" s="152" t="s">
        <v>121</v>
      </c>
      <c r="B166" s="152"/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7" customFormat="1" ht="15" x14ac:dyDescent="0.25">
      <c r="A167" s="152" t="s">
        <v>181</v>
      </c>
      <c r="B167" s="152"/>
      <c r="C167" s="152"/>
      <c r="D167" s="152"/>
      <c r="E167" s="152"/>
      <c r="F167" s="152"/>
      <c r="G167" s="152"/>
      <c r="H167" s="152"/>
      <c r="I167" s="152"/>
      <c r="J167" s="152"/>
      <c r="K167" s="152"/>
      <c r="L167" s="152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7" customFormat="1" ht="15" x14ac:dyDescent="0.25">
      <c r="A168" s="152" t="s">
        <v>123</v>
      </c>
      <c r="B168" s="152"/>
      <c r="C168" s="152"/>
      <c r="D168" s="152"/>
      <c r="E168" s="152"/>
      <c r="F168" s="152"/>
      <c r="G168" s="152"/>
      <c r="H168" s="152"/>
      <c r="I168" s="152"/>
      <c r="J168" s="152"/>
      <c r="K168" s="152"/>
      <c r="L168" s="152"/>
      <c r="M168" s="44">
        <v>49077386</v>
      </c>
      <c r="N168" s="119">
        <f>M159+M155+M151+M147+M143+M139+M135+M131+M127+M123+M119+M115+M111+M107+M103+M99</f>
        <v>49077389</v>
      </c>
      <c r="O168" s="48"/>
      <c r="P168" s="48"/>
      <c r="Q168" s="45"/>
      <c r="R168" s="45"/>
      <c r="BU168" s="24"/>
      <c r="CA168" s="43"/>
      <c r="CB168" s="47" t="s">
        <v>123</v>
      </c>
    </row>
    <row r="169" spans="1:87" customFormat="1" ht="15" x14ac:dyDescent="0.25">
      <c r="A169" s="143" t="s">
        <v>182</v>
      </c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BU169" s="24" t="s">
        <v>182</v>
      </c>
      <c r="CA169" s="43"/>
      <c r="CB169" s="47"/>
    </row>
    <row r="170" spans="1:87" customFormat="1" ht="45.75" x14ac:dyDescent="0.25">
      <c r="A170" s="121" t="s">
        <v>183</v>
      </c>
      <c r="B170" s="122" t="s">
        <v>126</v>
      </c>
      <c r="C170" s="157" t="s">
        <v>127</v>
      </c>
      <c r="D170" s="157"/>
      <c r="E170" s="157"/>
      <c r="F170" s="121" t="s">
        <v>37</v>
      </c>
      <c r="G170" s="123">
        <v>295.15199999999999</v>
      </c>
      <c r="H170" s="124">
        <v>1154.8599999999999</v>
      </c>
      <c r="I170" s="125">
        <v>406.11</v>
      </c>
      <c r="J170" s="125">
        <v>601.79999999999995</v>
      </c>
      <c r="K170" s="125">
        <v>81.75</v>
      </c>
      <c r="L170" s="126"/>
      <c r="M170" s="127">
        <v>5100248</v>
      </c>
      <c r="N170" s="127">
        <v>2700547</v>
      </c>
      <c r="O170" s="127">
        <v>2028432</v>
      </c>
      <c r="P170" s="127">
        <v>543642</v>
      </c>
      <c r="Q170" s="129">
        <v>20.987500000000001</v>
      </c>
      <c r="R170" s="130">
        <v>6194.5</v>
      </c>
      <c r="BU170" s="24"/>
      <c r="BV170" s="2" t="s">
        <v>127</v>
      </c>
      <c r="CA170" s="43"/>
      <c r="CB170" s="47"/>
      <c r="CI170" s="120">
        <f t="shared" ref="CI170" si="2">M170-N170-O170</f>
        <v>371269</v>
      </c>
    </row>
    <row r="171" spans="1:87" customFormat="1" ht="15" x14ac:dyDescent="0.25">
      <c r="A171" s="33"/>
      <c r="B171" s="34"/>
      <c r="C171" s="150" t="s">
        <v>184</v>
      </c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1"/>
      <c r="BU171" s="24"/>
      <c r="BW171" s="2" t="s">
        <v>184</v>
      </c>
      <c r="CA171" s="43"/>
      <c r="CB171" s="47"/>
    </row>
    <row r="172" spans="1:87" customFormat="1" ht="57" x14ac:dyDescent="0.25">
      <c r="A172" s="35"/>
      <c r="B172" s="36" t="s">
        <v>39</v>
      </c>
      <c r="C172" s="148" t="s">
        <v>40</v>
      </c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9"/>
      <c r="BU172" s="24"/>
      <c r="BX172" s="2" t="s">
        <v>40</v>
      </c>
      <c r="CA172" s="43"/>
      <c r="CB172" s="47"/>
    </row>
    <row r="173" spans="1:87" customFormat="1" ht="15" x14ac:dyDescent="0.25">
      <c r="A173" s="35"/>
      <c r="B173" s="37" t="s">
        <v>34</v>
      </c>
      <c r="C173" s="148" t="s">
        <v>41</v>
      </c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9"/>
      <c r="BU173" s="24"/>
      <c r="BY173" s="2" t="s">
        <v>41</v>
      </c>
      <c r="CA173" s="43"/>
      <c r="CB173" s="47"/>
    </row>
    <row r="174" spans="1:87" customFormat="1" ht="33.75" x14ac:dyDescent="0.25">
      <c r="A174" s="106" t="s">
        <v>185</v>
      </c>
      <c r="B174" s="107" t="s">
        <v>49</v>
      </c>
      <c r="C174" s="158" t="s">
        <v>186</v>
      </c>
      <c r="D174" s="158"/>
      <c r="E174" s="158"/>
      <c r="F174" s="106" t="s">
        <v>51</v>
      </c>
      <c r="G174" s="113">
        <v>1.456</v>
      </c>
      <c r="H174" s="109" t="s">
        <v>136</v>
      </c>
      <c r="I174" s="110"/>
      <c r="J174" s="110"/>
      <c r="K174" s="110"/>
      <c r="L174" s="110"/>
      <c r="M174" s="111">
        <v>110526</v>
      </c>
      <c r="N174" s="110"/>
      <c r="O174" s="110"/>
      <c r="P174" s="110"/>
      <c r="Q174" s="112">
        <v>0</v>
      </c>
      <c r="R174" s="112">
        <v>0</v>
      </c>
      <c r="BU174" s="24"/>
      <c r="BV174" s="2" t="s">
        <v>186</v>
      </c>
      <c r="CA174" s="43"/>
      <c r="CB174" s="47"/>
    </row>
    <row r="175" spans="1:87" customFormat="1" ht="15" x14ac:dyDescent="0.25">
      <c r="A175" s="33"/>
      <c r="B175" s="34"/>
      <c r="C175" s="150" t="s">
        <v>93</v>
      </c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1"/>
      <c r="BU175" s="24"/>
      <c r="BW175" s="2" t="s">
        <v>93</v>
      </c>
      <c r="CA175" s="43"/>
      <c r="CB175" s="47"/>
    </row>
    <row r="176" spans="1:87" customFormat="1" ht="15" x14ac:dyDescent="0.25">
      <c r="A176" s="35"/>
      <c r="B176" s="34"/>
      <c r="C176" s="150" t="s">
        <v>138</v>
      </c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1"/>
      <c r="BU176" s="24"/>
      <c r="BZ176" s="2" t="s">
        <v>138</v>
      </c>
      <c r="CA176" s="43"/>
      <c r="CB176" s="47"/>
    </row>
    <row r="177" spans="1:80" customFormat="1" ht="15" x14ac:dyDescent="0.25">
      <c r="A177" s="35"/>
      <c r="B177" s="37" t="s">
        <v>34</v>
      </c>
      <c r="C177" s="148" t="s">
        <v>41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9"/>
      <c r="BU177" s="24"/>
      <c r="BY177" s="2" t="s">
        <v>41</v>
      </c>
      <c r="CA177" s="43"/>
      <c r="CB177" s="47"/>
    </row>
    <row r="178" spans="1:80" customFormat="1" ht="33.75" x14ac:dyDescent="0.25">
      <c r="A178" s="106" t="s">
        <v>187</v>
      </c>
      <c r="B178" s="107" t="s">
        <v>49</v>
      </c>
      <c r="C178" s="158" t="s">
        <v>91</v>
      </c>
      <c r="D178" s="158"/>
      <c r="E178" s="158"/>
      <c r="F178" s="106" t="s">
        <v>51</v>
      </c>
      <c r="G178" s="113">
        <v>56.887999999999998</v>
      </c>
      <c r="H178" s="109" t="s">
        <v>92</v>
      </c>
      <c r="I178" s="110"/>
      <c r="J178" s="110"/>
      <c r="K178" s="110"/>
      <c r="L178" s="110"/>
      <c r="M178" s="111">
        <v>4236505</v>
      </c>
      <c r="N178" s="110"/>
      <c r="O178" s="110"/>
      <c r="P178" s="110"/>
      <c r="Q178" s="112">
        <v>0</v>
      </c>
      <c r="R178" s="112">
        <v>0</v>
      </c>
      <c r="BU178" s="24"/>
      <c r="BV178" s="2" t="s">
        <v>91</v>
      </c>
      <c r="CA178" s="43"/>
      <c r="CB178" s="47"/>
    </row>
    <row r="179" spans="1:80" customFormat="1" ht="15" x14ac:dyDescent="0.25">
      <c r="A179" s="33"/>
      <c r="B179" s="34"/>
      <c r="C179" s="150" t="s">
        <v>188</v>
      </c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1"/>
      <c r="BU179" s="24"/>
      <c r="BW179" s="2" t="s">
        <v>188</v>
      </c>
      <c r="CA179" s="43"/>
      <c r="CB179" s="47"/>
    </row>
    <row r="180" spans="1:80" customFormat="1" ht="15" x14ac:dyDescent="0.25">
      <c r="A180" s="35"/>
      <c r="B180" s="34"/>
      <c r="C180" s="150" t="s">
        <v>94</v>
      </c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1"/>
      <c r="BU180" s="24"/>
      <c r="BZ180" s="2" t="s">
        <v>94</v>
      </c>
      <c r="CA180" s="43"/>
      <c r="CB180" s="47"/>
    </row>
    <row r="181" spans="1:80" customFormat="1" ht="15" x14ac:dyDescent="0.25">
      <c r="A181" s="35"/>
      <c r="B181" s="37" t="s">
        <v>34</v>
      </c>
      <c r="C181" s="148" t="s">
        <v>41</v>
      </c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9"/>
      <c r="BU181" s="24"/>
      <c r="BY181" s="2" t="s">
        <v>41</v>
      </c>
      <c r="CA181" s="43"/>
      <c r="CB181" s="47"/>
    </row>
    <row r="182" spans="1:80" customFormat="1" ht="33.75" x14ac:dyDescent="0.25">
      <c r="A182" s="106" t="s">
        <v>189</v>
      </c>
      <c r="B182" s="107" t="s">
        <v>49</v>
      </c>
      <c r="C182" s="158" t="s">
        <v>56</v>
      </c>
      <c r="D182" s="158"/>
      <c r="E182" s="158"/>
      <c r="F182" s="106" t="s">
        <v>51</v>
      </c>
      <c r="G182" s="108">
        <v>10.92</v>
      </c>
      <c r="H182" s="109" t="s">
        <v>57</v>
      </c>
      <c r="I182" s="110"/>
      <c r="J182" s="110"/>
      <c r="K182" s="110"/>
      <c r="L182" s="110"/>
      <c r="M182" s="111">
        <v>763635</v>
      </c>
      <c r="N182" s="110"/>
      <c r="O182" s="110"/>
      <c r="P182" s="110"/>
      <c r="Q182" s="112">
        <v>0</v>
      </c>
      <c r="R182" s="112">
        <v>0</v>
      </c>
      <c r="BU182" s="24"/>
      <c r="BV182" s="2" t="s">
        <v>56</v>
      </c>
      <c r="CA182" s="43"/>
      <c r="CB182" s="47"/>
    </row>
    <row r="183" spans="1:80" customFormat="1" ht="15" x14ac:dyDescent="0.25">
      <c r="A183" s="33"/>
      <c r="B183" s="34"/>
      <c r="C183" s="150" t="s">
        <v>159</v>
      </c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1"/>
      <c r="BU183" s="24"/>
      <c r="BW183" s="2" t="s">
        <v>159</v>
      </c>
      <c r="CA183" s="43"/>
      <c r="CB183" s="47"/>
    </row>
    <row r="184" spans="1:80" customFormat="1" ht="15" x14ac:dyDescent="0.25">
      <c r="A184" s="35"/>
      <c r="B184" s="34"/>
      <c r="C184" s="150" t="s">
        <v>59</v>
      </c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1"/>
      <c r="BU184" s="24"/>
      <c r="BZ184" s="2" t="s">
        <v>59</v>
      </c>
      <c r="CA184" s="43"/>
      <c r="CB184" s="47"/>
    </row>
    <row r="185" spans="1:80" customFormat="1" ht="15" x14ac:dyDescent="0.25">
      <c r="A185" s="35"/>
      <c r="B185" s="37" t="s">
        <v>34</v>
      </c>
      <c r="C185" s="148" t="s">
        <v>41</v>
      </c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9"/>
      <c r="BU185" s="24"/>
      <c r="BY185" s="2" t="s">
        <v>41</v>
      </c>
      <c r="CA185" s="43"/>
      <c r="CB185" s="47"/>
    </row>
    <row r="186" spans="1:80" customFormat="1" ht="33.75" x14ac:dyDescent="0.25">
      <c r="A186" s="106" t="s">
        <v>190</v>
      </c>
      <c r="B186" s="107" t="s">
        <v>49</v>
      </c>
      <c r="C186" s="158" t="s">
        <v>191</v>
      </c>
      <c r="D186" s="158"/>
      <c r="E186" s="158"/>
      <c r="F186" s="106" t="s">
        <v>51</v>
      </c>
      <c r="G186" s="113">
        <v>0.20799999999999999</v>
      </c>
      <c r="H186" s="109" t="s">
        <v>192</v>
      </c>
      <c r="I186" s="110"/>
      <c r="J186" s="110"/>
      <c r="K186" s="110"/>
      <c r="L186" s="110"/>
      <c r="M186" s="111">
        <v>20151</v>
      </c>
      <c r="N186" s="110"/>
      <c r="O186" s="110"/>
      <c r="P186" s="110"/>
      <c r="Q186" s="112">
        <v>0</v>
      </c>
      <c r="R186" s="112">
        <v>0</v>
      </c>
      <c r="BU186" s="24"/>
      <c r="BV186" s="2" t="s">
        <v>191</v>
      </c>
      <c r="CA186" s="43"/>
      <c r="CB186" s="47"/>
    </row>
    <row r="187" spans="1:80" customFormat="1" ht="15" x14ac:dyDescent="0.25">
      <c r="A187" s="33"/>
      <c r="B187" s="34"/>
      <c r="C187" s="150" t="s">
        <v>193</v>
      </c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1"/>
      <c r="BU187" s="24"/>
      <c r="BW187" s="2" t="s">
        <v>193</v>
      </c>
      <c r="CA187" s="43"/>
      <c r="CB187" s="47"/>
    </row>
    <row r="188" spans="1:80" customFormat="1" ht="15" x14ac:dyDescent="0.25">
      <c r="A188" s="35"/>
      <c r="B188" s="34"/>
      <c r="C188" s="150" t="s">
        <v>194</v>
      </c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1"/>
      <c r="BU188" s="24"/>
      <c r="BZ188" s="2" t="s">
        <v>194</v>
      </c>
      <c r="CA188" s="43"/>
      <c r="CB188" s="47"/>
    </row>
    <row r="189" spans="1:80" customFormat="1" ht="15" x14ac:dyDescent="0.25">
      <c r="A189" s="35"/>
      <c r="B189" s="37" t="s">
        <v>34</v>
      </c>
      <c r="C189" s="148" t="s">
        <v>41</v>
      </c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9"/>
      <c r="BU189" s="24"/>
      <c r="BY189" s="2" t="s">
        <v>41</v>
      </c>
      <c r="CA189" s="43"/>
      <c r="CB189" s="47"/>
    </row>
    <row r="190" spans="1:80" customFormat="1" ht="33.75" x14ac:dyDescent="0.25">
      <c r="A190" s="106" t="s">
        <v>195</v>
      </c>
      <c r="B190" s="107" t="s">
        <v>49</v>
      </c>
      <c r="C190" s="158" t="s">
        <v>81</v>
      </c>
      <c r="D190" s="158"/>
      <c r="E190" s="158"/>
      <c r="F190" s="106" t="s">
        <v>51</v>
      </c>
      <c r="G190" s="115">
        <v>145.6</v>
      </c>
      <c r="H190" s="109" t="s">
        <v>82</v>
      </c>
      <c r="I190" s="110"/>
      <c r="J190" s="110"/>
      <c r="K190" s="110"/>
      <c r="L190" s="110"/>
      <c r="M190" s="111">
        <v>11946916</v>
      </c>
      <c r="N190" s="110"/>
      <c r="O190" s="110"/>
      <c r="P190" s="110"/>
      <c r="Q190" s="112">
        <v>0</v>
      </c>
      <c r="R190" s="112">
        <v>0</v>
      </c>
      <c r="BU190" s="24"/>
      <c r="BV190" s="2" t="s">
        <v>81</v>
      </c>
      <c r="CA190" s="43"/>
      <c r="CB190" s="47"/>
    </row>
    <row r="191" spans="1:80" customFormat="1" ht="15" x14ac:dyDescent="0.25">
      <c r="A191" s="33"/>
      <c r="B191" s="34"/>
      <c r="C191" s="150" t="s">
        <v>196</v>
      </c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1"/>
      <c r="BU191" s="24"/>
      <c r="BW191" s="2" t="s">
        <v>196</v>
      </c>
      <c r="CA191" s="43"/>
      <c r="CB191" s="47"/>
    </row>
    <row r="192" spans="1:80" customFormat="1" ht="15" x14ac:dyDescent="0.25">
      <c r="A192" s="35"/>
      <c r="B192" s="34"/>
      <c r="C192" s="150" t="s">
        <v>84</v>
      </c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1"/>
      <c r="BU192" s="24"/>
      <c r="BZ192" s="2" t="s">
        <v>84</v>
      </c>
      <c r="CA192" s="43"/>
      <c r="CB192" s="47"/>
    </row>
    <row r="193" spans="1:80" customFormat="1" ht="15" x14ac:dyDescent="0.25">
      <c r="A193" s="35"/>
      <c r="B193" s="37" t="s">
        <v>34</v>
      </c>
      <c r="C193" s="148" t="s">
        <v>41</v>
      </c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9"/>
      <c r="BU193" s="24"/>
      <c r="BY193" s="2" t="s">
        <v>41</v>
      </c>
      <c r="CA193" s="43"/>
      <c r="CB193" s="47"/>
    </row>
    <row r="194" spans="1:80" customFormat="1" ht="33.75" x14ac:dyDescent="0.25">
      <c r="A194" s="106" t="s">
        <v>197</v>
      </c>
      <c r="B194" s="107" t="s">
        <v>49</v>
      </c>
      <c r="C194" s="158" t="s">
        <v>86</v>
      </c>
      <c r="D194" s="158"/>
      <c r="E194" s="158"/>
      <c r="F194" s="106" t="s">
        <v>51</v>
      </c>
      <c r="G194" s="108">
        <v>4.68</v>
      </c>
      <c r="H194" s="109" t="s">
        <v>87</v>
      </c>
      <c r="I194" s="110"/>
      <c r="J194" s="110"/>
      <c r="K194" s="110"/>
      <c r="L194" s="110"/>
      <c r="M194" s="111">
        <v>365971</v>
      </c>
      <c r="N194" s="110"/>
      <c r="O194" s="110"/>
      <c r="P194" s="110"/>
      <c r="Q194" s="112">
        <v>0</v>
      </c>
      <c r="R194" s="112">
        <v>0</v>
      </c>
      <c r="BU194" s="24"/>
      <c r="BV194" s="2" t="s">
        <v>86</v>
      </c>
      <c r="CA194" s="43"/>
      <c r="CB194" s="47"/>
    </row>
    <row r="195" spans="1:80" customFormat="1" ht="15" x14ac:dyDescent="0.25">
      <c r="A195" s="33"/>
      <c r="B195" s="34"/>
      <c r="C195" s="150" t="s">
        <v>198</v>
      </c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1"/>
      <c r="BU195" s="24"/>
      <c r="BW195" s="2" t="s">
        <v>198</v>
      </c>
      <c r="CA195" s="43"/>
      <c r="CB195" s="47"/>
    </row>
    <row r="196" spans="1:80" customFormat="1" ht="15" x14ac:dyDescent="0.25">
      <c r="A196" s="35"/>
      <c r="B196" s="34"/>
      <c r="C196" s="150" t="s">
        <v>89</v>
      </c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1"/>
      <c r="BU196" s="24"/>
      <c r="BZ196" s="2" t="s">
        <v>89</v>
      </c>
      <c r="CA196" s="43"/>
      <c r="CB196" s="47"/>
    </row>
    <row r="197" spans="1:80" customFormat="1" ht="15" x14ac:dyDescent="0.25">
      <c r="A197" s="35"/>
      <c r="B197" s="37" t="s">
        <v>34</v>
      </c>
      <c r="C197" s="148" t="s">
        <v>41</v>
      </c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9"/>
      <c r="BU197" s="24"/>
      <c r="BY197" s="2" t="s">
        <v>41</v>
      </c>
      <c r="CA197" s="43"/>
      <c r="CB197" s="47"/>
    </row>
    <row r="198" spans="1:80" customFormat="1" ht="33.75" x14ac:dyDescent="0.25">
      <c r="A198" s="106" t="s">
        <v>199</v>
      </c>
      <c r="B198" s="107" t="s">
        <v>49</v>
      </c>
      <c r="C198" s="158" t="s">
        <v>96</v>
      </c>
      <c r="D198" s="158"/>
      <c r="E198" s="158"/>
      <c r="F198" s="106" t="s">
        <v>51</v>
      </c>
      <c r="G198" s="108">
        <v>68.64</v>
      </c>
      <c r="H198" s="109" t="s">
        <v>97</v>
      </c>
      <c r="I198" s="110"/>
      <c r="J198" s="110"/>
      <c r="K198" s="110"/>
      <c r="L198" s="110"/>
      <c r="M198" s="111">
        <v>4960474</v>
      </c>
      <c r="N198" s="110"/>
      <c r="O198" s="110"/>
      <c r="P198" s="110"/>
      <c r="Q198" s="112">
        <v>0</v>
      </c>
      <c r="R198" s="112">
        <v>0</v>
      </c>
      <c r="BU198" s="24"/>
      <c r="BV198" s="2" t="s">
        <v>96</v>
      </c>
      <c r="CA198" s="43"/>
      <c r="CB198" s="47"/>
    </row>
    <row r="199" spans="1:80" customFormat="1" ht="15" x14ac:dyDescent="0.25">
      <c r="A199" s="33"/>
      <c r="B199" s="34"/>
      <c r="C199" s="150" t="s">
        <v>200</v>
      </c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1"/>
      <c r="BU199" s="24"/>
      <c r="BW199" s="2" t="s">
        <v>200</v>
      </c>
      <c r="CA199" s="43"/>
      <c r="CB199" s="47"/>
    </row>
    <row r="200" spans="1:80" customFormat="1" ht="15" x14ac:dyDescent="0.25">
      <c r="A200" s="35"/>
      <c r="B200" s="34"/>
      <c r="C200" s="150" t="s">
        <v>99</v>
      </c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1"/>
      <c r="BU200" s="24"/>
      <c r="BZ200" s="2" t="s">
        <v>99</v>
      </c>
      <c r="CA200" s="43"/>
      <c r="CB200" s="47"/>
    </row>
    <row r="201" spans="1:80" customFormat="1" ht="15" x14ac:dyDescent="0.25">
      <c r="A201" s="35"/>
      <c r="B201" s="37" t="s">
        <v>34</v>
      </c>
      <c r="C201" s="148" t="s">
        <v>41</v>
      </c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9"/>
      <c r="BU201" s="24"/>
      <c r="BY201" s="2" t="s">
        <v>41</v>
      </c>
      <c r="CA201" s="43"/>
      <c r="CB201" s="47"/>
    </row>
    <row r="202" spans="1:80" customFormat="1" ht="33.75" x14ac:dyDescent="0.25">
      <c r="A202" s="106" t="s">
        <v>201</v>
      </c>
      <c r="B202" s="107" t="s">
        <v>49</v>
      </c>
      <c r="C202" s="158" t="s">
        <v>109</v>
      </c>
      <c r="D202" s="158"/>
      <c r="E202" s="158"/>
      <c r="F202" s="106" t="s">
        <v>51</v>
      </c>
      <c r="G202" s="108">
        <v>6.76</v>
      </c>
      <c r="H202" s="109" t="s">
        <v>110</v>
      </c>
      <c r="I202" s="110"/>
      <c r="J202" s="110"/>
      <c r="K202" s="110"/>
      <c r="L202" s="110"/>
      <c r="M202" s="111">
        <v>438359</v>
      </c>
      <c r="N202" s="110"/>
      <c r="O202" s="110"/>
      <c r="P202" s="110"/>
      <c r="Q202" s="112">
        <v>0</v>
      </c>
      <c r="R202" s="112">
        <v>0</v>
      </c>
      <c r="BU202" s="24"/>
      <c r="BV202" s="2" t="s">
        <v>109</v>
      </c>
      <c r="CA202" s="43"/>
      <c r="CB202" s="47"/>
    </row>
    <row r="203" spans="1:80" customFormat="1" ht="15" x14ac:dyDescent="0.25">
      <c r="A203" s="33"/>
      <c r="B203" s="34"/>
      <c r="C203" s="150" t="s">
        <v>202</v>
      </c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1"/>
      <c r="BU203" s="24"/>
      <c r="BW203" s="2" t="s">
        <v>202</v>
      </c>
      <c r="CA203" s="43"/>
      <c r="CB203" s="47"/>
    </row>
    <row r="204" spans="1:80" customFormat="1" ht="15" x14ac:dyDescent="0.25">
      <c r="A204" s="35"/>
      <c r="B204" s="34"/>
      <c r="C204" s="150" t="s">
        <v>112</v>
      </c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1"/>
      <c r="BU204" s="24"/>
      <c r="BZ204" s="2" t="s">
        <v>112</v>
      </c>
      <c r="CA204" s="43"/>
      <c r="CB204" s="47"/>
    </row>
    <row r="205" spans="1:80" customFormat="1" ht="15" x14ac:dyDescent="0.25">
      <c r="A205" s="35"/>
      <c r="B205" s="37" t="s">
        <v>34</v>
      </c>
      <c r="C205" s="148" t="s">
        <v>41</v>
      </c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9"/>
      <c r="BU205" s="24"/>
      <c r="BY205" s="2" t="s">
        <v>41</v>
      </c>
      <c r="CA205" s="43"/>
      <c r="CB205" s="47"/>
    </row>
    <row r="206" spans="1:80" customFormat="1" ht="15" x14ac:dyDescent="0.25">
      <c r="A206" s="153" t="s">
        <v>118</v>
      </c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BU206" s="24"/>
      <c r="CA206" s="43" t="s">
        <v>118</v>
      </c>
      <c r="CB206" s="47"/>
    </row>
    <row r="207" spans="1:80" customFormat="1" ht="15" x14ac:dyDescent="0.25">
      <c r="A207" s="152" t="s">
        <v>119</v>
      </c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 x14ac:dyDescent="0.25">
      <c r="A208" s="152" t="s">
        <v>120</v>
      </c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7" customFormat="1" ht="15" x14ac:dyDescent="0.25">
      <c r="A209" s="152" t="s">
        <v>121</v>
      </c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7" customFormat="1" ht="15" x14ac:dyDescent="0.25">
      <c r="A210" s="152" t="s">
        <v>203</v>
      </c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7" customFormat="1" ht="15" x14ac:dyDescent="0.25">
      <c r="A211" s="152" t="s">
        <v>123</v>
      </c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44">
        <v>22842535</v>
      </c>
      <c r="N211" s="119">
        <f>M202+M198+M194+M190+M186+M182+M178+M174</f>
        <v>22842537</v>
      </c>
      <c r="O211" s="48"/>
      <c r="P211" s="48"/>
      <c r="Q211" s="45"/>
      <c r="R211" s="45"/>
      <c r="BU211" s="24"/>
      <c r="CA211" s="43"/>
      <c r="CB211" s="47" t="s">
        <v>123</v>
      </c>
    </row>
    <row r="212" spans="1:87" customFormat="1" ht="15" x14ac:dyDescent="0.25">
      <c r="A212" s="143" t="s">
        <v>204</v>
      </c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BU212" s="24" t="s">
        <v>204</v>
      </c>
      <c r="CA212" s="43"/>
      <c r="CB212" s="47"/>
    </row>
    <row r="213" spans="1:87" customFormat="1" ht="45.75" x14ac:dyDescent="0.25">
      <c r="A213" s="121" t="s">
        <v>205</v>
      </c>
      <c r="B213" s="122" t="s">
        <v>206</v>
      </c>
      <c r="C213" s="157" t="s">
        <v>207</v>
      </c>
      <c r="D213" s="157"/>
      <c r="E213" s="157"/>
      <c r="F213" s="121" t="s">
        <v>37</v>
      </c>
      <c r="G213" s="123">
        <v>284.85599999999999</v>
      </c>
      <c r="H213" s="124">
        <v>2203.66</v>
      </c>
      <c r="I213" s="124">
        <v>1205.83</v>
      </c>
      <c r="J213" s="125">
        <v>616.87</v>
      </c>
      <c r="K213" s="125">
        <v>108.16</v>
      </c>
      <c r="L213" s="126"/>
      <c r="M213" s="127">
        <v>10674436</v>
      </c>
      <c r="N213" s="127">
        <v>7738799</v>
      </c>
      <c r="O213" s="127">
        <v>2006717</v>
      </c>
      <c r="P213" s="127">
        <v>694134</v>
      </c>
      <c r="Q213" s="128">
        <v>72.772000000000006</v>
      </c>
      <c r="R213" s="125">
        <v>20729.54</v>
      </c>
      <c r="BU213" s="24"/>
      <c r="BV213" s="2" t="s">
        <v>207</v>
      </c>
      <c r="CA213" s="43"/>
      <c r="CB213" s="47"/>
      <c r="CI213" s="120">
        <f t="shared" ref="CI213" si="3">M213-N213-O213</f>
        <v>928920</v>
      </c>
    </row>
    <row r="214" spans="1:87" customFormat="1" ht="15" x14ac:dyDescent="0.25">
      <c r="A214" s="33"/>
      <c r="B214" s="34"/>
      <c r="C214" s="150" t="s">
        <v>208</v>
      </c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1"/>
      <c r="BU214" s="24"/>
      <c r="BW214" s="2" t="s">
        <v>208</v>
      </c>
      <c r="CA214" s="43"/>
      <c r="CB214" s="47"/>
    </row>
    <row r="215" spans="1:87" customFormat="1" ht="57" x14ac:dyDescent="0.25">
      <c r="A215" s="35"/>
      <c r="B215" s="36" t="s">
        <v>39</v>
      </c>
      <c r="C215" s="148" t="s">
        <v>40</v>
      </c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9"/>
      <c r="BU215" s="24"/>
      <c r="BX215" s="2" t="s">
        <v>40</v>
      </c>
      <c r="CA215" s="43"/>
      <c r="CB215" s="47"/>
    </row>
    <row r="216" spans="1:87" customFormat="1" ht="15" x14ac:dyDescent="0.25">
      <c r="A216" s="35"/>
      <c r="B216" s="37" t="s">
        <v>34</v>
      </c>
      <c r="C216" s="148" t="s">
        <v>41</v>
      </c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9"/>
      <c r="BU216" s="24"/>
      <c r="BY216" s="2" t="s">
        <v>41</v>
      </c>
      <c r="CA216" s="43"/>
      <c r="CB216" s="47"/>
    </row>
    <row r="217" spans="1:87" customFormat="1" ht="33.75" x14ac:dyDescent="0.25">
      <c r="A217" s="106" t="s">
        <v>209</v>
      </c>
      <c r="B217" s="107" t="s">
        <v>49</v>
      </c>
      <c r="C217" s="158" t="s">
        <v>210</v>
      </c>
      <c r="D217" s="158"/>
      <c r="E217" s="158"/>
      <c r="F217" s="106" t="s">
        <v>51</v>
      </c>
      <c r="G217" s="113">
        <v>45.344000000000001</v>
      </c>
      <c r="H217" s="109" t="s">
        <v>211</v>
      </c>
      <c r="I217" s="110"/>
      <c r="J217" s="110"/>
      <c r="K217" s="110"/>
      <c r="L217" s="110"/>
      <c r="M217" s="111">
        <v>4235403</v>
      </c>
      <c r="N217" s="110"/>
      <c r="O217" s="110"/>
      <c r="P217" s="110"/>
      <c r="Q217" s="112">
        <v>0</v>
      </c>
      <c r="R217" s="112">
        <v>0</v>
      </c>
      <c r="BU217" s="24"/>
      <c r="BV217" s="2" t="s">
        <v>210</v>
      </c>
      <c r="CA217" s="43"/>
      <c r="CB217" s="47"/>
    </row>
    <row r="218" spans="1:87" customFormat="1" ht="15" x14ac:dyDescent="0.25">
      <c r="A218" s="33"/>
      <c r="B218" s="34"/>
      <c r="C218" s="150" t="s">
        <v>212</v>
      </c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1"/>
      <c r="BU218" s="24"/>
      <c r="BW218" s="2" t="s">
        <v>212</v>
      </c>
      <c r="CA218" s="43"/>
      <c r="CB218" s="47"/>
    </row>
    <row r="219" spans="1:87" customFormat="1" ht="15" x14ac:dyDescent="0.25">
      <c r="A219" s="35"/>
      <c r="B219" s="34"/>
      <c r="C219" s="150" t="s">
        <v>213</v>
      </c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1"/>
      <c r="BU219" s="24"/>
      <c r="BZ219" s="2" t="s">
        <v>213</v>
      </c>
      <c r="CA219" s="43"/>
      <c r="CB219" s="47"/>
    </row>
    <row r="220" spans="1:87" customFormat="1" ht="15" x14ac:dyDescent="0.25">
      <c r="A220" s="35"/>
      <c r="B220" s="37" t="s">
        <v>34</v>
      </c>
      <c r="C220" s="148" t="s">
        <v>41</v>
      </c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9"/>
      <c r="BU220" s="24"/>
      <c r="BY220" s="2" t="s">
        <v>41</v>
      </c>
      <c r="CA220" s="43"/>
      <c r="CB220" s="47"/>
    </row>
    <row r="221" spans="1:87" customFormat="1" ht="33.75" x14ac:dyDescent="0.25">
      <c r="A221" s="106" t="s">
        <v>214</v>
      </c>
      <c r="B221" s="107" t="s">
        <v>49</v>
      </c>
      <c r="C221" s="158" t="s">
        <v>215</v>
      </c>
      <c r="D221" s="158"/>
      <c r="E221" s="158"/>
      <c r="F221" s="106" t="s">
        <v>51</v>
      </c>
      <c r="G221" s="108">
        <v>115.44</v>
      </c>
      <c r="H221" s="109" t="s">
        <v>216</v>
      </c>
      <c r="I221" s="110"/>
      <c r="J221" s="110"/>
      <c r="K221" s="110"/>
      <c r="L221" s="110"/>
      <c r="M221" s="111">
        <v>10318256</v>
      </c>
      <c r="N221" s="110"/>
      <c r="O221" s="110"/>
      <c r="P221" s="110"/>
      <c r="Q221" s="112">
        <v>0</v>
      </c>
      <c r="R221" s="112">
        <v>0</v>
      </c>
      <c r="BU221" s="24"/>
      <c r="BV221" s="2" t="s">
        <v>215</v>
      </c>
      <c r="CA221" s="43"/>
      <c r="CB221" s="47"/>
    </row>
    <row r="222" spans="1:87" customFormat="1" ht="15" x14ac:dyDescent="0.25">
      <c r="A222" s="33"/>
      <c r="B222" s="34"/>
      <c r="C222" s="150" t="s">
        <v>217</v>
      </c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1"/>
      <c r="BU222" s="24"/>
      <c r="BW222" s="2" t="s">
        <v>217</v>
      </c>
      <c r="CA222" s="43"/>
      <c r="CB222" s="47"/>
    </row>
    <row r="223" spans="1:87" customFormat="1" ht="15" x14ac:dyDescent="0.25">
      <c r="A223" s="35"/>
      <c r="B223" s="34"/>
      <c r="C223" s="150" t="s">
        <v>218</v>
      </c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1"/>
      <c r="BU223" s="24"/>
      <c r="BZ223" s="2" t="s">
        <v>218</v>
      </c>
      <c r="CA223" s="43"/>
      <c r="CB223" s="47"/>
    </row>
    <row r="224" spans="1:87" customFormat="1" ht="15" x14ac:dyDescent="0.25">
      <c r="A224" s="35"/>
      <c r="B224" s="37" t="s">
        <v>34</v>
      </c>
      <c r="C224" s="148" t="s">
        <v>41</v>
      </c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9"/>
      <c r="BU224" s="24"/>
      <c r="BY224" s="2" t="s">
        <v>41</v>
      </c>
      <c r="CA224" s="43"/>
      <c r="CB224" s="47"/>
    </row>
    <row r="225" spans="1:80" customFormat="1" ht="33.75" x14ac:dyDescent="0.25">
      <c r="A225" s="106" t="s">
        <v>219</v>
      </c>
      <c r="B225" s="107" t="s">
        <v>49</v>
      </c>
      <c r="C225" s="158" t="s">
        <v>220</v>
      </c>
      <c r="D225" s="158"/>
      <c r="E225" s="158"/>
      <c r="F225" s="106" t="s">
        <v>51</v>
      </c>
      <c r="G225" s="113">
        <v>9.7759999999999998</v>
      </c>
      <c r="H225" s="109" t="s">
        <v>221</v>
      </c>
      <c r="I225" s="110"/>
      <c r="J225" s="110"/>
      <c r="K225" s="110"/>
      <c r="L225" s="110"/>
      <c r="M225" s="111">
        <v>849779</v>
      </c>
      <c r="N225" s="110"/>
      <c r="O225" s="110"/>
      <c r="P225" s="110"/>
      <c r="Q225" s="112">
        <v>0</v>
      </c>
      <c r="R225" s="112">
        <v>0</v>
      </c>
      <c r="BU225" s="24"/>
      <c r="BV225" s="2" t="s">
        <v>220</v>
      </c>
      <c r="CA225" s="43"/>
      <c r="CB225" s="47"/>
    </row>
    <row r="226" spans="1:80" customFormat="1" ht="15" x14ac:dyDescent="0.25">
      <c r="A226" s="33"/>
      <c r="B226" s="34"/>
      <c r="C226" s="150" t="s">
        <v>222</v>
      </c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1"/>
      <c r="BU226" s="24"/>
      <c r="BW226" s="2" t="s">
        <v>222</v>
      </c>
      <c r="CA226" s="43"/>
      <c r="CB226" s="47"/>
    </row>
    <row r="227" spans="1:80" customFormat="1" ht="15" x14ac:dyDescent="0.25">
      <c r="A227" s="35"/>
      <c r="B227" s="34"/>
      <c r="C227" s="150" t="s">
        <v>223</v>
      </c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1"/>
      <c r="BU227" s="24"/>
      <c r="BZ227" s="2" t="s">
        <v>223</v>
      </c>
      <c r="CA227" s="43"/>
      <c r="CB227" s="47"/>
    </row>
    <row r="228" spans="1:80" customFormat="1" ht="15" x14ac:dyDescent="0.25">
      <c r="A228" s="35"/>
      <c r="B228" s="37" t="s">
        <v>34</v>
      </c>
      <c r="C228" s="148" t="s">
        <v>41</v>
      </c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9"/>
      <c r="BU228" s="24"/>
      <c r="BY228" s="2" t="s">
        <v>41</v>
      </c>
      <c r="CA228" s="43"/>
      <c r="CB228" s="47"/>
    </row>
    <row r="229" spans="1:80" customFormat="1" ht="33.75" x14ac:dyDescent="0.25">
      <c r="A229" s="106" t="s">
        <v>224</v>
      </c>
      <c r="B229" s="107" t="s">
        <v>49</v>
      </c>
      <c r="C229" s="158" t="s">
        <v>225</v>
      </c>
      <c r="D229" s="158"/>
      <c r="E229" s="158"/>
      <c r="F229" s="106" t="s">
        <v>51</v>
      </c>
      <c r="G229" s="113">
        <v>18.928000000000001</v>
      </c>
      <c r="H229" s="109" t="s">
        <v>226</v>
      </c>
      <c r="I229" s="110"/>
      <c r="J229" s="110"/>
      <c r="K229" s="110"/>
      <c r="L229" s="110"/>
      <c r="M229" s="111">
        <v>1585977</v>
      </c>
      <c r="N229" s="110"/>
      <c r="O229" s="110"/>
      <c r="P229" s="110"/>
      <c r="Q229" s="112">
        <v>0</v>
      </c>
      <c r="R229" s="112">
        <v>0</v>
      </c>
      <c r="BU229" s="24"/>
      <c r="BV229" s="2" t="s">
        <v>225</v>
      </c>
      <c r="CA229" s="43"/>
      <c r="CB229" s="47"/>
    </row>
    <row r="230" spans="1:80" customFormat="1" ht="15" x14ac:dyDescent="0.25">
      <c r="A230" s="33"/>
      <c r="B230" s="34"/>
      <c r="C230" s="150" t="s">
        <v>227</v>
      </c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1"/>
      <c r="BU230" s="24"/>
      <c r="BW230" s="2" t="s">
        <v>227</v>
      </c>
      <c r="CA230" s="43"/>
      <c r="CB230" s="47"/>
    </row>
    <row r="231" spans="1:80" customFormat="1" ht="15" x14ac:dyDescent="0.25">
      <c r="A231" s="35"/>
      <c r="B231" s="34"/>
      <c r="C231" s="150" t="s">
        <v>228</v>
      </c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1"/>
      <c r="BU231" s="24"/>
      <c r="BZ231" s="2" t="s">
        <v>228</v>
      </c>
      <c r="CA231" s="43"/>
      <c r="CB231" s="47"/>
    </row>
    <row r="232" spans="1:80" customFormat="1" ht="15" x14ac:dyDescent="0.25">
      <c r="A232" s="35"/>
      <c r="B232" s="37" t="s">
        <v>34</v>
      </c>
      <c r="C232" s="148" t="s">
        <v>41</v>
      </c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9"/>
      <c r="BU232" s="24"/>
      <c r="BY232" s="2" t="s">
        <v>41</v>
      </c>
      <c r="CA232" s="43"/>
      <c r="CB232" s="47"/>
    </row>
    <row r="233" spans="1:80" customFormat="1" ht="33.75" x14ac:dyDescent="0.25">
      <c r="A233" s="106" t="s">
        <v>229</v>
      </c>
      <c r="B233" s="107" t="s">
        <v>49</v>
      </c>
      <c r="C233" s="158" t="s">
        <v>50</v>
      </c>
      <c r="D233" s="158"/>
      <c r="E233" s="158"/>
      <c r="F233" s="106" t="s">
        <v>51</v>
      </c>
      <c r="G233" s="113">
        <v>2.496</v>
      </c>
      <c r="H233" s="109" t="s">
        <v>52</v>
      </c>
      <c r="I233" s="110"/>
      <c r="J233" s="110"/>
      <c r="K233" s="110"/>
      <c r="L233" s="110"/>
      <c r="M233" s="111">
        <v>197848</v>
      </c>
      <c r="N233" s="110"/>
      <c r="O233" s="110"/>
      <c r="P233" s="110"/>
      <c r="Q233" s="112">
        <v>0</v>
      </c>
      <c r="R233" s="112">
        <v>0</v>
      </c>
      <c r="BU233" s="24"/>
      <c r="BV233" s="2" t="s">
        <v>50</v>
      </c>
      <c r="CA233" s="43"/>
      <c r="CB233" s="47"/>
    </row>
    <row r="234" spans="1:80" customFormat="1" ht="15" x14ac:dyDescent="0.25">
      <c r="A234" s="33"/>
      <c r="B234" s="34"/>
      <c r="C234" s="150" t="s">
        <v>230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1"/>
      <c r="BU234" s="24"/>
      <c r="BW234" s="2" t="s">
        <v>230</v>
      </c>
      <c r="CA234" s="43"/>
      <c r="CB234" s="47"/>
    </row>
    <row r="235" spans="1:80" customFormat="1" ht="15" x14ac:dyDescent="0.25">
      <c r="A235" s="35"/>
      <c r="B235" s="34"/>
      <c r="C235" s="150" t="s">
        <v>54</v>
      </c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1"/>
      <c r="BU235" s="24"/>
      <c r="BZ235" s="2" t="s">
        <v>54</v>
      </c>
      <c r="CA235" s="43"/>
      <c r="CB235" s="47"/>
    </row>
    <row r="236" spans="1:80" customFormat="1" ht="15" x14ac:dyDescent="0.25">
      <c r="A236" s="35"/>
      <c r="B236" s="37" t="s">
        <v>34</v>
      </c>
      <c r="C236" s="148" t="s">
        <v>41</v>
      </c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9"/>
      <c r="BU236" s="24"/>
      <c r="BY236" s="2" t="s">
        <v>41</v>
      </c>
      <c r="CA236" s="43"/>
      <c r="CB236" s="47"/>
    </row>
    <row r="237" spans="1:80" customFormat="1" ht="33.75" x14ac:dyDescent="0.25">
      <c r="A237" s="106" t="s">
        <v>231</v>
      </c>
      <c r="B237" s="107" t="s">
        <v>49</v>
      </c>
      <c r="C237" s="158" t="s">
        <v>232</v>
      </c>
      <c r="D237" s="158"/>
      <c r="E237" s="158"/>
      <c r="F237" s="106" t="s">
        <v>51</v>
      </c>
      <c r="G237" s="113">
        <v>4.5759999999999996</v>
      </c>
      <c r="H237" s="109" t="s">
        <v>233</v>
      </c>
      <c r="I237" s="110"/>
      <c r="J237" s="110"/>
      <c r="K237" s="110"/>
      <c r="L237" s="110"/>
      <c r="M237" s="111">
        <v>487129</v>
      </c>
      <c r="N237" s="110"/>
      <c r="O237" s="110"/>
      <c r="P237" s="110"/>
      <c r="Q237" s="112">
        <v>0</v>
      </c>
      <c r="R237" s="112">
        <v>0</v>
      </c>
      <c r="BU237" s="24"/>
      <c r="BV237" s="2" t="s">
        <v>232</v>
      </c>
      <c r="CA237" s="43"/>
      <c r="CB237" s="47"/>
    </row>
    <row r="238" spans="1:80" customFormat="1" ht="15" x14ac:dyDescent="0.25">
      <c r="A238" s="33"/>
      <c r="B238" s="34"/>
      <c r="C238" s="150" t="s">
        <v>234</v>
      </c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1"/>
      <c r="BU238" s="24"/>
      <c r="BW238" s="2" t="s">
        <v>234</v>
      </c>
      <c r="CA238" s="43"/>
      <c r="CB238" s="47"/>
    </row>
    <row r="239" spans="1:80" customFormat="1" ht="15" x14ac:dyDescent="0.25">
      <c r="A239" s="35"/>
      <c r="B239" s="34"/>
      <c r="C239" s="150" t="s">
        <v>235</v>
      </c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1"/>
      <c r="BU239" s="24"/>
      <c r="BZ239" s="2" t="s">
        <v>235</v>
      </c>
      <c r="CA239" s="43"/>
      <c r="CB239" s="47"/>
    </row>
    <row r="240" spans="1:80" customFormat="1" ht="15" x14ac:dyDescent="0.25">
      <c r="A240" s="35"/>
      <c r="B240" s="37" t="s">
        <v>34</v>
      </c>
      <c r="C240" s="148" t="s">
        <v>41</v>
      </c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9"/>
      <c r="BU240" s="24"/>
      <c r="BY240" s="2" t="s">
        <v>41</v>
      </c>
      <c r="CA240" s="43"/>
      <c r="CB240" s="47"/>
    </row>
    <row r="241" spans="1:80" customFormat="1" ht="33.75" x14ac:dyDescent="0.25">
      <c r="A241" s="106" t="s">
        <v>236</v>
      </c>
      <c r="B241" s="107" t="s">
        <v>49</v>
      </c>
      <c r="C241" s="158" t="s">
        <v>135</v>
      </c>
      <c r="D241" s="158"/>
      <c r="E241" s="158"/>
      <c r="F241" s="106" t="s">
        <v>51</v>
      </c>
      <c r="G241" s="108">
        <v>20.28</v>
      </c>
      <c r="H241" s="109" t="s">
        <v>136</v>
      </c>
      <c r="I241" s="110"/>
      <c r="J241" s="110"/>
      <c r="K241" s="110"/>
      <c r="L241" s="110"/>
      <c r="M241" s="111">
        <v>1539476</v>
      </c>
      <c r="N241" s="110"/>
      <c r="O241" s="110"/>
      <c r="P241" s="110"/>
      <c r="Q241" s="112">
        <v>0</v>
      </c>
      <c r="R241" s="112">
        <v>0</v>
      </c>
      <c r="BU241" s="24"/>
      <c r="BV241" s="2" t="s">
        <v>135</v>
      </c>
      <c r="CA241" s="43"/>
      <c r="CB241" s="47"/>
    </row>
    <row r="242" spans="1:80" customFormat="1" ht="15" x14ac:dyDescent="0.25">
      <c r="A242" s="33"/>
      <c r="B242" s="34"/>
      <c r="C242" s="150" t="s">
        <v>237</v>
      </c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1"/>
      <c r="BU242" s="24"/>
      <c r="BW242" s="2" t="s">
        <v>237</v>
      </c>
      <c r="CA242" s="43"/>
      <c r="CB242" s="47"/>
    </row>
    <row r="243" spans="1:80" customFormat="1" ht="15" x14ac:dyDescent="0.25">
      <c r="A243" s="35"/>
      <c r="B243" s="34"/>
      <c r="C243" s="150" t="s">
        <v>138</v>
      </c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1"/>
      <c r="BU243" s="24"/>
      <c r="BZ243" s="2" t="s">
        <v>138</v>
      </c>
      <c r="CA243" s="43"/>
      <c r="CB243" s="47"/>
    </row>
    <row r="244" spans="1:80" customFormat="1" ht="15" x14ac:dyDescent="0.25">
      <c r="A244" s="35"/>
      <c r="B244" s="37" t="s">
        <v>34</v>
      </c>
      <c r="C244" s="148" t="s">
        <v>41</v>
      </c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9"/>
      <c r="BU244" s="24"/>
      <c r="BY244" s="2" t="s">
        <v>41</v>
      </c>
      <c r="CA244" s="43"/>
      <c r="CB244" s="47"/>
    </row>
    <row r="245" spans="1:80" customFormat="1" ht="33.75" x14ac:dyDescent="0.25">
      <c r="A245" s="106" t="s">
        <v>238</v>
      </c>
      <c r="B245" s="107" t="s">
        <v>49</v>
      </c>
      <c r="C245" s="158" t="s">
        <v>239</v>
      </c>
      <c r="D245" s="158"/>
      <c r="E245" s="158"/>
      <c r="F245" s="106" t="s">
        <v>51</v>
      </c>
      <c r="G245" s="113">
        <v>11.648</v>
      </c>
      <c r="H245" s="109" t="s">
        <v>240</v>
      </c>
      <c r="I245" s="110"/>
      <c r="J245" s="110"/>
      <c r="K245" s="110"/>
      <c r="L245" s="110"/>
      <c r="M245" s="111">
        <v>1004617</v>
      </c>
      <c r="N245" s="110"/>
      <c r="O245" s="110"/>
      <c r="P245" s="110"/>
      <c r="Q245" s="112">
        <v>0</v>
      </c>
      <c r="R245" s="112">
        <v>0</v>
      </c>
      <c r="BU245" s="24"/>
      <c r="BV245" s="2" t="s">
        <v>239</v>
      </c>
      <c r="CA245" s="43"/>
      <c r="CB245" s="47"/>
    </row>
    <row r="246" spans="1:80" customFormat="1" ht="15" x14ac:dyDescent="0.25">
      <c r="A246" s="33"/>
      <c r="B246" s="34"/>
      <c r="C246" s="150" t="s">
        <v>241</v>
      </c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1"/>
      <c r="BU246" s="24"/>
      <c r="BW246" s="2" t="s">
        <v>241</v>
      </c>
      <c r="CA246" s="43"/>
      <c r="CB246" s="47"/>
    </row>
    <row r="247" spans="1:80" customFormat="1" ht="15" x14ac:dyDescent="0.25">
      <c r="A247" s="35"/>
      <c r="B247" s="34"/>
      <c r="C247" s="150" t="s">
        <v>242</v>
      </c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1"/>
      <c r="BU247" s="24"/>
      <c r="BZ247" s="2" t="s">
        <v>242</v>
      </c>
      <c r="CA247" s="43"/>
      <c r="CB247" s="47"/>
    </row>
    <row r="248" spans="1:80" customFormat="1" ht="15" x14ac:dyDescent="0.25">
      <c r="A248" s="35"/>
      <c r="B248" s="37" t="s">
        <v>34</v>
      </c>
      <c r="C248" s="148" t="s">
        <v>41</v>
      </c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9"/>
      <c r="BU248" s="24"/>
      <c r="BY248" s="2" t="s">
        <v>41</v>
      </c>
      <c r="CA248" s="43"/>
      <c r="CB248" s="47"/>
    </row>
    <row r="249" spans="1:80" customFormat="1" ht="33.75" x14ac:dyDescent="0.25">
      <c r="A249" s="106" t="s">
        <v>243</v>
      </c>
      <c r="B249" s="107" t="s">
        <v>49</v>
      </c>
      <c r="C249" s="158" t="s">
        <v>244</v>
      </c>
      <c r="D249" s="158"/>
      <c r="E249" s="158"/>
      <c r="F249" s="106" t="s">
        <v>51</v>
      </c>
      <c r="G249" s="113">
        <v>7.4880000000000004</v>
      </c>
      <c r="H249" s="109" t="s">
        <v>245</v>
      </c>
      <c r="I249" s="110"/>
      <c r="J249" s="110"/>
      <c r="K249" s="110"/>
      <c r="L249" s="110"/>
      <c r="M249" s="111">
        <v>529724</v>
      </c>
      <c r="N249" s="110"/>
      <c r="O249" s="110"/>
      <c r="P249" s="110"/>
      <c r="Q249" s="112">
        <v>0</v>
      </c>
      <c r="R249" s="112">
        <v>0</v>
      </c>
      <c r="BU249" s="24"/>
      <c r="BV249" s="2" t="s">
        <v>244</v>
      </c>
      <c r="CA249" s="43"/>
      <c r="CB249" s="47"/>
    </row>
    <row r="250" spans="1:80" customFormat="1" ht="15" x14ac:dyDescent="0.25">
      <c r="A250" s="33"/>
      <c r="B250" s="34"/>
      <c r="C250" s="150" t="s">
        <v>246</v>
      </c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1"/>
      <c r="BU250" s="24"/>
      <c r="BW250" s="2" t="s">
        <v>246</v>
      </c>
      <c r="CA250" s="43"/>
      <c r="CB250" s="47"/>
    </row>
    <row r="251" spans="1:80" customFormat="1" ht="15" x14ac:dyDescent="0.25">
      <c r="A251" s="35"/>
      <c r="B251" s="34"/>
      <c r="C251" s="150" t="s">
        <v>247</v>
      </c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1"/>
      <c r="BU251" s="24"/>
      <c r="BZ251" s="2" t="s">
        <v>247</v>
      </c>
      <c r="CA251" s="43"/>
      <c r="CB251" s="47"/>
    </row>
    <row r="252" spans="1:80" customFormat="1" ht="15" x14ac:dyDescent="0.25">
      <c r="A252" s="35"/>
      <c r="B252" s="37" t="s">
        <v>34</v>
      </c>
      <c r="C252" s="148" t="s">
        <v>41</v>
      </c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9"/>
      <c r="BU252" s="24"/>
      <c r="BY252" s="2" t="s">
        <v>41</v>
      </c>
      <c r="CA252" s="43"/>
      <c r="CB252" s="47"/>
    </row>
    <row r="253" spans="1:80" customFormat="1" ht="33.75" x14ac:dyDescent="0.25">
      <c r="A253" s="106" t="s">
        <v>248</v>
      </c>
      <c r="B253" s="107" t="s">
        <v>49</v>
      </c>
      <c r="C253" s="158" t="s">
        <v>71</v>
      </c>
      <c r="D253" s="158"/>
      <c r="E253" s="158"/>
      <c r="F253" s="106" t="s">
        <v>51</v>
      </c>
      <c r="G253" s="113">
        <v>27.768000000000001</v>
      </c>
      <c r="H253" s="109" t="s">
        <v>72</v>
      </c>
      <c r="I253" s="110"/>
      <c r="J253" s="110"/>
      <c r="K253" s="110"/>
      <c r="L253" s="110"/>
      <c r="M253" s="111">
        <v>2386686</v>
      </c>
      <c r="N253" s="110"/>
      <c r="O253" s="110"/>
      <c r="P253" s="110"/>
      <c r="Q253" s="112">
        <v>0</v>
      </c>
      <c r="R253" s="112">
        <v>0</v>
      </c>
      <c r="BU253" s="24"/>
      <c r="BV253" s="2" t="s">
        <v>71</v>
      </c>
      <c r="CA253" s="43"/>
      <c r="CB253" s="47"/>
    </row>
    <row r="254" spans="1:80" customFormat="1" ht="15" x14ac:dyDescent="0.25">
      <c r="A254" s="33"/>
      <c r="B254" s="34"/>
      <c r="C254" s="150" t="s">
        <v>249</v>
      </c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1"/>
      <c r="BU254" s="24"/>
      <c r="BW254" s="2" t="s">
        <v>249</v>
      </c>
      <c r="CA254" s="43"/>
      <c r="CB254" s="47"/>
    </row>
    <row r="255" spans="1:80" customFormat="1" ht="15" x14ac:dyDescent="0.25">
      <c r="A255" s="35"/>
      <c r="B255" s="34"/>
      <c r="C255" s="150" t="s">
        <v>74</v>
      </c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1"/>
      <c r="BU255" s="24"/>
      <c r="BZ255" s="2" t="s">
        <v>74</v>
      </c>
      <c r="CA255" s="43"/>
      <c r="CB255" s="47"/>
    </row>
    <row r="256" spans="1:80" customFormat="1" ht="15" x14ac:dyDescent="0.25">
      <c r="A256" s="35"/>
      <c r="B256" s="37" t="s">
        <v>34</v>
      </c>
      <c r="C256" s="148" t="s">
        <v>41</v>
      </c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9"/>
      <c r="BU256" s="24"/>
      <c r="BY256" s="2" t="s">
        <v>41</v>
      </c>
      <c r="CA256" s="43"/>
      <c r="CB256" s="47"/>
    </row>
    <row r="257" spans="1:80" customFormat="1" ht="33.75" x14ac:dyDescent="0.25">
      <c r="A257" s="106" t="s">
        <v>250</v>
      </c>
      <c r="B257" s="107" t="s">
        <v>49</v>
      </c>
      <c r="C257" s="158" t="s">
        <v>101</v>
      </c>
      <c r="D257" s="158"/>
      <c r="E257" s="158"/>
      <c r="F257" s="106" t="s">
        <v>51</v>
      </c>
      <c r="G257" s="113">
        <v>10.816000000000001</v>
      </c>
      <c r="H257" s="109" t="s">
        <v>62</v>
      </c>
      <c r="I257" s="110"/>
      <c r="J257" s="110"/>
      <c r="K257" s="110"/>
      <c r="L257" s="110"/>
      <c r="M257" s="111">
        <v>723006</v>
      </c>
      <c r="N257" s="110"/>
      <c r="O257" s="110"/>
      <c r="P257" s="110"/>
      <c r="Q257" s="112">
        <v>0</v>
      </c>
      <c r="R257" s="112">
        <v>0</v>
      </c>
      <c r="BU257" s="24"/>
      <c r="BV257" s="2" t="s">
        <v>101</v>
      </c>
      <c r="CA257" s="43"/>
      <c r="CB257" s="47"/>
    </row>
    <row r="258" spans="1:80" customFormat="1" ht="15" x14ac:dyDescent="0.25">
      <c r="A258" s="33"/>
      <c r="B258" s="34"/>
      <c r="C258" s="150" t="s">
        <v>251</v>
      </c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1"/>
      <c r="BU258" s="24"/>
      <c r="BW258" s="2" t="s">
        <v>251</v>
      </c>
      <c r="CA258" s="43"/>
      <c r="CB258" s="47"/>
    </row>
    <row r="259" spans="1:80" customFormat="1" ht="15" x14ac:dyDescent="0.25">
      <c r="A259" s="35"/>
      <c r="B259" s="34"/>
      <c r="C259" s="150" t="s">
        <v>64</v>
      </c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1"/>
      <c r="BU259" s="24"/>
      <c r="BZ259" s="2" t="s">
        <v>64</v>
      </c>
      <c r="CA259" s="43"/>
      <c r="CB259" s="47"/>
    </row>
    <row r="260" spans="1:80" customFormat="1" ht="15" x14ac:dyDescent="0.25">
      <c r="A260" s="35"/>
      <c r="B260" s="37" t="s">
        <v>34</v>
      </c>
      <c r="C260" s="148" t="s">
        <v>41</v>
      </c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9"/>
      <c r="BU260" s="24"/>
      <c r="BY260" s="2" t="s">
        <v>41</v>
      </c>
      <c r="CA260" s="43"/>
      <c r="CB260" s="47"/>
    </row>
    <row r="261" spans="1:80" customFormat="1" ht="33.75" x14ac:dyDescent="0.25">
      <c r="A261" s="106" t="s">
        <v>252</v>
      </c>
      <c r="B261" s="107" t="s">
        <v>49</v>
      </c>
      <c r="C261" s="158" t="s">
        <v>104</v>
      </c>
      <c r="D261" s="158"/>
      <c r="E261" s="158"/>
      <c r="F261" s="106" t="s">
        <v>51</v>
      </c>
      <c r="G261" s="113">
        <v>3.3279999999999998</v>
      </c>
      <c r="H261" s="109" t="s">
        <v>105</v>
      </c>
      <c r="I261" s="110"/>
      <c r="J261" s="110"/>
      <c r="K261" s="110"/>
      <c r="L261" s="110"/>
      <c r="M261" s="111">
        <v>218939</v>
      </c>
      <c r="N261" s="110"/>
      <c r="O261" s="110"/>
      <c r="P261" s="110"/>
      <c r="Q261" s="112">
        <v>0</v>
      </c>
      <c r="R261" s="112">
        <v>0</v>
      </c>
      <c r="BU261" s="24"/>
      <c r="BV261" s="2" t="s">
        <v>104</v>
      </c>
      <c r="CA261" s="43"/>
      <c r="CB261" s="47"/>
    </row>
    <row r="262" spans="1:80" customFormat="1" ht="15" x14ac:dyDescent="0.25">
      <c r="A262" s="33"/>
      <c r="B262" s="34"/>
      <c r="C262" s="150" t="s">
        <v>253</v>
      </c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1"/>
      <c r="BU262" s="24"/>
      <c r="BW262" s="2" t="s">
        <v>253</v>
      </c>
      <c r="CA262" s="43"/>
      <c r="CB262" s="47"/>
    </row>
    <row r="263" spans="1:80" customFormat="1" ht="15" x14ac:dyDescent="0.25">
      <c r="A263" s="35"/>
      <c r="B263" s="34"/>
      <c r="C263" s="150" t="s">
        <v>107</v>
      </c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1"/>
      <c r="BU263" s="24"/>
      <c r="BZ263" s="2" t="s">
        <v>107</v>
      </c>
      <c r="CA263" s="43"/>
      <c r="CB263" s="47"/>
    </row>
    <row r="264" spans="1:80" customFormat="1" ht="15" x14ac:dyDescent="0.25">
      <c r="A264" s="35"/>
      <c r="B264" s="37" t="s">
        <v>34</v>
      </c>
      <c r="C264" s="148" t="s">
        <v>41</v>
      </c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9"/>
      <c r="BU264" s="24"/>
      <c r="BY264" s="2" t="s">
        <v>41</v>
      </c>
      <c r="CA264" s="43"/>
      <c r="CB264" s="47"/>
    </row>
    <row r="265" spans="1:80" customFormat="1" ht="33.75" x14ac:dyDescent="0.25">
      <c r="A265" s="106" t="s">
        <v>254</v>
      </c>
      <c r="B265" s="107" t="s">
        <v>49</v>
      </c>
      <c r="C265" s="158" t="s">
        <v>109</v>
      </c>
      <c r="D265" s="158"/>
      <c r="E265" s="158"/>
      <c r="F265" s="106" t="s">
        <v>51</v>
      </c>
      <c r="G265" s="113">
        <v>4.5759999999999996</v>
      </c>
      <c r="H265" s="109" t="s">
        <v>110</v>
      </c>
      <c r="I265" s="110"/>
      <c r="J265" s="110"/>
      <c r="K265" s="110"/>
      <c r="L265" s="110"/>
      <c r="M265" s="111">
        <v>296735</v>
      </c>
      <c r="N265" s="110"/>
      <c r="O265" s="110"/>
      <c r="P265" s="110"/>
      <c r="Q265" s="112">
        <v>0</v>
      </c>
      <c r="R265" s="112">
        <v>0</v>
      </c>
      <c r="BU265" s="24"/>
      <c r="BV265" s="2" t="s">
        <v>109</v>
      </c>
      <c r="CA265" s="43"/>
      <c r="CB265" s="47"/>
    </row>
    <row r="266" spans="1:80" customFormat="1" ht="15" x14ac:dyDescent="0.25">
      <c r="A266" s="33"/>
      <c r="B266" s="34"/>
      <c r="C266" s="150" t="s">
        <v>234</v>
      </c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1"/>
      <c r="BU266" s="24"/>
      <c r="BW266" s="2" t="s">
        <v>234</v>
      </c>
      <c r="CA266" s="43"/>
      <c r="CB266" s="47"/>
    </row>
    <row r="267" spans="1:80" customFormat="1" ht="15" x14ac:dyDescent="0.25">
      <c r="A267" s="35"/>
      <c r="B267" s="34"/>
      <c r="C267" s="150" t="s">
        <v>112</v>
      </c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1"/>
      <c r="BU267" s="24"/>
      <c r="BZ267" s="2" t="s">
        <v>112</v>
      </c>
      <c r="CA267" s="43"/>
      <c r="CB267" s="47"/>
    </row>
    <row r="268" spans="1:80" customFormat="1" ht="15" x14ac:dyDescent="0.25">
      <c r="A268" s="35"/>
      <c r="B268" s="37" t="s">
        <v>34</v>
      </c>
      <c r="C268" s="148" t="s">
        <v>41</v>
      </c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9"/>
      <c r="BU268" s="24"/>
      <c r="BY268" s="2" t="s">
        <v>41</v>
      </c>
      <c r="CA268" s="43"/>
      <c r="CB268" s="47"/>
    </row>
    <row r="269" spans="1:80" customFormat="1" ht="33.75" x14ac:dyDescent="0.25">
      <c r="A269" s="106" t="s">
        <v>255</v>
      </c>
      <c r="B269" s="107" t="s">
        <v>49</v>
      </c>
      <c r="C269" s="158" t="s">
        <v>256</v>
      </c>
      <c r="D269" s="158"/>
      <c r="E269" s="158"/>
      <c r="F269" s="106" t="s">
        <v>51</v>
      </c>
      <c r="G269" s="113">
        <v>2.3919999999999999</v>
      </c>
      <c r="H269" s="109" t="s">
        <v>257</v>
      </c>
      <c r="I269" s="110"/>
      <c r="J269" s="110"/>
      <c r="K269" s="110"/>
      <c r="L269" s="110"/>
      <c r="M269" s="111">
        <v>127269</v>
      </c>
      <c r="N269" s="110"/>
      <c r="O269" s="110"/>
      <c r="P269" s="110"/>
      <c r="Q269" s="112">
        <v>0</v>
      </c>
      <c r="R269" s="112">
        <v>0</v>
      </c>
      <c r="BU269" s="24"/>
      <c r="BV269" s="2" t="s">
        <v>256</v>
      </c>
      <c r="CA269" s="43"/>
      <c r="CB269" s="47"/>
    </row>
    <row r="270" spans="1:80" customFormat="1" ht="15" x14ac:dyDescent="0.25">
      <c r="A270" s="33"/>
      <c r="B270" s="34"/>
      <c r="C270" s="150" t="s">
        <v>258</v>
      </c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1"/>
      <c r="BU270" s="24"/>
      <c r="BW270" s="2" t="s">
        <v>258</v>
      </c>
      <c r="CA270" s="43"/>
      <c r="CB270" s="47"/>
    </row>
    <row r="271" spans="1:80" customFormat="1" ht="15" x14ac:dyDescent="0.25">
      <c r="A271" s="35"/>
      <c r="B271" s="34"/>
      <c r="C271" s="150" t="s">
        <v>259</v>
      </c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1"/>
      <c r="BU271" s="24"/>
      <c r="BZ271" s="2" t="s">
        <v>259</v>
      </c>
      <c r="CA271" s="43"/>
      <c r="CB271" s="47"/>
    </row>
    <row r="272" spans="1:80" customFormat="1" ht="15" x14ac:dyDescent="0.25">
      <c r="A272" s="35"/>
      <c r="B272" s="37" t="s">
        <v>34</v>
      </c>
      <c r="C272" s="148" t="s">
        <v>41</v>
      </c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9"/>
      <c r="BU272" s="24"/>
      <c r="BY272" s="2" t="s">
        <v>41</v>
      </c>
      <c r="CA272" s="43"/>
      <c r="CB272" s="47"/>
    </row>
    <row r="273" spans="1:87" customFormat="1" ht="15" x14ac:dyDescent="0.25">
      <c r="A273" s="153" t="s">
        <v>118</v>
      </c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BU273" s="24"/>
      <c r="CA273" s="43" t="s">
        <v>118</v>
      </c>
      <c r="CB273" s="47"/>
    </row>
    <row r="274" spans="1:87" customFormat="1" ht="15" x14ac:dyDescent="0.25">
      <c r="A274" s="152" t="s">
        <v>119</v>
      </c>
      <c r="B274" s="152"/>
      <c r="C274" s="152"/>
      <c r="D274" s="152"/>
      <c r="E274" s="152"/>
      <c r="F274" s="152"/>
      <c r="G274" s="152"/>
      <c r="H274" s="152"/>
      <c r="I274" s="152"/>
      <c r="J274" s="152"/>
      <c r="K274" s="152"/>
      <c r="L274" s="152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7" customFormat="1" ht="15" x14ac:dyDescent="0.25">
      <c r="A275" s="152" t="s">
        <v>120</v>
      </c>
      <c r="B275" s="152"/>
      <c r="C275" s="152"/>
      <c r="D275" s="152"/>
      <c r="E275" s="152"/>
      <c r="F275" s="152"/>
      <c r="G275" s="152"/>
      <c r="H275" s="152"/>
      <c r="I275" s="152"/>
      <c r="J275" s="152"/>
      <c r="K275" s="152"/>
      <c r="L275" s="152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7" customFormat="1" ht="15" x14ac:dyDescent="0.25">
      <c r="A276" s="152" t="s">
        <v>121</v>
      </c>
      <c r="B276" s="152"/>
      <c r="C276" s="152"/>
      <c r="D276" s="152"/>
      <c r="E276" s="152"/>
      <c r="F276" s="152"/>
      <c r="G276" s="152"/>
      <c r="H276" s="152"/>
      <c r="I276" s="152"/>
      <c r="J276" s="152"/>
      <c r="K276" s="152"/>
      <c r="L276" s="152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7" customFormat="1" ht="15" x14ac:dyDescent="0.25">
      <c r="A277" s="152" t="s">
        <v>260</v>
      </c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7" customFormat="1" ht="15" x14ac:dyDescent="0.25">
      <c r="A278" s="152" t="s">
        <v>123</v>
      </c>
      <c r="B278" s="152"/>
      <c r="C278" s="152"/>
      <c r="D278" s="152"/>
      <c r="E278" s="152"/>
      <c r="F278" s="152"/>
      <c r="G278" s="152"/>
      <c r="H278" s="152"/>
      <c r="I278" s="152"/>
      <c r="J278" s="152"/>
      <c r="K278" s="152"/>
      <c r="L278" s="152"/>
      <c r="M278" s="44">
        <v>24500843</v>
      </c>
      <c r="N278" s="119">
        <f>M269+M265+M261+M257+M253+M249+M245+M241+M237+M233+M229+M225+M221+M217</f>
        <v>24500844</v>
      </c>
      <c r="O278" s="48"/>
      <c r="P278" s="48"/>
      <c r="Q278" s="45"/>
      <c r="R278" s="45"/>
      <c r="BU278" s="24"/>
      <c r="CA278" s="43"/>
      <c r="CB278" s="47" t="s">
        <v>123</v>
      </c>
    </row>
    <row r="279" spans="1:87" customFormat="1" ht="15" x14ac:dyDescent="0.25">
      <c r="A279" s="143" t="s">
        <v>261</v>
      </c>
      <c r="B279" s="143"/>
      <c r="C279" s="143"/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BU279" s="24" t="s">
        <v>261</v>
      </c>
      <c r="CA279" s="43"/>
      <c r="CB279" s="47"/>
    </row>
    <row r="280" spans="1:87" customFormat="1" ht="33.75" x14ac:dyDescent="0.25">
      <c r="A280" s="121" t="s">
        <v>262</v>
      </c>
      <c r="B280" s="122" t="s">
        <v>263</v>
      </c>
      <c r="C280" s="157" t="s">
        <v>264</v>
      </c>
      <c r="D280" s="157"/>
      <c r="E280" s="157"/>
      <c r="F280" s="121" t="s">
        <v>37</v>
      </c>
      <c r="G280" s="123">
        <v>103.27200000000001</v>
      </c>
      <c r="H280" s="124">
        <v>1579.69</v>
      </c>
      <c r="I280" s="125">
        <v>621.51</v>
      </c>
      <c r="J280" s="125">
        <v>720.23</v>
      </c>
      <c r="K280" s="125">
        <v>82.49</v>
      </c>
      <c r="L280" s="126"/>
      <c r="M280" s="127">
        <v>2505838</v>
      </c>
      <c r="N280" s="127">
        <v>1446069</v>
      </c>
      <c r="O280" s="127">
        <v>849419</v>
      </c>
      <c r="P280" s="127">
        <v>191930</v>
      </c>
      <c r="Q280" s="128">
        <v>32.591000000000001</v>
      </c>
      <c r="R280" s="125">
        <v>3365.74</v>
      </c>
      <c r="BU280" s="24"/>
      <c r="BV280" s="2" t="s">
        <v>264</v>
      </c>
      <c r="CA280" s="43"/>
      <c r="CB280" s="47"/>
      <c r="CI280" s="120">
        <f t="shared" ref="CI280" si="4">M280-N280-O280</f>
        <v>210350</v>
      </c>
    </row>
    <row r="281" spans="1:87" customFormat="1" ht="15" x14ac:dyDescent="0.25">
      <c r="A281" s="33"/>
      <c r="B281" s="34"/>
      <c r="C281" s="150" t="s">
        <v>265</v>
      </c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1"/>
      <c r="BU281" s="24"/>
      <c r="BW281" s="2" t="s">
        <v>265</v>
      </c>
      <c r="CA281" s="43"/>
      <c r="CB281" s="47"/>
    </row>
    <row r="282" spans="1:87" customFormat="1" ht="57" x14ac:dyDescent="0.25">
      <c r="A282" s="35"/>
      <c r="B282" s="36" t="s">
        <v>39</v>
      </c>
      <c r="C282" s="148" t="s">
        <v>40</v>
      </c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9"/>
      <c r="BU282" s="24"/>
      <c r="BX282" s="2" t="s">
        <v>40</v>
      </c>
      <c r="CA282" s="43"/>
      <c r="CB282" s="47"/>
    </row>
    <row r="283" spans="1:87" customFormat="1" ht="15" x14ac:dyDescent="0.25">
      <c r="A283" s="35"/>
      <c r="B283" s="37" t="s">
        <v>34</v>
      </c>
      <c r="C283" s="148" t="s">
        <v>41</v>
      </c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9"/>
      <c r="BU283" s="24"/>
      <c r="BY283" s="2" t="s">
        <v>41</v>
      </c>
      <c r="CA283" s="43"/>
      <c r="CB283" s="47"/>
    </row>
    <row r="284" spans="1:87" customFormat="1" ht="33.75" x14ac:dyDescent="0.25">
      <c r="A284" s="106" t="s">
        <v>266</v>
      </c>
      <c r="B284" s="107" t="s">
        <v>267</v>
      </c>
      <c r="C284" s="158" t="s">
        <v>268</v>
      </c>
      <c r="D284" s="158"/>
      <c r="E284" s="158"/>
      <c r="F284" s="106" t="s">
        <v>51</v>
      </c>
      <c r="G284" s="114">
        <v>1.0327200000000001</v>
      </c>
      <c r="H284" s="109">
        <v>21449.1</v>
      </c>
      <c r="I284" s="110"/>
      <c r="J284" s="110"/>
      <c r="K284" s="110"/>
      <c r="L284" s="110"/>
      <c r="M284" s="111">
        <v>189612</v>
      </c>
      <c r="N284" s="110"/>
      <c r="O284" s="110"/>
      <c r="P284" s="110"/>
      <c r="Q284" s="112">
        <v>0</v>
      </c>
      <c r="R284" s="112">
        <v>0</v>
      </c>
      <c r="BU284" s="24"/>
      <c r="BV284" s="2" t="s">
        <v>268</v>
      </c>
      <c r="CA284" s="43"/>
      <c r="CB284" s="47"/>
    </row>
    <row r="285" spans="1:87" customFormat="1" ht="15" x14ac:dyDescent="0.25">
      <c r="A285" s="33"/>
      <c r="B285" s="34"/>
      <c r="C285" s="150" t="s">
        <v>269</v>
      </c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1"/>
      <c r="BU285" s="24"/>
      <c r="BW285" s="2" t="s">
        <v>269</v>
      </c>
      <c r="CA285" s="43"/>
      <c r="CB285" s="47"/>
    </row>
    <row r="286" spans="1:87" customFormat="1" ht="15" x14ac:dyDescent="0.25">
      <c r="A286" s="35"/>
      <c r="B286" s="37" t="s">
        <v>34</v>
      </c>
      <c r="C286" s="148" t="s">
        <v>41</v>
      </c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9"/>
      <c r="BU286" s="24"/>
      <c r="BY286" s="2" t="s">
        <v>41</v>
      </c>
      <c r="CA286" s="43"/>
      <c r="CB286" s="47"/>
    </row>
    <row r="287" spans="1:87" customFormat="1" ht="33.75" x14ac:dyDescent="0.25">
      <c r="A287" s="106" t="s">
        <v>270</v>
      </c>
      <c r="B287" s="107" t="s">
        <v>49</v>
      </c>
      <c r="C287" s="158" t="s">
        <v>220</v>
      </c>
      <c r="D287" s="158"/>
      <c r="E287" s="158"/>
      <c r="F287" s="106" t="s">
        <v>51</v>
      </c>
      <c r="G287" s="113">
        <v>23.608000000000001</v>
      </c>
      <c r="H287" s="109" t="s">
        <v>221</v>
      </c>
      <c r="I287" s="110"/>
      <c r="J287" s="110"/>
      <c r="K287" s="110"/>
      <c r="L287" s="110"/>
      <c r="M287" s="111">
        <v>2052125</v>
      </c>
      <c r="N287" s="110"/>
      <c r="O287" s="110"/>
      <c r="P287" s="110"/>
      <c r="Q287" s="112">
        <v>0</v>
      </c>
      <c r="R287" s="112">
        <v>0</v>
      </c>
      <c r="BU287" s="24"/>
      <c r="BV287" s="2" t="s">
        <v>220</v>
      </c>
      <c r="CA287" s="43"/>
      <c r="CB287" s="47"/>
    </row>
    <row r="288" spans="1:87" customFormat="1" ht="15" x14ac:dyDescent="0.25">
      <c r="A288" s="33"/>
      <c r="B288" s="34"/>
      <c r="C288" s="150" t="s">
        <v>271</v>
      </c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1"/>
      <c r="BU288" s="24"/>
      <c r="BW288" s="2" t="s">
        <v>271</v>
      </c>
      <c r="CA288" s="43"/>
      <c r="CB288" s="47"/>
    </row>
    <row r="289" spans="1:80" customFormat="1" ht="15" x14ac:dyDescent="0.25">
      <c r="A289" s="35"/>
      <c r="B289" s="34"/>
      <c r="C289" s="150" t="s">
        <v>223</v>
      </c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1"/>
      <c r="BU289" s="24"/>
      <c r="BZ289" s="2" t="s">
        <v>223</v>
      </c>
      <c r="CA289" s="43"/>
      <c r="CB289" s="47"/>
    </row>
    <row r="290" spans="1:80" customFormat="1" ht="15" x14ac:dyDescent="0.25">
      <c r="A290" s="35"/>
      <c r="B290" s="37" t="s">
        <v>34</v>
      </c>
      <c r="C290" s="148" t="s">
        <v>41</v>
      </c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9"/>
      <c r="BU290" s="24"/>
      <c r="BY290" s="2" t="s">
        <v>41</v>
      </c>
      <c r="CA290" s="43"/>
      <c r="CB290" s="47"/>
    </row>
    <row r="291" spans="1:80" customFormat="1" ht="33.75" x14ac:dyDescent="0.25">
      <c r="A291" s="106" t="s">
        <v>272</v>
      </c>
      <c r="B291" s="107" t="s">
        <v>49</v>
      </c>
      <c r="C291" s="158" t="s">
        <v>50</v>
      </c>
      <c r="D291" s="158"/>
      <c r="E291" s="158"/>
      <c r="F291" s="106" t="s">
        <v>51</v>
      </c>
      <c r="G291" s="108">
        <v>7.28</v>
      </c>
      <c r="H291" s="109" t="s">
        <v>52</v>
      </c>
      <c r="I291" s="110"/>
      <c r="J291" s="110"/>
      <c r="K291" s="110"/>
      <c r="L291" s="110"/>
      <c r="M291" s="111">
        <v>577057</v>
      </c>
      <c r="N291" s="110"/>
      <c r="O291" s="110"/>
      <c r="P291" s="110"/>
      <c r="Q291" s="112">
        <v>0</v>
      </c>
      <c r="R291" s="112">
        <v>0</v>
      </c>
      <c r="BU291" s="24"/>
      <c r="BV291" s="2" t="s">
        <v>50</v>
      </c>
      <c r="CA291" s="43"/>
      <c r="CB291" s="47"/>
    </row>
    <row r="292" spans="1:80" customFormat="1" ht="15" x14ac:dyDescent="0.25">
      <c r="A292" s="33"/>
      <c r="B292" s="34"/>
      <c r="C292" s="150" t="s">
        <v>273</v>
      </c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1"/>
      <c r="BU292" s="24"/>
      <c r="BW292" s="2" t="s">
        <v>273</v>
      </c>
      <c r="CA292" s="43"/>
      <c r="CB292" s="47"/>
    </row>
    <row r="293" spans="1:80" customFormat="1" ht="15" x14ac:dyDescent="0.25">
      <c r="A293" s="35"/>
      <c r="B293" s="34"/>
      <c r="C293" s="150" t="s">
        <v>54</v>
      </c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1"/>
      <c r="BU293" s="24"/>
      <c r="BZ293" s="2" t="s">
        <v>54</v>
      </c>
      <c r="CA293" s="43"/>
      <c r="CB293" s="47"/>
    </row>
    <row r="294" spans="1:80" customFormat="1" ht="15" x14ac:dyDescent="0.25">
      <c r="A294" s="35"/>
      <c r="B294" s="37" t="s">
        <v>34</v>
      </c>
      <c r="C294" s="148" t="s">
        <v>41</v>
      </c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9"/>
      <c r="BU294" s="24"/>
      <c r="BY294" s="2" t="s">
        <v>41</v>
      </c>
      <c r="CA294" s="43"/>
      <c r="CB294" s="47"/>
    </row>
    <row r="295" spans="1:80" customFormat="1" ht="33.75" x14ac:dyDescent="0.25">
      <c r="A295" s="106" t="s">
        <v>274</v>
      </c>
      <c r="B295" s="107" t="s">
        <v>49</v>
      </c>
      <c r="C295" s="158" t="s">
        <v>225</v>
      </c>
      <c r="D295" s="158"/>
      <c r="E295" s="158"/>
      <c r="F295" s="106" t="s">
        <v>51</v>
      </c>
      <c r="G295" s="113">
        <v>37.856000000000002</v>
      </c>
      <c r="H295" s="109" t="s">
        <v>226</v>
      </c>
      <c r="I295" s="110"/>
      <c r="J295" s="110"/>
      <c r="K295" s="110"/>
      <c r="L295" s="110"/>
      <c r="M295" s="111">
        <v>3171954</v>
      </c>
      <c r="N295" s="110"/>
      <c r="O295" s="110"/>
      <c r="P295" s="110"/>
      <c r="Q295" s="112">
        <v>0</v>
      </c>
      <c r="R295" s="112">
        <v>0</v>
      </c>
      <c r="BU295" s="24"/>
      <c r="BV295" s="2" t="s">
        <v>225</v>
      </c>
      <c r="CA295" s="43"/>
      <c r="CB295" s="47"/>
    </row>
    <row r="296" spans="1:80" customFormat="1" ht="15" x14ac:dyDescent="0.25">
      <c r="A296" s="33"/>
      <c r="B296" s="34"/>
      <c r="C296" s="150" t="s">
        <v>275</v>
      </c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1"/>
      <c r="BU296" s="24"/>
      <c r="BW296" s="2" t="s">
        <v>275</v>
      </c>
      <c r="CA296" s="43"/>
      <c r="CB296" s="47"/>
    </row>
    <row r="297" spans="1:80" customFormat="1" ht="15" x14ac:dyDescent="0.25">
      <c r="A297" s="35"/>
      <c r="B297" s="34"/>
      <c r="C297" s="150" t="s">
        <v>228</v>
      </c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1"/>
      <c r="BU297" s="24"/>
      <c r="BZ297" s="2" t="s">
        <v>228</v>
      </c>
      <c r="CA297" s="43"/>
      <c r="CB297" s="47"/>
    </row>
    <row r="298" spans="1:80" customFormat="1" ht="15" x14ac:dyDescent="0.25">
      <c r="A298" s="35"/>
      <c r="B298" s="37" t="s">
        <v>34</v>
      </c>
      <c r="C298" s="148" t="s">
        <v>41</v>
      </c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9"/>
      <c r="BU298" s="24"/>
      <c r="BY298" s="2" t="s">
        <v>41</v>
      </c>
      <c r="CA298" s="43"/>
      <c r="CB298" s="47"/>
    </row>
    <row r="299" spans="1:80" customFormat="1" ht="33.75" x14ac:dyDescent="0.25">
      <c r="A299" s="106" t="s">
        <v>276</v>
      </c>
      <c r="B299" s="107" t="s">
        <v>49</v>
      </c>
      <c r="C299" s="158" t="s">
        <v>277</v>
      </c>
      <c r="D299" s="158"/>
      <c r="E299" s="158"/>
      <c r="F299" s="106" t="s">
        <v>51</v>
      </c>
      <c r="G299" s="113">
        <v>3.016</v>
      </c>
      <c r="H299" s="109" t="s">
        <v>278</v>
      </c>
      <c r="I299" s="110"/>
      <c r="J299" s="110"/>
      <c r="K299" s="110"/>
      <c r="L299" s="110"/>
      <c r="M299" s="111">
        <v>230480</v>
      </c>
      <c r="N299" s="110"/>
      <c r="O299" s="110"/>
      <c r="P299" s="110"/>
      <c r="Q299" s="112">
        <v>0</v>
      </c>
      <c r="R299" s="112">
        <v>0</v>
      </c>
      <c r="BU299" s="24"/>
      <c r="BV299" s="2" t="s">
        <v>277</v>
      </c>
      <c r="CA299" s="43"/>
      <c r="CB299" s="47"/>
    </row>
    <row r="300" spans="1:80" customFormat="1" ht="15" x14ac:dyDescent="0.25">
      <c r="A300" s="33"/>
      <c r="B300" s="34"/>
      <c r="C300" s="150" t="s">
        <v>178</v>
      </c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1"/>
      <c r="BU300" s="24"/>
      <c r="BW300" s="2" t="s">
        <v>178</v>
      </c>
      <c r="CA300" s="43"/>
      <c r="CB300" s="47"/>
    </row>
    <row r="301" spans="1:80" customFormat="1" ht="15" x14ac:dyDescent="0.25">
      <c r="A301" s="35"/>
      <c r="B301" s="34"/>
      <c r="C301" s="150" t="s">
        <v>279</v>
      </c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1"/>
      <c r="BU301" s="24"/>
      <c r="BZ301" s="2" t="s">
        <v>279</v>
      </c>
      <c r="CA301" s="43"/>
      <c r="CB301" s="47"/>
    </row>
    <row r="302" spans="1:80" customFormat="1" ht="15" x14ac:dyDescent="0.25">
      <c r="A302" s="35"/>
      <c r="B302" s="37" t="s">
        <v>34</v>
      </c>
      <c r="C302" s="148" t="s">
        <v>41</v>
      </c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9"/>
      <c r="BU302" s="24"/>
      <c r="BY302" s="2" t="s">
        <v>41</v>
      </c>
      <c r="CA302" s="43"/>
      <c r="CB302" s="47"/>
    </row>
    <row r="303" spans="1:80" customFormat="1" ht="33.75" x14ac:dyDescent="0.25">
      <c r="A303" s="106" t="s">
        <v>280</v>
      </c>
      <c r="B303" s="107" t="s">
        <v>49</v>
      </c>
      <c r="C303" s="158" t="s">
        <v>281</v>
      </c>
      <c r="D303" s="158"/>
      <c r="E303" s="158"/>
      <c r="F303" s="106" t="s">
        <v>51</v>
      </c>
      <c r="G303" s="113">
        <v>2.3919999999999999</v>
      </c>
      <c r="H303" s="109" t="s">
        <v>282</v>
      </c>
      <c r="I303" s="110"/>
      <c r="J303" s="110"/>
      <c r="K303" s="110"/>
      <c r="L303" s="110"/>
      <c r="M303" s="111">
        <v>172461</v>
      </c>
      <c r="N303" s="110"/>
      <c r="O303" s="110"/>
      <c r="P303" s="110"/>
      <c r="Q303" s="112">
        <v>0</v>
      </c>
      <c r="R303" s="112">
        <v>0</v>
      </c>
      <c r="BU303" s="24"/>
      <c r="BV303" s="2" t="s">
        <v>281</v>
      </c>
      <c r="CA303" s="43"/>
      <c r="CB303" s="47"/>
    </row>
    <row r="304" spans="1:80" customFormat="1" ht="15" x14ac:dyDescent="0.25">
      <c r="A304" s="33"/>
      <c r="B304" s="34"/>
      <c r="C304" s="150" t="s">
        <v>258</v>
      </c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1"/>
      <c r="BU304" s="24"/>
      <c r="BW304" s="2" t="s">
        <v>258</v>
      </c>
      <c r="CA304" s="43"/>
      <c r="CB304" s="47"/>
    </row>
    <row r="305" spans="1:80" customFormat="1" ht="15" x14ac:dyDescent="0.25">
      <c r="A305" s="35"/>
      <c r="B305" s="34"/>
      <c r="C305" s="150" t="s">
        <v>283</v>
      </c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1"/>
      <c r="BU305" s="24"/>
      <c r="BZ305" s="2" t="s">
        <v>283</v>
      </c>
      <c r="CA305" s="43"/>
      <c r="CB305" s="47"/>
    </row>
    <row r="306" spans="1:80" customFormat="1" ht="15" x14ac:dyDescent="0.25">
      <c r="A306" s="35"/>
      <c r="B306" s="37" t="s">
        <v>34</v>
      </c>
      <c r="C306" s="148" t="s">
        <v>41</v>
      </c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9"/>
      <c r="BU306" s="24"/>
      <c r="BY306" s="2" t="s">
        <v>41</v>
      </c>
      <c r="CA306" s="43"/>
      <c r="CB306" s="47"/>
    </row>
    <row r="307" spans="1:80" customFormat="1" ht="33.75" x14ac:dyDescent="0.25">
      <c r="A307" s="106" t="s">
        <v>284</v>
      </c>
      <c r="B307" s="107" t="s">
        <v>49</v>
      </c>
      <c r="C307" s="158" t="s">
        <v>239</v>
      </c>
      <c r="D307" s="158"/>
      <c r="E307" s="158"/>
      <c r="F307" s="106" t="s">
        <v>51</v>
      </c>
      <c r="G307" s="108">
        <v>0.52</v>
      </c>
      <c r="H307" s="109" t="s">
        <v>240</v>
      </c>
      <c r="I307" s="110"/>
      <c r="J307" s="110"/>
      <c r="K307" s="110"/>
      <c r="L307" s="110"/>
      <c r="M307" s="111">
        <v>44849</v>
      </c>
      <c r="N307" s="110"/>
      <c r="O307" s="110"/>
      <c r="P307" s="110"/>
      <c r="Q307" s="112">
        <v>0</v>
      </c>
      <c r="R307" s="112">
        <v>0</v>
      </c>
      <c r="BU307" s="24"/>
      <c r="BV307" s="2" t="s">
        <v>239</v>
      </c>
      <c r="CA307" s="43"/>
      <c r="CB307" s="47"/>
    </row>
    <row r="308" spans="1:80" customFormat="1" ht="15" x14ac:dyDescent="0.25">
      <c r="A308" s="33"/>
      <c r="B308" s="34"/>
      <c r="C308" s="150" t="s">
        <v>285</v>
      </c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1"/>
      <c r="BU308" s="24"/>
      <c r="BW308" s="2" t="s">
        <v>285</v>
      </c>
      <c r="CA308" s="43"/>
      <c r="CB308" s="47"/>
    </row>
    <row r="309" spans="1:80" customFormat="1" ht="15" x14ac:dyDescent="0.25">
      <c r="A309" s="35"/>
      <c r="B309" s="34"/>
      <c r="C309" s="150" t="s">
        <v>242</v>
      </c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1"/>
      <c r="BU309" s="24"/>
      <c r="BZ309" s="2" t="s">
        <v>242</v>
      </c>
      <c r="CA309" s="43"/>
      <c r="CB309" s="47"/>
    </row>
    <row r="310" spans="1:80" customFormat="1" ht="15" x14ac:dyDescent="0.25">
      <c r="A310" s="35"/>
      <c r="B310" s="37" t="s">
        <v>34</v>
      </c>
      <c r="C310" s="148" t="s">
        <v>41</v>
      </c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9"/>
      <c r="BU310" s="24"/>
      <c r="BY310" s="2" t="s">
        <v>41</v>
      </c>
      <c r="CA310" s="43"/>
      <c r="CB310" s="47"/>
    </row>
    <row r="311" spans="1:80" customFormat="1" ht="33.75" x14ac:dyDescent="0.25">
      <c r="A311" s="106" t="s">
        <v>286</v>
      </c>
      <c r="B311" s="107" t="s">
        <v>49</v>
      </c>
      <c r="C311" s="158" t="s">
        <v>71</v>
      </c>
      <c r="D311" s="158"/>
      <c r="E311" s="158"/>
      <c r="F311" s="106" t="s">
        <v>51</v>
      </c>
      <c r="G311" s="113">
        <v>0.104</v>
      </c>
      <c r="H311" s="109" t="s">
        <v>72</v>
      </c>
      <c r="I311" s="110"/>
      <c r="J311" s="110"/>
      <c r="K311" s="110"/>
      <c r="L311" s="110"/>
      <c r="M311" s="111">
        <v>8939</v>
      </c>
      <c r="N311" s="110"/>
      <c r="O311" s="110"/>
      <c r="P311" s="110"/>
      <c r="Q311" s="112">
        <v>0</v>
      </c>
      <c r="R311" s="112">
        <v>0</v>
      </c>
      <c r="BU311" s="24"/>
      <c r="BV311" s="2" t="s">
        <v>71</v>
      </c>
      <c r="CA311" s="43"/>
      <c r="CB311" s="47"/>
    </row>
    <row r="312" spans="1:80" customFormat="1" ht="15" x14ac:dyDescent="0.25">
      <c r="A312" s="33"/>
      <c r="B312" s="34"/>
      <c r="C312" s="150" t="s">
        <v>287</v>
      </c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1"/>
      <c r="BU312" s="24"/>
      <c r="BW312" s="2" t="s">
        <v>287</v>
      </c>
      <c r="CA312" s="43"/>
      <c r="CB312" s="47"/>
    </row>
    <row r="313" spans="1:80" customFormat="1" ht="15" x14ac:dyDescent="0.25">
      <c r="A313" s="35"/>
      <c r="B313" s="34"/>
      <c r="C313" s="150" t="s">
        <v>74</v>
      </c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1"/>
      <c r="BU313" s="24"/>
      <c r="BZ313" s="2" t="s">
        <v>74</v>
      </c>
      <c r="CA313" s="43"/>
      <c r="CB313" s="47"/>
    </row>
    <row r="314" spans="1:80" customFormat="1" ht="15" x14ac:dyDescent="0.25">
      <c r="A314" s="35"/>
      <c r="B314" s="37" t="s">
        <v>34</v>
      </c>
      <c r="C314" s="148" t="s">
        <v>41</v>
      </c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9"/>
      <c r="BU314" s="24"/>
      <c r="BY314" s="2" t="s">
        <v>41</v>
      </c>
      <c r="CA314" s="43"/>
      <c r="CB314" s="47"/>
    </row>
    <row r="315" spans="1:80" customFormat="1" ht="33.75" x14ac:dyDescent="0.25">
      <c r="A315" s="106" t="s">
        <v>288</v>
      </c>
      <c r="B315" s="107" t="s">
        <v>49</v>
      </c>
      <c r="C315" s="158" t="s">
        <v>289</v>
      </c>
      <c r="D315" s="158"/>
      <c r="E315" s="158"/>
      <c r="F315" s="106" t="s">
        <v>51</v>
      </c>
      <c r="G315" s="113">
        <v>2.3919999999999999</v>
      </c>
      <c r="H315" s="109" t="s">
        <v>290</v>
      </c>
      <c r="I315" s="110"/>
      <c r="J315" s="110"/>
      <c r="K315" s="110"/>
      <c r="L315" s="110"/>
      <c r="M315" s="111">
        <v>197589</v>
      </c>
      <c r="N315" s="110"/>
      <c r="O315" s="110"/>
      <c r="P315" s="110"/>
      <c r="Q315" s="112">
        <v>0</v>
      </c>
      <c r="R315" s="112">
        <v>0</v>
      </c>
      <c r="BU315" s="24"/>
      <c r="BV315" s="2" t="s">
        <v>289</v>
      </c>
      <c r="CA315" s="43"/>
      <c r="CB315" s="47"/>
    </row>
    <row r="316" spans="1:80" customFormat="1" ht="15" x14ac:dyDescent="0.25">
      <c r="A316" s="33"/>
      <c r="B316" s="34"/>
      <c r="C316" s="150" t="s">
        <v>258</v>
      </c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1"/>
      <c r="BU316" s="24"/>
      <c r="BW316" s="2" t="s">
        <v>258</v>
      </c>
      <c r="CA316" s="43"/>
      <c r="CB316" s="47"/>
    </row>
    <row r="317" spans="1:80" customFormat="1" ht="15" x14ac:dyDescent="0.25">
      <c r="A317" s="35"/>
      <c r="B317" s="34"/>
      <c r="C317" s="150" t="s">
        <v>291</v>
      </c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1"/>
      <c r="BU317" s="24"/>
      <c r="BZ317" s="2" t="s">
        <v>291</v>
      </c>
      <c r="CA317" s="43"/>
      <c r="CB317" s="47"/>
    </row>
    <row r="318" spans="1:80" customFormat="1" ht="15" x14ac:dyDescent="0.25">
      <c r="A318" s="35"/>
      <c r="B318" s="37" t="s">
        <v>34</v>
      </c>
      <c r="C318" s="148" t="s">
        <v>41</v>
      </c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9"/>
      <c r="BU318" s="24"/>
      <c r="BY318" s="2" t="s">
        <v>41</v>
      </c>
      <c r="CA318" s="43"/>
      <c r="CB318" s="47"/>
    </row>
    <row r="319" spans="1:80" customFormat="1" ht="33.75" x14ac:dyDescent="0.25">
      <c r="A319" s="106" t="s">
        <v>292</v>
      </c>
      <c r="B319" s="107" t="s">
        <v>49</v>
      </c>
      <c r="C319" s="158" t="s">
        <v>191</v>
      </c>
      <c r="D319" s="158"/>
      <c r="E319" s="158"/>
      <c r="F319" s="106" t="s">
        <v>51</v>
      </c>
      <c r="G319" s="113">
        <v>5.9279999999999999</v>
      </c>
      <c r="H319" s="109" t="s">
        <v>192</v>
      </c>
      <c r="I319" s="110"/>
      <c r="J319" s="110"/>
      <c r="K319" s="110"/>
      <c r="L319" s="110"/>
      <c r="M319" s="111">
        <v>574305</v>
      </c>
      <c r="N319" s="110"/>
      <c r="O319" s="110"/>
      <c r="P319" s="110"/>
      <c r="Q319" s="112">
        <v>0</v>
      </c>
      <c r="R319" s="112">
        <v>0</v>
      </c>
      <c r="BU319" s="24"/>
      <c r="BV319" s="2" t="s">
        <v>191</v>
      </c>
      <c r="CA319" s="43"/>
      <c r="CB319" s="47"/>
    </row>
    <row r="320" spans="1:80" customFormat="1" ht="15" x14ac:dyDescent="0.25">
      <c r="A320" s="33"/>
      <c r="B320" s="34"/>
      <c r="C320" s="150" t="s">
        <v>293</v>
      </c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1"/>
      <c r="BU320" s="24"/>
      <c r="BW320" s="2" t="s">
        <v>293</v>
      </c>
      <c r="CA320" s="43"/>
      <c r="CB320" s="47"/>
    </row>
    <row r="321" spans="1:80" customFormat="1" ht="15" x14ac:dyDescent="0.25">
      <c r="A321" s="35"/>
      <c r="B321" s="34"/>
      <c r="C321" s="150" t="s">
        <v>194</v>
      </c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1"/>
      <c r="BU321" s="24"/>
      <c r="BZ321" s="2" t="s">
        <v>194</v>
      </c>
      <c r="CA321" s="43"/>
      <c r="CB321" s="47"/>
    </row>
    <row r="322" spans="1:80" customFormat="1" ht="15" x14ac:dyDescent="0.25">
      <c r="A322" s="35"/>
      <c r="B322" s="37" t="s">
        <v>34</v>
      </c>
      <c r="C322" s="148" t="s">
        <v>41</v>
      </c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9"/>
      <c r="BU322" s="24"/>
      <c r="BY322" s="2" t="s">
        <v>41</v>
      </c>
      <c r="CA322" s="43"/>
      <c r="CB322" s="47"/>
    </row>
    <row r="323" spans="1:80" customFormat="1" ht="33.75" x14ac:dyDescent="0.25">
      <c r="A323" s="106" t="s">
        <v>294</v>
      </c>
      <c r="B323" s="107" t="s">
        <v>49</v>
      </c>
      <c r="C323" s="158" t="s">
        <v>104</v>
      </c>
      <c r="D323" s="158"/>
      <c r="E323" s="158"/>
      <c r="F323" s="106" t="s">
        <v>51</v>
      </c>
      <c r="G323" s="113">
        <v>6.5519999999999996</v>
      </c>
      <c r="H323" s="109" t="s">
        <v>105</v>
      </c>
      <c r="I323" s="110"/>
      <c r="J323" s="110"/>
      <c r="K323" s="110"/>
      <c r="L323" s="110"/>
      <c r="M323" s="111">
        <v>431037</v>
      </c>
      <c r="N323" s="110"/>
      <c r="O323" s="110"/>
      <c r="P323" s="110"/>
      <c r="Q323" s="112">
        <v>0</v>
      </c>
      <c r="R323" s="112">
        <v>0</v>
      </c>
      <c r="BU323" s="24"/>
      <c r="BV323" s="2" t="s">
        <v>104</v>
      </c>
      <c r="CA323" s="43"/>
      <c r="CB323" s="47"/>
    </row>
    <row r="324" spans="1:80" customFormat="1" ht="15" x14ac:dyDescent="0.25">
      <c r="A324" s="33"/>
      <c r="B324" s="34"/>
      <c r="C324" s="150" t="s">
        <v>180</v>
      </c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1"/>
      <c r="BU324" s="24"/>
      <c r="BW324" s="2" t="s">
        <v>180</v>
      </c>
      <c r="CA324" s="43"/>
      <c r="CB324" s="47"/>
    </row>
    <row r="325" spans="1:80" customFormat="1" ht="15" x14ac:dyDescent="0.25">
      <c r="A325" s="35"/>
      <c r="B325" s="34"/>
      <c r="C325" s="150" t="s">
        <v>107</v>
      </c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1"/>
      <c r="BU325" s="24"/>
      <c r="BZ325" s="2" t="s">
        <v>107</v>
      </c>
      <c r="CA325" s="43"/>
      <c r="CB325" s="47"/>
    </row>
    <row r="326" spans="1:80" customFormat="1" ht="15" x14ac:dyDescent="0.25">
      <c r="A326" s="35"/>
      <c r="B326" s="37" t="s">
        <v>34</v>
      </c>
      <c r="C326" s="148" t="s">
        <v>41</v>
      </c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9"/>
      <c r="BU326" s="24"/>
      <c r="BY326" s="2" t="s">
        <v>41</v>
      </c>
      <c r="CA326" s="43"/>
      <c r="CB326" s="47"/>
    </row>
    <row r="327" spans="1:80" customFormat="1" ht="33.75" x14ac:dyDescent="0.25">
      <c r="A327" s="106" t="s">
        <v>295</v>
      </c>
      <c r="B327" s="107" t="s">
        <v>49</v>
      </c>
      <c r="C327" s="158" t="s">
        <v>114</v>
      </c>
      <c r="D327" s="158"/>
      <c r="E327" s="158"/>
      <c r="F327" s="106" t="s">
        <v>51</v>
      </c>
      <c r="G327" s="113">
        <v>0.72799999999999998</v>
      </c>
      <c r="H327" s="109" t="s">
        <v>115</v>
      </c>
      <c r="I327" s="110"/>
      <c r="J327" s="110"/>
      <c r="K327" s="110"/>
      <c r="L327" s="110"/>
      <c r="M327" s="111">
        <v>46135</v>
      </c>
      <c r="N327" s="110"/>
      <c r="O327" s="110"/>
      <c r="P327" s="110"/>
      <c r="Q327" s="112">
        <v>0</v>
      </c>
      <c r="R327" s="112">
        <v>0</v>
      </c>
      <c r="BU327" s="24"/>
      <c r="BV327" s="2" t="s">
        <v>114</v>
      </c>
      <c r="CA327" s="43"/>
      <c r="CB327" s="47"/>
    </row>
    <row r="328" spans="1:80" customFormat="1" ht="15" x14ac:dyDescent="0.25">
      <c r="A328" s="33"/>
      <c r="B328" s="34"/>
      <c r="C328" s="150" t="s">
        <v>296</v>
      </c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1"/>
      <c r="BU328" s="24"/>
      <c r="BW328" s="2" t="s">
        <v>296</v>
      </c>
      <c r="CA328" s="43"/>
      <c r="CB328" s="47"/>
    </row>
    <row r="329" spans="1:80" customFormat="1" ht="15" x14ac:dyDescent="0.25">
      <c r="A329" s="35"/>
      <c r="B329" s="34"/>
      <c r="C329" s="150" t="s">
        <v>117</v>
      </c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1"/>
      <c r="BU329" s="24"/>
      <c r="BZ329" s="2" t="s">
        <v>117</v>
      </c>
      <c r="CA329" s="43"/>
      <c r="CB329" s="47"/>
    </row>
    <row r="330" spans="1:80" customFormat="1" ht="15" x14ac:dyDescent="0.25">
      <c r="A330" s="35"/>
      <c r="B330" s="37" t="s">
        <v>34</v>
      </c>
      <c r="C330" s="148" t="s">
        <v>41</v>
      </c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9"/>
      <c r="BU330" s="24"/>
      <c r="BY330" s="2" t="s">
        <v>41</v>
      </c>
      <c r="CA330" s="43"/>
      <c r="CB330" s="47"/>
    </row>
    <row r="331" spans="1:80" customFormat="1" ht="33.75" x14ac:dyDescent="0.25">
      <c r="A331" s="106" t="s">
        <v>297</v>
      </c>
      <c r="B331" s="107" t="s">
        <v>49</v>
      </c>
      <c r="C331" s="158" t="s">
        <v>256</v>
      </c>
      <c r="D331" s="158"/>
      <c r="E331" s="158"/>
      <c r="F331" s="106" t="s">
        <v>51</v>
      </c>
      <c r="G331" s="108">
        <v>6.24</v>
      </c>
      <c r="H331" s="109" t="s">
        <v>257</v>
      </c>
      <c r="I331" s="110"/>
      <c r="J331" s="110"/>
      <c r="K331" s="110"/>
      <c r="L331" s="110"/>
      <c r="M331" s="111">
        <v>332005</v>
      </c>
      <c r="N331" s="110"/>
      <c r="O331" s="110"/>
      <c r="P331" s="110"/>
      <c r="Q331" s="112">
        <v>0</v>
      </c>
      <c r="R331" s="112">
        <v>0</v>
      </c>
      <c r="BU331" s="24"/>
      <c r="BV331" s="2" t="s">
        <v>256</v>
      </c>
      <c r="CA331" s="43"/>
      <c r="CB331" s="47"/>
    </row>
    <row r="332" spans="1:80" customFormat="1" ht="15" x14ac:dyDescent="0.25">
      <c r="A332" s="33"/>
      <c r="B332" s="34"/>
      <c r="C332" s="150" t="s">
        <v>298</v>
      </c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1"/>
      <c r="BU332" s="24"/>
      <c r="BW332" s="2" t="s">
        <v>298</v>
      </c>
      <c r="CA332" s="43"/>
      <c r="CB332" s="47"/>
    </row>
    <row r="333" spans="1:80" customFormat="1" ht="15" x14ac:dyDescent="0.25">
      <c r="A333" s="35"/>
      <c r="B333" s="34"/>
      <c r="C333" s="150" t="s">
        <v>259</v>
      </c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1"/>
      <c r="BU333" s="24"/>
      <c r="BZ333" s="2" t="s">
        <v>259</v>
      </c>
      <c r="CA333" s="43"/>
      <c r="CB333" s="47"/>
    </row>
    <row r="334" spans="1:80" customFormat="1" ht="15" x14ac:dyDescent="0.25">
      <c r="A334" s="35"/>
      <c r="B334" s="37" t="s">
        <v>34</v>
      </c>
      <c r="C334" s="148" t="s">
        <v>41</v>
      </c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9"/>
      <c r="BU334" s="24"/>
      <c r="BY334" s="2" t="s">
        <v>41</v>
      </c>
      <c r="CA334" s="43"/>
      <c r="CB334" s="47"/>
    </row>
    <row r="335" spans="1:80" customFormat="1" ht="33.75" x14ac:dyDescent="0.25">
      <c r="A335" s="106" t="s">
        <v>299</v>
      </c>
      <c r="B335" s="107" t="s">
        <v>49</v>
      </c>
      <c r="C335" s="158" t="s">
        <v>300</v>
      </c>
      <c r="D335" s="158"/>
      <c r="E335" s="158"/>
      <c r="F335" s="106" t="s">
        <v>51</v>
      </c>
      <c r="G335" s="113">
        <v>6.6559999999999997</v>
      </c>
      <c r="H335" s="109" t="s">
        <v>301</v>
      </c>
      <c r="I335" s="110"/>
      <c r="J335" s="110"/>
      <c r="K335" s="110"/>
      <c r="L335" s="110"/>
      <c r="M335" s="111">
        <v>408838</v>
      </c>
      <c r="N335" s="110"/>
      <c r="O335" s="110"/>
      <c r="P335" s="110"/>
      <c r="Q335" s="112">
        <v>0</v>
      </c>
      <c r="R335" s="112">
        <v>0</v>
      </c>
      <c r="BU335" s="24"/>
      <c r="BV335" s="2" t="s">
        <v>300</v>
      </c>
      <c r="CA335" s="43"/>
      <c r="CB335" s="47"/>
    </row>
    <row r="336" spans="1:80" customFormat="1" ht="15" x14ac:dyDescent="0.25">
      <c r="A336" s="33"/>
      <c r="B336" s="34"/>
      <c r="C336" s="150" t="s">
        <v>302</v>
      </c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1"/>
      <c r="BU336" s="24"/>
      <c r="BW336" s="2" t="s">
        <v>302</v>
      </c>
      <c r="CA336" s="43"/>
      <c r="CB336" s="47"/>
    </row>
    <row r="337" spans="1:87" customFormat="1" ht="15" x14ac:dyDescent="0.25">
      <c r="A337" s="35"/>
      <c r="B337" s="34"/>
      <c r="C337" s="150" t="s">
        <v>303</v>
      </c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1"/>
      <c r="BU337" s="24"/>
      <c r="BZ337" s="2" t="s">
        <v>303</v>
      </c>
      <c r="CA337" s="43"/>
      <c r="CB337" s="47"/>
    </row>
    <row r="338" spans="1:87" customFormat="1" ht="15" x14ac:dyDescent="0.25">
      <c r="A338" s="35"/>
      <c r="B338" s="37" t="s">
        <v>34</v>
      </c>
      <c r="C338" s="148" t="s">
        <v>41</v>
      </c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9"/>
      <c r="BU338" s="24"/>
      <c r="BY338" s="2" t="s">
        <v>41</v>
      </c>
      <c r="CA338" s="43"/>
      <c r="CB338" s="47"/>
    </row>
    <row r="339" spans="1:87" customFormat="1" ht="15" x14ac:dyDescent="0.25">
      <c r="A339" s="153" t="s">
        <v>118</v>
      </c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BU339" s="24"/>
      <c r="CA339" s="43" t="s">
        <v>118</v>
      </c>
      <c r="CB339" s="47"/>
    </row>
    <row r="340" spans="1:87" customFormat="1" ht="15" x14ac:dyDescent="0.25">
      <c r="A340" s="152" t="s">
        <v>119</v>
      </c>
      <c r="B340" s="152"/>
      <c r="C340" s="152"/>
      <c r="D340" s="152"/>
      <c r="E340" s="152"/>
      <c r="F340" s="152"/>
      <c r="G340" s="152"/>
      <c r="H340" s="152"/>
      <c r="I340" s="152"/>
      <c r="J340" s="152"/>
      <c r="K340" s="152"/>
      <c r="L340" s="152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7" customFormat="1" ht="15" x14ac:dyDescent="0.25">
      <c r="A341" s="152" t="s">
        <v>120</v>
      </c>
      <c r="B341" s="152"/>
      <c r="C341" s="152"/>
      <c r="D341" s="152"/>
      <c r="E341" s="152"/>
      <c r="F341" s="152"/>
      <c r="G341" s="152"/>
      <c r="H341" s="152"/>
      <c r="I341" s="152"/>
      <c r="J341" s="152"/>
      <c r="K341" s="152"/>
      <c r="L341" s="152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7" customFormat="1" ht="15" x14ac:dyDescent="0.25">
      <c r="A342" s="152" t="s">
        <v>121</v>
      </c>
      <c r="B342" s="152"/>
      <c r="C342" s="152"/>
      <c r="D342" s="152"/>
      <c r="E342" s="152"/>
      <c r="F342" s="152"/>
      <c r="G342" s="152"/>
      <c r="H342" s="152"/>
      <c r="I342" s="152"/>
      <c r="J342" s="152"/>
      <c r="K342" s="152"/>
      <c r="L342" s="152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7" customFormat="1" ht="15" x14ac:dyDescent="0.25">
      <c r="A343" s="152" t="s">
        <v>304</v>
      </c>
      <c r="B343" s="152"/>
      <c r="C343" s="152"/>
      <c r="D343" s="152"/>
      <c r="E343" s="152"/>
      <c r="F343" s="152"/>
      <c r="G343" s="152"/>
      <c r="H343" s="152"/>
      <c r="I343" s="152"/>
      <c r="J343" s="152"/>
      <c r="K343" s="152"/>
      <c r="L343" s="152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7" customFormat="1" ht="15" x14ac:dyDescent="0.25">
      <c r="A344" s="152" t="s">
        <v>123</v>
      </c>
      <c r="B344" s="152"/>
      <c r="C344" s="152"/>
      <c r="D344" s="152"/>
      <c r="E344" s="152"/>
      <c r="F344" s="152"/>
      <c r="G344" s="152"/>
      <c r="H344" s="152"/>
      <c r="I344" s="152"/>
      <c r="J344" s="152"/>
      <c r="K344" s="152"/>
      <c r="L344" s="152"/>
      <c r="M344" s="44">
        <v>8437386</v>
      </c>
      <c r="N344" s="119">
        <f>M335+M331+M327+M323+M319+M315+M311+M307+M303+M299+M295+M291+M287+M284</f>
        <v>8437386</v>
      </c>
      <c r="O344" s="48"/>
      <c r="P344" s="48"/>
      <c r="Q344" s="45"/>
      <c r="R344" s="45"/>
      <c r="BU344" s="24"/>
      <c r="CA344" s="43"/>
      <c r="CB344" s="47" t="s">
        <v>123</v>
      </c>
    </row>
    <row r="345" spans="1:87" customFormat="1" ht="15" x14ac:dyDescent="0.25">
      <c r="A345" s="143" t="s">
        <v>305</v>
      </c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BU345" s="24" t="s">
        <v>305</v>
      </c>
      <c r="CA345" s="43"/>
      <c r="CB345" s="47"/>
    </row>
    <row r="346" spans="1:87" customFormat="1" ht="15" x14ac:dyDescent="0.25">
      <c r="A346" s="154" t="s">
        <v>306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BU346" s="24"/>
      <c r="CA346" s="43"/>
      <c r="CB346" s="47"/>
      <c r="CC346" s="2" t="s">
        <v>306</v>
      </c>
    </row>
    <row r="347" spans="1:87" customFormat="1" ht="33.75" x14ac:dyDescent="0.25">
      <c r="A347" s="121" t="s">
        <v>307</v>
      </c>
      <c r="B347" s="122" t="s">
        <v>308</v>
      </c>
      <c r="C347" s="157" t="s">
        <v>309</v>
      </c>
      <c r="D347" s="157"/>
      <c r="E347" s="157"/>
      <c r="F347" s="121" t="s">
        <v>37</v>
      </c>
      <c r="G347" s="123">
        <v>66.872</v>
      </c>
      <c r="H347" s="124">
        <v>1662.67</v>
      </c>
      <c r="I347" s="125">
        <v>663.73</v>
      </c>
      <c r="J347" s="125">
        <v>895.29</v>
      </c>
      <c r="K347" s="125">
        <v>159.36000000000001</v>
      </c>
      <c r="L347" s="126"/>
      <c r="M347" s="127">
        <v>1743042</v>
      </c>
      <c r="N347" s="127">
        <v>999999</v>
      </c>
      <c r="O347" s="127">
        <v>683711</v>
      </c>
      <c r="P347" s="127">
        <v>240089</v>
      </c>
      <c r="Q347" s="129">
        <v>37.225499999999997</v>
      </c>
      <c r="R347" s="125">
        <v>2489.34</v>
      </c>
      <c r="BU347" s="24"/>
      <c r="BV347" s="2" t="s">
        <v>309</v>
      </c>
      <c r="CA347" s="43"/>
      <c r="CB347" s="47"/>
      <c r="CI347" s="120">
        <f t="shared" ref="CI347" si="5">M347-N347-O347</f>
        <v>59332</v>
      </c>
    </row>
    <row r="348" spans="1:87" customFormat="1" ht="15" x14ac:dyDescent="0.25">
      <c r="A348" s="33"/>
      <c r="B348" s="34"/>
      <c r="C348" s="150" t="s">
        <v>310</v>
      </c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1"/>
      <c r="BU348" s="24"/>
      <c r="BW348" s="2" t="s">
        <v>310</v>
      </c>
      <c r="CA348" s="43"/>
      <c r="CB348" s="47"/>
    </row>
    <row r="349" spans="1:87" customFormat="1" ht="57" x14ac:dyDescent="0.25">
      <c r="A349" s="35"/>
      <c r="B349" s="36" t="s">
        <v>39</v>
      </c>
      <c r="C349" s="148" t="s">
        <v>40</v>
      </c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9"/>
      <c r="BU349" s="24"/>
      <c r="BX349" s="2" t="s">
        <v>40</v>
      </c>
      <c r="CA349" s="43"/>
      <c r="CB349" s="47"/>
    </row>
    <row r="350" spans="1:87" customFormat="1" ht="15" x14ac:dyDescent="0.25">
      <c r="A350" s="35"/>
      <c r="B350" s="37" t="s">
        <v>34</v>
      </c>
      <c r="C350" s="148" t="s">
        <v>41</v>
      </c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9"/>
      <c r="BU350" s="24"/>
      <c r="BY350" s="2" t="s">
        <v>41</v>
      </c>
      <c r="CA350" s="43"/>
      <c r="CB350" s="47"/>
    </row>
    <row r="351" spans="1:87" customFormat="1" ht="33.75" x14ac:dyDescent="0.25">
      <c r="A351" s="106" t="s">
        <v>311</v>
      </c>
      <c r="B351" s="107" t="s">
        <v>49</v>
      </c>
      <c r="C351" s="158" t="s">
        <v>50</v>
      </c>
      <c r="D351" s="158"/>
      <c r="E351" s="158"/>
      <c r="F351" s="106" t="s">
        <v>51</v>
      </c>
      <c r="G351" s="113">
        <v>1.3520000000000001</v>
      </c>
      <c r="H351" s="109" t="s">
        <v>52</v>
      </c>
      <c r="I351" s="110"/>
      <c r="J351" s="110"/>
      <c r="K351" s="110"/>
      <c r="L351" s="110"/>
      <c r="M351" s="111">
        <v>107168</v>
      </c>
      <c r="N351" s="110"/>
      <c r="O351" s="110"/>
      <c r="P351" s="110"/>
      <c r="Q351" s="112">
        <v>0</v>
      </c>
      <c r="R351" s="112">
        <v>0</v>
      </c>
      <c r="BU351" s="24"/>
      <c r="BV351" s="2" t="s">
        <v>50</v>
      </c>
      <c r="CA351" s="43"/>
      <c r="CB351" s="47"/>
    </row>
    <row r="352" spans="1:87" customFormat="1" ht="15" x14ac:dyDescent="0.25">
      <c r="A352" s="33"/>
      <c r="B352" s="34"/>
      <c r="C352" s="150" t="s">
        <v>132</v>
      </c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1"/>
      <c r="BU352" s="24"/>
      <c r="BW352" s="2" t="s">
        <v>132</v>
      </c>
      <c r="CA352" s="43"/>
      <c r="CB352" s="47"/>
    </row>
    <row r="353" spans="1:80" customFormat="1" ht="15" x14ac:dyDescent="0.25">
      <c r="A353" s="35"/>
      <c r="B353" s="34"/>
      <c r="C353" s="150" t="s">
        <v>54</v>
      </c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1"/>
      <c r="BU353" s="24"/>
      <c r="BZ353" s="2" t="s">
        <v>54</v>
      </c>
      <c r="CA353" s="43"/>
      <c r="CB353" s="47"/>
    </row>
    <row r="354" spans="1:80" customFormat="1" ht="15" x14ac:dyDescent="0.25">
      <c r="A354" s="35"/>
      <c r="B354" s="37" t="s">
        <v>34</v>
      </c>
      <c r="C354" s="148" t="s">
        <v>41</v>
      </c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9"/>
      <c r="BU354" s="24"/>
      <c r="BY354" s="2" t="s">
        <v>41</v>
      </c>
      <c r="CA354" s="43"/>
      <c r="CB354" s="47"/>
    </row>
    <row r="355" spans="1:80" customFormat="1" ht="33.75" x14ac:dyDescent="0.25">
      <c r="A355" s="106" t="s">
        <v>312</v>
      </c>
      <c r="B355" s="107" t="s">
        <v>49</v>
      </c>
      <c r="C355" s="158" t="s">
        <v>225</v>
      </c>
      <c r="D355" s="158"/>
      <c r="E355" s="158"/>
      <c r="F355" s="106" t="s">
        <v>51</v>
      </c>
      <c r="G355" s="108">
        <v>1.04</v>
      </c>
      <c r="H355" s="109" t="s">
        <v>226</v>
      </c>
      <c r="I355" s="110"/>
      <c r="J355" s="110"/>
      <c r="K355" s="110"/>
      <c r="L355" s="110"/>
      <c r="M355" s="111">
        <v>87142</v>
      </c>
      <c r="N355" s="110"/>
      <c r="O355" s="110"/>
      <c r="P355" s="110"/>
      <c r="Q355" s="112">
        <v>0</v>
      </c>
      <c r="R355" s="112">
        <v>0</v>
      </c>
      <c r="BU355" s="24"/>
      <c r="BV355" s="2" t="s">
        <v>225</v>
      </c>
      <c r="CA355" s="43"/>
      <c r="CB355" s="47"/>
    </row>
    <row r="356" spans="1:80" customFormat="1" ht="15" x14ac:dyDescent="0.25">
      <c r="A356" s="33"/>
      <c r="B356" s="34"/>
      <c r="C356" s="150" t="s">
        <v>313</v>
      </c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1"/>
      <c r="BU356" s="24"/>
      <c r="BW356" s="2" t="s">
        <v>313</v>
      </c>
      <c r="CA356" s="43"/>
      <c r="CB356" s="47"/>
    </row>
    <row r="357" spans="1:80" customFormat="1" ht="15" x14ac:dyDescent="0.25">
      <c r="A357" s="35"/>
      <c r="B357" s="34"/>
      <c r="C357" s="150" t="s">
        <v>228</v>
      </c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1"/>
      <c r="BU357" s="24"/>
      <c r="BZ357" s="2" t="s">
        <v>228</v>
      </c>
      <c r="CA357" s="43"/>
      <c r="CB357" s="47"/>
    </row>
    <row r="358" spans="1:80" customFormat="1" ht="15" x14ac:dyDescent="0.25">
      <c r="A358" s="35"/>
      <c r="B358" s="37" t="s">
        <v>34</v>
      </c>
      <c r="C358" s="148" t="s">
        <v>41</v>
      </c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9"/>
      <c r="BU358" s="24"/>
      <c r="BY358" s="2" t="s">
        <v>41</v>
      </c>
      <c r="CA358" s="43"/>
      <c r="CB358" s="47"/>
    </row>
    <row r="359" spans="1:80" customFormat="1" ht="33.75" x14ac:dyDescent="0.25">
      <c r="A359" s="106" t="s">
        <v>314</v>
      </c>
      <c r="B359" s="107" t="s">
        <v>49</v>
      </c>
      <c r="C359" s="158" t="s">
        <v>232</v>
      </c>
      <c r="D359" s="158"/>
      <c r="E359" s="158"/>
      <c r="F359" s="106" t="s">
        <v>51</v>
      </c>
      <c r="G359" s="115">
        <v>5.2</v>
      </c>
      <c r="H359" s="109" t="s">
        <v>233</v>
      </c>
      <c r="I359" s="110"/>
      <c r="J359" s="110"/>
      <c r="K359" s="110"/>
      <c r="L359" s="110"/>
      <c r="M359" s="111">
        <v>553556</v>
      </c>
      <c r="N359" s="110"/>
      <c r="O359" s="110"/>
      <c r="P359" s="110"/>
      <c r="Q359" s="112">
        <v>0</v>
      </c>
      <c r="R359" s="112">
        <v>0</v>
      </c>
      <c r="BU359" s="24"/>
      <c r="BV359" s="2" t="s">
        <v>232</v>
      </c>
      <c r="CA359" s="43"/>
      <c r="CB359" s="47"/>
    </row>
    <row r="360" spans="1:80" customFormat="1" ht="15" x14ac:dyDescent="0.25">
      <c r="A360" s="33"/>
      <c r="B360" s="34"/>
      <c r="C360" s="150" t="s">
        <v>315</v>
      </c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1"/>
      <c r="BU360" s="24"/>
      <c r="BW360" s="2" t="s">
        <v>315</v>
      </c>
      <c r="CA360" s="43"/>
      <c r="CB360" s="47"/>
    </row>
    <row r="361" spans="1:80" customFormat="1" ht="15" x14ac:dyDescent="0.25">
      <c r="A361" s="35"/>
      <c r="B361" s="34"/>
      <c r="C361" s="150" t="s">
        <v>235</v>
      </c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1"/>
      <c r="BU361" s="24"/>
      <c r="BZ361" s="2" t="s">
        <v>235</v>
      </c>
      <c r="CA361" s="43"/>
      <c r="CB361" s="47"/>
    </row>
    <row r="362" spans="1:80" customFormat="1" ht="15" x14ac:dyDescent="0.25">
      <c r="A362" s="35"/>
      <c r="B362" s="37" t="s">
        <v>34</v>
      </c>
      <c r="C362" s="148" t="s">
        <v>41</v>
      </c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9"/>
      <c r="BU362" s="24"/>
      <c r="BY362" s="2" t="s">
        <v>41</v>
      </c>
      <c r="CA362" s="43"/>
      <c r="CB362" s="47"/>
    </row>
    <row r="363" spans="1:80" customFormat="1" ht="33.75" x14ac:dyDescent="0.25">
      <c r="A363" s="106" t="s">
        <v>316</v>
      </c>
      <c r="B363" s="107" t="s">
        <v>49</v>
      </c>
      <c r="C363" s="158" t="s">
        <v>130</v>
      </c>
      <c r="D363" s="158"/>
      <c r="E363" s="158"/>
      <c r="F363" s="106" t="s">
        <v>51</v>
      </c>
      <c r="G363" s="113">
        <v>2.496</v>
      </c>
      <c r="H363" s="109" t="s">
        <v>131</v>
      </c>
      <c r="I363" s="110"/>
      <c r="J363" s="110"/>
      <c r="K363" s="110"/>
      <c r="L363" s="110"/>
      <c r="M363" s="111">
        <v>201951</v>
      </c>
      <c r="N363" s="110"/>
      <c r="O363" s="110"/>
      <c r="P363" s="110"/>
      <c r="Q363" s="112">
        <v>0</v>
      </c>
      <c r="R363" s="112">
        <v>0</v>
      </c>
      <c r="BU363" s="24"/>
      <c r="BV363" s="2" t="s">
        <v>130</v>
      </c>
      <c r="CA363" s="43"/>
      <c r="CB363" s="47"/>
    </row>
    <row r="364" spans="1:80" customFormat="1" ht="15" x14ac:dyDescent="0.25">
      <c r="A364" s="33"/>
      <c r="B364" s="34"/>
      <c r="C364" s="150" t="s">
        <v>230</v>
      </c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1"/>
      <c r="BU364" s="24"/>
      <c r="BW364" s="2" t="s">
        <v>230</v>
      </c>
      <c r="CA364" s="43"/>
      <c r="CB364" s="47"/>
    </row>
    <row r="365" spans="1:80" customFormat="1" ht="15" x14ac:dyDescent="0.25">
      <c r="A365" s="35"/>
      <c r="B365" s="34"/>
      <c r="C365" s="150" t="s">
        <v>133</v>
      </c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1"/>
      <c r="BU365" s="24"/>
      <c r="BZ365" s="2" t="s">
        <v>133</v>
      </c>
      <c r="CA365" s="43"/>
      <c r="CB365" s="47"/>
    </row>
    <row r="366" spans="1:80" customFormat="1" ht="15" x14ac:dyDescent="0.25">
      <c r="A366" s="35"/>
      <c r="B366" s="37" t="s">
        <v>34</v>
      </c>
      <c r="C366" s="148" t="s">
        <v>41</v>
      </c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9"/>
      <c r="BU366" s="24"/>
      <c r="BY366" s="2" t="s">
        <v>41</v>
      </c>
      <c r="CA366" s="43"/>
      <c r="CB366" s="47"/>
    </row>
    <row r="367" spans="1:80" customFormat="1" ht="33.75" x14ac:dyDescent="0.25">
      <c r="A367" s="106" t="s">
        <v>317</v>
      </c>
      <c r="B367" s="107" t="s">
        <v>49</v>
      </c>
      <c r="C367" s="158" t="s">
        <v>135</v>
      </c>
      <c r="D367" s="158"/>
      <c r="E367" s="158"/>
      <c r="F367" s="106" t="s">
        <v>51</v>
      </c>
      <c r="G367" s="113">
        <v>1.456</v>
      </c>
      <c r="H367" s="109" t="s">
        <v>136</v>
      </c>
      <c r="I367" s="110"/>
      <c r="J367" s="110"/>
      <c r="K367" s="110"/>
      <c r="L367" s="110"/>
      <c r="M367" s="111">
        <v>110526</v>
      </c>
      <c r="N367" s="110"/>
      <c r="O367" s="110"/>
      <c r="P367" s="110"/>
      <c r="Q367" s="112">
        <v>0</v>
      </c>
      <c r="R367" s="112">
        <v>0</v>
      </c>
      <c r="BU367" s="24"/>
      <c r="BV367" s="2" t="s">
        <v>135</v>
      </c>
      <c r="CA367" s="43"/>
      <c r="CB367" s="47"/>
    </row>
    <row r="368" spans="1:80" customFormat="1" ht="15" x14ac:dyDescent="0.25">
      <c r="A368" s="33"/>
      <c r="B368" s="34"/>
      <c r="C368" s="150" t="s">
        <v>93</v>
      </c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1"/>
      <c r="BU368" s="24"/>
      <c r="BW368" s="2" t="s">
        <v>93</v>
      </c>
      <c r="CA368" s="43"/>
      <c r="CB368" s="47"/>
    </row>
    <row r="369" spans="1:80" customFormat="1" ht="15" x14ac:dyDescent="0.25">
      <c r="A369" s="35"/>
      <c r="B369" s="34"/>
      <c r="C369" s="150" t="s">
        <v>138</v>
      </c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1"/>
      <c r="BU369" s="24"/>
      <c r="BZ369" s="2" t="s">
        <v>138</v>
      </c>
      <c r="CA369" s="43"/>
      <c r="CB369" s="47"/>
    </row>
    <row r="370" spans="1:80" customFormat="1" ht="15" x14ac:dyDescent="0.25">
      <c r="A370" s="35"/>
      <c r="B370" s="37" t="s">
        <v>34</v>
      </c>
      <c r="C370" s="148" t="s">
        <v>41</v>
      </c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9"/>
      <c r="BU370" s="24"/>
      <c r="BY370" s="2" t="s">
        <v>41</v>
      </c>
      <c r="CA370" s="43"/>
      <c r="CB370" s="47"/>
    </row>
    <row r="371" spans="1:80" customFormat="1" ht="33.75" x14ac:dyDescent="0.25">
      <c r="A371" s="106" t="s">
        <v>318</v>
      </c>
      <c r="B371" s="107" t="s">
        <v>49</v>
      </c>
      <c r="C371" s="158" t="s">
        <v>140</v>
      </c>
      <c r="D371" s="158"/>
      <c r="E371" s="158"/>
      <c r="F371" s="106" t="s">
        <v>51</v>
      </c>
      <c r="G371" s="113">
        <v>5.8239999999999998</v>
      </c>
      <c r="H371" s="109" t="s">
        <v>141</v>
      </c>
      <c r="I371" s="110"/>
      <c r="J371" s="110"/>
      <c r="K371" s="110"/>
      <c r="L371" s="110"/>
      <c r="M371" s="111">
        <v>436480</v>
      </c>
      <c r="N371" s="110"/>
      <c r="O371" s="110"/>
      <c r="P371" s="110"/>
      <c r="Q371" s="112">
        <v>0</v>
      </c>
      <c r="R371" s="112">
        <v>0</v>
      </c>
      <c r="BU371" s="24"/>
      <c r="BV371" s="2" t="s">
        <v>140</v>
      </c>
      <c r="CA371" s="43"/>
      <c r="CB371" s="47"/>
    </row>
    <row r="372" spans="1:80" customFormat="1" ht="15" x14ac:dyDescent="0.25">
      <c r="A372" s="33"/>
      <c r="B372" s="34"/>
      <c r="C372" s="150" t="s">
        <v>319</v>
      </c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1"/>
      <c r="BU372" s="24"/>
      <c r="BW372" s="2" t="s">
        <v>319</v>
      </c>
      <c r="CA372" s="43"/>
      <c r="CB372" s="47"/>
    </row>
    <row r="373" spans="1:80" customFormat="1" ht="15" x14ac:dyDescent="0.25">
      <c r="A373" s="35"/>
      <c r="B373" s="34"/>
      <c r="C373" s="150" t="s">
        <v>143</v>
      </c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1"/>
      <c r="BU373" s="24"/>
      <c r="BZ373" s="2" t="s">
        <v>143</v>
      </c>
      <c r="CA373" s="43"/>
      <c r="CB373" s="47"/>
    </row>
    <row r="374" spans="1:80" customFormat="1" ht="15" x14ac:dyDescent="0.25">
      <c r="A374" s="35"/>
      <c r="B374" s="37" t="s">
        <v>34</v>
      </c>
      <c r="C374" s="148" t="s">
        <v>41</v>
      </c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9"/>
      <c r="BU374" s="24"/>
      <c r="BY374" s="2" t="s">
        <v>41</v>
      </c>
      <c r="CA374" s="43"/>
      <c r="CB374" s="47"/>
    </row>
    <row r="375" spans="1:80" customFormat="1" ht="33.75" x14ac:dyDescent="0.25">
      <c r="A375" s="106" t="s">
        <v>320</v>
      </c>
      <c r="B375" s="107" t="s">
        <v>49</v>
      </c>
      <c r="C375" s="158" t="s">
        <v>321</v>
      </c>
      <c r="D375" s="158"/>
      <c r="E375" s="158"/>
      <c r="F375" s="106" t="s">
        <v>51</v>
      </c>
      <c r="G375" s="113">
        <v>10.192</v>
      </c>
      <c r="H375" s="109" t="s">
        <v>322</v>
      </c>
      <c r="I375" s="110"/>
      <c r="J375" s="110"/>
      <c r="K375" s="110"/>
      <c r="L375" s="110"/>
      <c r="M375" s="111">
        <v>729645</v>
      </c>
      <c r="N375" s="110"/>
      <c r="O375" s="110"/>
      <c r="P375" s="110"/>
      <c r="Q375" s="112">
        <v>0</v>
      </c>
      <c r="R375" s="112">
        <v>0</v>
      </c>
      <c r="BU375" s="24"/>
      <c r="BV375" s="2" t="s">
        <v>321</v>
      </c>
      <c r="CA375" s="43"/>
      <c r="CB375" s="47"/>
    </row>
    <row r="376" spans="1:80" customFormat="1" ht="15" x14ac:dyDescent="0.25">
      <c r="A376" s="33"/>
      <c r="B376" s="34"/>
      <c r="C376" s="150" t="s">
        <v>323</v>
      </c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1"/>
      <c r="BU376" s="24"/>
      <c r="BW376" s="2" t="s">
        <v>323</v>
      </c>
      <c r="CA376" s="43"/>
      <c r="CB376" s="47"/>
    </row>
    <row r="377" spans="1:80" customFormat="1" ht="15" x14ac:dyDescent="0.25">
      <c r="A377" s="35"/>
      <c r="B377" s="34"/>
      <c r="C377" s="150" t="s">
        <v>324</v>
      </c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1"/>
      <c r="BU377" s="24"/>
      <c r="BZ377" s="2" t="s">
        <v>324</v>
      </c>
      <c r="CA377" s="43"/>
      <c r="CB377" s="47"/>
    </row>
    <row r="378" spans="1:80" customFormat="1" ht="15" x14ac:dyDescent="0.25">
      <c r="A378" s="35"/>
      <c r="B378" s="37" t="s">
        <v>34</v>
      </c>
      <c r="C378" s="148" t="s">
        <v>41</v>
      </c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9"/>
      <c r="BU378" s="24"/>
      <c r="BY378" s="2" t="s">
        <v>41</v>
      </c>
      <c r="CA378" s="43"/>
      <c r="CB378" s="47"/>
    </row>
    <row r="379" spans="1:80" customFormat="1" ht="33.75" x14ac:dyDescent="0.25">
      <c r="A379" s="106" t="s">
        <v>325</v>
      </c>
      <c r="B379" s="107" t="s">
        <v>49</v>
      </c>
      <c r="C379" s="158" t="s">
        <v>66</v>
      </c>
      <c r="D379" s="158"/>
      <c r="E379" s="158"/>
      <c r="F379" s="106" t="s">
        <v>51</v>
      </c>
      <c r="G379" s="113">
        <v>3.2240000000000002</v>
      </c>
      <c r="H379" s="109" t="s">
        <v>67</v>
      </c>
      <c r="I379" s="110"/>
      <c r="J379" s="110"/>
      <c r="K379" s="110"/>
      <c r="L379" s="110"/>
      <c r="M379" s="111">
        <v>211688</v>
      </c>
      <c r="N379" s="110"/>
      <c r="O379" s="110"/>
      <c r="P379" s="110"/>
      <c r="Q379" s="112">
        <v>0</v>
      </c>
      <c r="R379" s="112">
        <v>0</v>
      </c>
      <c r="BU379" s="24"/>
      <c r="BV379" s="2" t="s">
        <v>66</v>
      </c>
      <c r="CA379" s="43"/>
      <c r="CB379" s="47"/>
    </row>
    <row r="380" spans="1:80" customFormat="1" ht="15" x14ac:dyDescent="0.25">
      <c r="A380" s="33"/>
      <c r="B380" s="34"/>
      <c r="C380" s="150" t="s">
        <v>326</v>
      </c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1"/>
      <c r="BU380" s="24"/>
      <c r="BW380" s="2" t="s">
        <v>326</v>
      </c>
      <c r="CA380" s="43"/>
      <c r="CB380" s="47"/>
    </row>
    <row r="381" spans="1:80" customFormat="1" ht="15" x14ac:dyDescent="0.25">
      <c r="A381" s="35"/>
      <c r="B381" s="34"/>
      <c r="C381" s="150" t="s">
        <v>69</v>
      </c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1"/>
      <c r="BU381" s="24"/>
      <c r="BZ381" s="2" t="s">
        <v>69</v>
      </c>
      <c r="CA381" s="43"/>
      <c r="CB381" s="47"/>
    </row>
    <row r="382" spans="1:80" customFormat="1" ht="15" x14ac:dyDescent="0.25">
      <c r="A382" s="35"/>
      <c r="B382" s="37" t="s">
        <v>34</v>
      </c>
      <c r="C382" s="148" t="s">
        <v>41</v>
      </c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9"/>
      <c r="BU382" s="24"/>
      <c r="BY382" s="2" t="s">
        <v>41</v>
      </c>
      <c r="CA382" s="43"/>
      <c r="CB382" s="47"/>
    </row>
    <row r="383" spans="1:80" customFormat="1" ht="33.75" x14ac:dyDescent="0.25">
      <c r="A383" s="106" t="s">
        <v>327</v>
      </c>
      <c r="B383" s="107" t="s">
        <v>49</v>
      </c>
      <c r="C383" s="158" t="s">
        <v>328</v>
      </c>
      <c r="D383" s="158"/>
      <c r="E383" s="158"/>
      <c r="F383" s="106" t="s">
        <v>51</v>
      </c>
      <c r="G383" s="113">
        <v>9.984</v>
      </c>
      <c r="H383" s="109" t="s">
        <v>301</v>
      </c>
      <c r="I383" s="110"/>
      <c r="J383" s="110"/>
      <c r="K383" s="110"/>
      <c r="L383" s="110"/>
      <c r="M383" s="111">
        <v>613257</v>
      </c>
      <c r="N383" s="110"/>
      <c r="O383" s="110"/>
      <c r="P383" s="110"/>
      <c r="Q383" s="112">
        <v>0</v>
      </c>
      <c r="R383" s="112">
        <v>0</v>
      </c>
      <c r="BU383" s="24"/>
      <c r="BV383" s="2" t="s">
        <v>328</v>
      </c>
      <c r="CA383" s="43"/>
      <c r="CB383" s="47"/>
    </row>
    <row r="384" spans="1:80" customFormat="1" ht="15" x14ac:dyDescent="0.25">
      <c r="A384" s="33"/>
      <c r="B384" s="34"/>
      <c r="C384" s="150" t="s">
        <v>329</v>
      </c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1"/>
      <c r="BU384" s="24"/>
      <c r="BW384" s="2" t="s">
        <v>329</v>
      </c>
      <c r="CA384" s="43"/>
      <c r="CB384" s="47"/>
    </row>
    <row r="385" spans="1:80" customFormat="1" ht="15" x14ac:dyDescent="0.25">
      <c r="A385" s="35"/>
      <c r="B385" s="34"/>
      <c r="C385" s="150" t="s">
        <v>303</v>
      </c>
      <c r="D385" s="150"/>
      <c r="E385" s="150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1"/>
      <c r="BU385" s="24"/>
      <c r="BZ385" s="2" t="s">
        <v>303</v>
      </c>
      <c r="CA385" s="43"/>
      <c r="CB385" s="47"/>
    </row>
    <row r="386" spans="1:80" customFormat="1" ht="15" x14ac:dyDescent="0.25">
      <c r="A386" s="35"/>
      <c r="B386" s="37" t="s">
        <v>34</v>
      </c>
      <c r="C386" s="148" t="s">
        <v>41</v>
      </c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9"/>
      <c r="BU386" s="24"/>
      <c r="BY386" s="2" t="s">
        <v>41</v>
      </c>
      <c r="CA386" s="43"/>
      <c r="CB386" s="47"/>
    </row>
    <row r="387" spans="1:80" customFormat="1" ht="33.75" x14ac:dyDescent="0.25">
      <c r="A387" s="106" t="s">
        <v>330</v>
      </c>
      <c r="B387" s="107" t="s">
        <v>49</v>
      </c>
      <c r="C387" s="158" t="s">
        <v>281</v>
      </c>
      <c r="D387" s="158"/>
      <c r="E387" s="158"/>
      <c r="F387" s="106" t="s">
        <v>51</v>
      </c>
      <c r="G387" s="113">
        <v>5.0960000000000001</v>
      </c>
      <c r="H387" s="109" t="s">
        <v>282</v>
      </c>
      <c r="I387" s="110"/>
      <c r="J387" s="110"/>
      <c r="K387" s="110"/>
      <c r="L387" s="110"/>
      <c r="M387" s="111">
        <v>367416</v>
      </c>
      <c r="N387" s="110"/>
      <c r="O387" s="110"/>
      <c r="P387" s="110"/>
      <c r="Q387" s="112">
        <v>0</v>
      </c>
      <c r="R387" s="112">
        <v>0</v>
      </c>
      <c r="BU387" s="24"/>
      <c r="BV387" s="2" t="s">
        <v>281</v>
      </c>
      <c r="CA387" s="43"/>
      <c r="CB387" s="47"/>
    </row>
    <row r="388" spans="1:80" customFormat="1" ht="15" x14ac:dyDescent="0.25">
      <c r="A388" s="33"/>
      <c r="B388" s="34"/>
      <c r="C388" s="150" t="s">
        <v>331</v>
      </c>
      <c r="D388" s="150"/>
      <c r="E388" s="150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1"/>
      <c r="BU388" s="24"/>
      <c r="BW388" s="2" t="s">
        <v>331</v>
      </c>
      <c r="CA388" s="43"/>
      <c r="CB388" s="47"/>
    </row>
    <row r="389" spans="1:80" customFormat="1" ht="15" x14ac:dyDescent="0.25">
      <c r="A389" s="35"/>
      <c r="B389" s="34"/>
      <c r="C389" s="150" t="s">
        <v>283</v>
      </c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1"/>
      <c r="BU389" s="24"/>
      <c r="BZ389" s="2" t="s">
        <v>283</v>
      </c>
      <c r="CA389" s="43"/>
      <c r="CB389" s="47"/>
    </row>
    <row r="390" spans="1:80" customFormat="1" ht="15" x14ac:dyDescent="0.25">
      <c r="A390" s="35"/>
      <c r="B390" s="37" t="s">
        <v>34</v>
      </c>
      <c r="C390" s="148" t="s">
        <v>41</v>
      </c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9"/>
      <c r="BU390" s="24"/>
      <c r="BY390" s="2" t="s">
        <v>41</v>
      </c>
      <c r="CA390" s="43"/>
      <c r="CB390" s="47"/>
    </row>
    <row r="391" spans="1:80" customFormat="1" ht="33.75" x14ac:dyDescent="0.25">
      <c r="A391" s="106" t="s">
        <v>332</v>
      </c>
      <c r="B391" s="107" t="s">
        <v>49</v>
      </c>
      <c r="C391" s="158" t="s">
        <v>289</v>
      </c>
      <c r="D391" s="158"/>
      <c r="E391" s="158"/>
      <c r="F391" s="106" t="s">
        <v>51</v>
      </c>
      <c r="G391" s="113">
        <v>0.93600000000000005</v>
      </c>
      <c r="H391" s="109" t="s">
        <v>290</v>
      </c>
      <c r="I391" s="110"/>
      <c r="J391" s="110"/>
      <c r="K391" s="110"/>
      <c r="L391" s="110"/>
      <c r="M391" s="111">
        <v>77317</v>
      </c>
      <c r="N391" s="110"/>
      <c r="O391" s="110"/>
      <c r="P391" s="110"/>
      <c r="Q391" s="112">
        <v>0</v>
      </c>
      <c r="R391" s="112">
        <v>0</v>
      </c>
      <c r="BU391" s="24"/>
      <c r="BV391" s="2" t="s">
        <v>289</v>
      </c>
      <c r="CA391" s="43"/>
      <c r="CB391" s="47"/>
    </row>
    <row r="392" spans="1:80" customFormat="1" ht="15" x14ac:dyDescent="0.25">
      <c r="A392" s="33"/>
      <c r="B392" s="34"/>
      <c r="C392" s="150" t="s">
        <v>333</v>
      </c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1"/>
      <c r="BU392" s="24"/>
      <c r="BW392" s="2" t="s">
        <v>333</v>
      </c>
      <c r="CA392" s="43"/>
      <c r="CB392" s="47"/>
    </row>
    <row r="393" spans="1:80" customFormat="1" ht="15" x14ac:dyDescent="0.25">
      <c r="A393" s="35"/>
      <c r="B393" s="34"/>
      <c r="C393" s="150" t="s">
        <v>291</v>
      </c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150"/>
      <c r="Q393" s="150"/>
      <c r="R393" s="151"/>
      <c r="BU393" s="24"/>
      <c r="BZ393" s="2" t="s">
        <v>291</v>
      </c>
      <c r="CA393" s="43"/>
      <c r="CB393" s="47"/>
    </row>
    <row r="394" spans="1:80" customFormat="1" ht="15" x14ac:dyDescent="0.25">
      <c r="A394" s="35"/>
      <c r="B394" s="37" t="s">
        <v>34</v>
      </c>
      <c r="C394" s="148" t="s">
        <v>41</v>
      </c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9"/>
      <c r="BU394" s="24"/>
      <c r="BY394" s="2" t="s">
        <v>41</v>
      </c>
      <c r="CA394" s="43"/>
      <c r="CB394" s="47"/>
    </row>
    <row r="395" spans="1:80" customFormat="1" ht="33.75" x14ac:dyDescent="0.25">
      <c r="A395" s="106" t="s">
        <v>334</v>
      </c>
      <c r="B395" s="107" t="s">
        <v>49</v>
      </c>
      <c r="C395" s="158" t="s">
        <v>81</v>
      </c>
      <c r="D395" s="158"/>
      <c r="E395" s="158"/>
      <c r="F395" s="106" t="s">
        <v>51</v>
      </c>
      <c r="G395" s="113">
        <v>0.93600000000000005</v>
      </c>
      <c r="H395" s="109" t="s">
        <v>82</v>
      </c>
      <c r="I395" s="110"/>
      <c r="J395" s="110"/>
      <c r="K395" s="110"/>
      <c r="L395" s="110"/>
      <c r="M395" s="111">
        <v>76802</v>
      </c>
      <c r="N395" s="110"/>
      <c r="O395" s="110"/>
      <c r="P395" s="110"/>
      <c r="Q395" s="112">
        <v>0</v>
      </c>
      <c r="R395" s="112">
        <v>0</v>
      </c>
      <c r="BU395" s="24"/>
      <c r="BV395" s="2" t="s">
        <v>81</v>
      </c>
      <c r="CA395" s="43"/>
      <c r="CB395" s="47"/>
    </row>
    <row r="396" spans="1:80" customFormat="1" ht="15" x14ac:dyDescent="0.25">
      <c r="A396" s="33"/>
      <c r="B396" s="34"/>
      <c r="C396" s="150" t="s">
        <v>333</v>
      </c>
      <c r="D396" s="150"/>
      <c r="E396" s="150"/>
      <c r="F396" s="150"/>
      <c r="G396" s="150"/>
      <c r="H396" s="150"/>
      <c r="I396" s="150"/>
      <c r="J396" s="150"/>
      <c r="K396" s="150"/>
      <c r="L396" s="150"/>
      <c r="M396" s="150"/>
      <c r="N396" s="150"/>
      <c r="O396" s="150"/>
      <c r="P396" s="150"/>
      <c r="Q396" s="150"/>
      <c r="R396" s="151"/>
      <c r="BU396" s="24"/>
      <c r="BW396" s="2" t="s">
        <v>333</v>
      </c>
      <c r="CA396" s="43"/>
      <c r="CB396" s="47"/>
    </row>
    <row r="397" spans="1:80" customFormat="1" ht="15" x14ac:dyDescent="0.25">
      <c r="A397" s="35"/>
      <c r="B397" s="34"/>
      <c r="C397" s="150" t="s">
        <v>84</v>
      </c>
      <c r="D397" s="150"/>
      <c r="E397" s="150"/>
      <c r="F397" s="150"/>
      <c r="G397" s="150"/>
      <c r="H397" s="150"/>
      <c r="I397" s="150"/>
      <c r="J397" s="150"/>
      <c r="K397" s="150"/>
      <c r="L397" s="150"/>
      <c r="M397" s="150"/>
      <c r="N397" s="150"/>
      <c r="O397" s="150"/>
      <c r="P397" s="150"/>
      <c r="Q397" s="150"/>
      <c r="R397" s="151"/>
      <c r="BU397" s="24"/>
      <c r="BZ397" s="2" t="s">
        <v>84</v>
      </c>
      <c r="CA397" s="43"/>
      <c r="CB397" s="47"/>
    </row>
    <row r="398" spans="1:80" customFormat="1" ht="15" x14ac:dyDescent="0.25">
      <c r="A398" s="35"/>
      <c r="B398" s="37" t="s">
        <v>34</v>
      </c>
      <c r="C398" s="148" t="s">
        <v>41</v>
      </c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9"/>
      <c r="BU398" s="24"/>
      <c r="BY398" s="2" t="s">
        <v>41</v>
      </c>
      <c r="CA398" s="43"/>
      <c r="CB398" s="47"/>
    </row>
    <row r="399" spans="1:80" customFormat="1" ht="33.75" x14ac:dyDescent="0.25">
      <c r="A399" s="106" t="s">
        <v>335</v>
      </c>
      <c r="B399" s="107" t="s">
        <v>49</v>
      </c>
      <c r="C399" s="158" t="s">
        <v>91</v>
      </c>
      <c r="D399" s="158"/>
      <c r="E399" s="158"/>
      <c r="F399" s="106" t="s">
        <v>51</v>
      </c>
      <c r="G399" s="113">
        <v>0.104</v>
      </c>
      <c r="H399" s="109" t="s">
        <v>92</v>
      </c>
      <c r="I399" s="110"/>
      <c r="J399" s="110"/>
      <c r="K399" s="110"/>
      <c r="L399" s="110"/>
      <c r="M399" s="111">
        <v>7745</v>
      </c>
      <c r="N399" s="110"/>
      <c r="O399" s="110"/>
      <c r="P399" s="110"/>
      <c r="Q399" s="112">
        <v>0</v>
      </c>
      <c r="R399" s="112">
        <v>0</v>
      </c>
      <c r="BU399" s="24"/>
      <c r="BV399" s="2" t="s">
        <v>91</v>
      </c>
      <c r="CA399" s="43"/>
      <c r="CB399" s="47"/>
    </row>
    <row r="400" spans="1:80" customFormat="1" ht="15" x14ac:dyDescent="0.25">
      <c r="A400" s="33"/>
      <c r="B400" s="34"/>
      <c r="C400" s="150" t="s">
        <v>287</v>
      </c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1"/>
      <c r="BU400" s="24"/>
      <c r="BW400" s="2" t="s">
        <v>287</v>
      </c>
      <c r="CA400" s="43"/>
      <c r="CB400" s="47"/>
    </row>
    <row r="401" spans="1:80" customFormat="1" ht="15" x14ac:dyDescent="0.25">
      <c r="A401" s="35"/>
      <c r="B401" s="34"/>
      <c r="C401" s="150" t="s">
        <v>94</v>
      </c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0"/>
      <c r="O401" s="150"/>
      <c r="P401" s="150"/>
      <c r="Q401" s="150"/>
      <c r="R401" s="151"/>
      <c r="BU401" s="24"/>
      <c r="BZ401" s="2" t="s">
        <v>94</v>
      </c>
      <c r="CA401" s="43"/>
      <c r="CB401" s="47"/>
    </row>
    <row r="402" spans="1:80" customFormat="1" ht="15" x14ac:dyDescent="0.25">
      <c r="A402" s="35"/>
      <c r="B402" s="37" t="s">
        <v>34</v>
      </c>
      <c r="C402" s="148" t="s">
        <v>41</v>
      </c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9"/>
      <c r="BU402" s="24"/>
      <c r="BY402" s="2" t="s">
        <v>41</v>
      </c>
      <c r="CA402" s="43"/>
      <c r="CB402" s="47"/>
    </row>
    <row r="403" spans="1:80" customFormat="1" ht="33.75" x14ac:dyDescent="0.25">
      <c r="A403" s="106" t="s">
        <v>336</v>
      </c>
      <c r="B403" s="107" t="s">
        <v>49</v>
      </c>
      <c r="C403" s="158" t="s">
        <v>483</v>
      </c>
      <c r="D403" s="158"/>
      <c r="E403" s="158"/>
      <c r="F403" s="106" t="s">
        <v>51</v>
      </c>
      <c r="G403" s="113">
        <v>0.312</v>
      </c>
      <c r="H403" s="109" t="s">
        <v>62</v>
      </c>
      <c r="I403" s="110"/>
      <c r="J403" s="110"/>
      <c r="K403" s="110"/>
      <c r="L403" s="110"/>
      <c r="M403" s="111">
        <v>20856</v>
      </c>
      <c r="N403" s="110"/>
      <c r="O403" s="110"/>
      <c r="P403" s="110"/>
      <c r="Q403" s="112">
        <v>0</v>
      </c>
      <c r="R403" s="112">
        <v>0</v>
      </c>
      <c r="BU403" s="24"/>
      <c r="BV403" s="2" t="s">
        <v>101</v>
      </c>
      <c r="CA403" s="43"/>
      <c r="CB403" s="47"/>
    </row>
    <row r="404" spans="1:80" customFormat="1" ht="15" x14ac:dyDescent="0.25">
      <c r="A404" s="33"/>
      <c r="B404" s="34"/>
      <c r="C404" s="150" t="s">
        <v>337</v>
      </c>
      <c r="D404" s="150"/>
      <c r="E404" s="150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1"/>
      <c r="BU404" s="24"/>
      <c r="BW404" s="2" t="s">
        <v>337</v>
      </c>
      <c r="CA404" s="43"/>
      <c r="CB404" s="47"/>
    </row>
    <row r="405" spans="1:80" customFormat="1" ht="15" x14ac:dyDescent="0.25">
      <c r="A405" s="35"/>
      <c r="B405" s="34"/>
      <c r="C405" s="150" t="s">
        <v>64</v>
      </c>
      <c r="D405" s="150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1"/>
      <c r="BU405" s="24"/>
      <c r="BZ405" s="2" t="s">
        <v>64</v>
      </c>
      <c r="CA405" s="43"/>
      <c r="CB405" s="47"/>
    </row>
    <row r="406" spans="1:80" customFormat="1" ht="15" x14ac:dyDescent="0.25">
      <c r="A406" s="35"/>
      <c r="B406" s="37" t="s">
        <v>34</v>
      </c>
      <c r="C406" s="148" t="s">
        <v>41</v>
      </c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9"/>
      <c r="BU406" s="24"/>
      <c r="BY406" s="2" t="s">
        <v>41</v>
      </c>
      <c r="CA406" s="43"/>
      <c r="CB406" s="47"/>
    </row>
    <row r="407" spans="1:80" customFormat="1" ht="33.75" x14ac:dyDescent="0.25">
      <c r="A407" s="106" t="s">
        <v>338</v>
      </c>
      <c r="B407" s="107" t="s">
        <v>49</v>
      </c>
      <c r="C407" s="158" t="s">
        <v>484</v>
      </c>
      <c r="D407" s="158"/>
      <c r="E407" s="158"/>
      <c r="F407" s="106" t="s">
        <v>51</v>
      </c>
      <c r="G407" s="113">
        <v>0.93600000000000005</v>
      </c>
      <c r="H407" s="109" t="s">
        <v>110</v>
      </c>
      <c r="I407" s="110"/>
      <c r="J407" s="110"/>
      <c r="K407" s="110"/>
      <c r="L407" s="110"/>
      <c r="M407" s="111">
        <v>60696</v>
      </c>
      <c r="N407" s="110"/>
      <c r="O407" s="110"/>
      <c r="P407" s="110"/>
      <c r="Q407" s="112">
        <v>0</v>
      </c>
      <c r="R407" s="112">
        <v>0</v>
      </c>
      <c r="BU407" s="24"/>
      <c r="BV407" s="2" t="s">
        <v>109</v>
      </c>
      <c r="CA407" s="43"/>
      <c r="CB407" s="47"/>
    </row>
    <row r="408" spans="1:80" customFormat="1" ht="15" x14ac:dyDescent="0.25">
      <c r="A408" s="33"/>
      <c r="B408" s="34"/>
      <c r="C408" s="150" t="s">
        <v>333</v>
      </c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1"/>
      <c r="BU408" s="24"/>
      <c r="BW408" s="2" t="s">
        <v>333</v>
      </c>
      <c r="CA408" s="43"/>
      <c r="CB408" s="47"/>
    </row>
    <row r="409" spans="1:80" customFormat="1" ht="15" x14ac:dyDescent="0.25">
      <c r="A409" s="35"/>
      <c r="B409" s="34"/>
      <c r="C409" s="150" t="s">
        <v>112</v>
      </c>
      <c r="D409" s="150"/>
      <c r="E409" s="150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1"/>
      <c r="BU409" s="24"/>
      <c r="BZ409" s="2" t="s">
        <v>112</v>
      </c>
      <c r="CA409" s="43"/>
      <c r="CB409" s="47"/>
    </row>
    <row r="410" spans="1:80" customFormat="1" ht="15" x14ac:dyDescent="0.25">
      <c r="A410" s="35"/>
      <c r="B410" s="37" t="s">
        <v>34</v>
      </c>
      <c r="C410" s="148" t="s">
        <v>41</v>
      </c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9"/>
      <c r="BU410" s="24"/>
      <c r="BY410" s="2" t="s">
        <v>41</v>
      </c>
      <c r="CA410" s="43"/>
      <c r="CB410" s="47"/>
    </row>
    <row r="411" spans="1:80" customFormat="1" ht="33.75" x14ac:dyDescent="0.25">
      <c r="A411" s="106" t="s">
        <v>339</v>
      </c>
      <c r="B411" s="107" t="s">
        <v>49</v>
      </c>
      <c r="C411" s="158" t="s">
        <v>485</v>
      </c>
      <c r="D411" s="158"/>
      <c r="E411" s="158"/>
      <c r="F411" s="106" t="s">
        <v>51</v>
      </c>
      <c r="G411" s="108">
        <v>1.04</v>
      </c>
      <c r="H411" s="109" t="s">
        <v>115</v>
      </c>
      <c r="I411" s="110"/>
      <c r="J411" s="110"/>
      <c r="K411" s="110"/>
      <c r="L411" s="110"/>
      <c r="M411" s="111">
        <v>65907</v>
      </c>
      <c r="N411" s="110"/>
      <c r="O411" s="110"/>
      <c r="P411" s="110"/>
      <c r="Q411" s="112">
        <v>0</v>
      </c>
      <c r="R411" s="112">
        <v>0</v>
      </c>
      <c r="BU411" s="24"/>
      <c r="BV411" s="2" t="s">
        <v>114</v>
      </c>
      <c r="CA411" s="43"/>
      <c r="CB411" s="47"/>
    </row>
    <row r="412" spans="1:80" customFormat="1" ht="15" x14ac:dyDescent="0.25">
      <c r="A412" s="33"/>
      <c r="B412" s="34"/>
      <c r="C412" s="150" t="s">
        <v>313</v>
      </c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1"/>
      <c r="BU412" s="24"/>
      <c r="BW412" s="2" t="s">
        <v>313</v>
      </c>
      <c r="CA412" s="43"/>
      <c r="CB412" s="47"/>
    </row>
    <row r="413" spans="1:80" customFormat="1" ht="15" x14ac:dyDescent="0.25">
      <c r="A413" s="35"/>
      <c r="B413" s="34"/>
      <c r="C413" s="150" t="s">
        <v>117</v>
      </c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1"/>
      <c r="BU413" s="24"/>
      <c r="BZ413" s="2" t="s">
        <v>117</v>
      </c>
      <c r="CA413" s="43"/>
      <c r="CB413" s="47"/>
    </row>
    <row r="414" spans="1:80" customFormat="1" ht="15" x14ac:dyDescent="0.25">
      <c r="A414" s="35"/>
      <c r="B414" s="37" t="s">
        <v>34</v>
      </c>
      <c r="C414" s="148" t="s">
        <v>41</v>
      </c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9"/>
      <c r="BU414" s="24"/>
      <c r="BY414" s="2" t="s">
        <v>41</v>
      </c>
      <c r="CA414" s="43"/>
      <c r="CB414" s="47"/>
    </row>
    <row r="415" spans="1:80" customFormat="1" ht="33.75" x14ac:dyDescent="0.25">
      <c r="A415" s="106" t="s">
        <v>340</v>
      </c>
      <c r="B415" s="107" t="s">
        <v>49</v>
      </c>
      <c r="C415" s="158" t="s">
        <v>256</v>
      </c>
      <c r="D415" s="158"/>
      <c r="E415" s="158"/>
      <c r="F415" s="106" t="s">
        <v>51</v>
      </c>
      <c r="G415" s="113">
        <v>4.992</v>
      </c>
      <c r="H415" s="109" t="s">
        <v>257</v>
      </c>
      <c r="I415" s="110"/>
      <c r="J415" s="110"/>
      <c r="K415" s="110"/>
      <c r="L415" s="110"/>
      <c r="M415" s="111">
        <v>265604</v>
      </c>
      <c r="N415" s="110"/>
      <c r="O415" s="110"/>
      <c r="P415" s="110"/>
      <c r="Q415" s="112">
        <v>0</v>
      </c>
      <c r="R415" s="112">
        <v>0</v>
      </c>
      <c r="BU415" s="24"/>
      <c r="BV415" s="2" t="s">
        <v>256</v>
      </c>
      <c r="CA415" s="43"/>
      <c r="CB415" s="47"/>
    </row>
    <row r="416" spans="1:80" customFormat="1" ht="15" x14ac:dyDescent="0.25">
      <c r="A416" s="33"/>
      <c r="B416" s="34"/>
      <c r="C416" s="150" t="s">
        <v>341</v>
      </c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1"/>
      <c r="BU416" s="24"/>
      <c r="BW416" s="2" t="s">
        <v>341</v>
      </c>
      <c r="CA416" s="43"/>
      <c r="CB416" s="47"/>
    </row>
    <row r="417" spans="1:80" customFormat="1" ht="15" x14ac:dyDescent="0.25">
      <c r="A417" s="35"/>
      <c r="B417" s="34"/>
      <c r="C417" s="150" t="s">
        <v>259</v>
      </c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1"/>
      <c r="BU417" s="24"/>
      <c r="BZ417" s="2" t="s">
        <v>259</v>
      </c>
      <c r="CA417" s="43"/>
      <c r="CB417" s="47"/>
    </row>
    <row r="418" spans="1:80" customFormat="1" ht="15" x14ac:dyDescent="0.25">
      <c r="A418" s="35"/>
      <c r="B418" s="37" t="s">
        <v>34</v>
      </c>
      <c r="C418" s="148" t="s">
        <v>41</v>
      </c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9"/>
      <c r="BU418" s="24"/>
      <c r="BY418" s="2" t="s">
        <v>41</v>
      </c>
      <c r="CA418" s="43"/>
      <c r="CB418" s="47"/>
    </row>
    <row r="419" spans="1:80" customFormat="1" ht="33.75" x14ac:dyDescent="0.25">
      <c r="A419" s="106" t="s">
        <v>342</v>
      </c>
      <c r="B419" s="107" t="s">
        <v>49</v>
      </c>
      <c r="C419" s="158" t="s">
        <v>343</v>
      </c>
      <c r="D419" s="158"/>
      <c r="E419" s="158"/>
      <c r="F419" s="106" t="s">
        <v>51</v>
      </c>
      <c r="G419" s="113">
        <v>5.6159999999999997</v>
      </c>
      <c r="H419" s="109" t="s">
        <v>344</v>
      </c>
      <c r="I419" s="110"/>
      <c r="J419" s="110"/>
      <c r="K419" s="110"/>
      <c r="L419" s="110"/>
      <c r="M419" s="111">
        <v>313412</v>
      </c>
      <c r="N419" s="110"/>
      <c r="O419" s="110"/>
      <c r="P419" s="110"/>
      <c r="Q419" s="112">
        <v>0</v>
      </c>
      <c r="R419" s="112">
        <v>0</v>
      </c>
      <c r="BU419" s="24"/>
      <c r="BV419" s="2" t="s">
        <v>343</v>
      </c>
      <c r="CA419" s="43"/>
      <c r="CB419" s="47"/>
    </row>
    <row r="420" spans="1:80" customFormat="1" ht="15" x14ac:dyDescent="0.25">
      <c r="A420" s="33"/>
      <c r="B420" s="34"/>
      <c r="C420" s="150" t="s">
        <v>345</v>
      </c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1"/>
      <c r="BU420" s="24"/>
      <c r="BW420" s="2" t="s">
        <v>345</v>
      </c>
      <c r="CA420" s="43"/>
      <c r="CB420" s="47"/>
    </row>
    <row r="421" spans="1:80" customFormat="1" ht="15" x14ac:dyDescent="0.25">
      <c r="A421" s="35"/>
      <c r="B421" s="34"/>
      <c r="C421" s="150" t="s">
        <v>346</v>
      </c>
      <c r="D421" s="150"/>
      <c r="E421" s="150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1"/>
      <c r="BU421" s="24"/>
      <c r="BZ421" s="2" t="s">
        <v>346</v>
      </c>
      <c r="CA421" s="43"/>
      <c r="CB421" s="47"/>
    </row>
    <row r="422" spans="1:80" customFormat="1" ht="15" x14ac:dyDescent="0.25">
      <c r="A422" s="35"/>
      <c r="B422" s="37" t="s">
        <v>34</v>
      </c>
      <c r="C422" s="148" t="s">
        <v>41</v>
      </c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9"/>
      <c r="BU422" s="24"/>
      <c r="BY422" s="2" t="s">
        <v>41</v>
      </c>
      <c r="CA422" s="43"/>
      <c r="CB422" s="47"/>
    </row>
    <row r="423" spans="1:80" customFormat="1" ht="33.75" x14ac:dyDescent="0.25">
      <c r="A423" s="106" t="s">
        <v>347</v>
      </c>
      <c r="B423" s="107" t="s">
        <v>49</v>
      </c>
      <c r="C423" s="158" t="s">
        <v>348</v>
      </c>
      <c r="D423" s="158"/>
      <c r="E423" s="158"/>
      <c r="F423" s="106" t="s">
        <v>51</v>
      </c>
      <c r="G423" s="113">
        <v>1.1439999999999999</v>
      </c>
      <c r="H423" s="109" t="s">
        <v>349</v>
      </c>
      <c r="I423" s="110"/>
      <c r="J423" s="110"/>
      <c r="K423" s="110"/>
      <c r="L423" s="110"/>
      <c r="M423" s="111">
        <v>59559</v>
      </c>
      <c r="N423" s="110"/>
      <c r="O423" s="110"/>
      <c r="P423" s="110"/>
      <c r="Q423" s="112">
        <v>0</v>
      </c>
      <c r="R423" s="112">
        <v>0</v>
      </c>
      <c r="BU423" s="24"/>
      <c r="BV423" s="2" t="s">
        <v>348</v>
      </c>
      <c r="CA423" s="43"/>
      <c r="CB423" s="47"/>
    </row>
    <row r="424" spans="1:80" customFormat="1" ht="15" x14ac:dyDescent="0.25">
      <c r="A424" s="33"/>
      <c r="B424" s="34"/>
      <c r="C424" s="150" t="s">
        <v>350</v>
      </c>
      <c r="D424" s="150"/>
      <c r="E424" s="150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1"/>
      <c r="BU424" s="24"/>
      <c r="BW424" s="2" t="s">
        <v>350</v>
      </c>
      <c r="CA424" s="43"/>
      <c r="CB424" s="47"/>
    </row>
    <row r="425" spans="1:80" customFormat="1" ht="15" x14ac:dyDescent="0.25">
      <c r="A425" s="35"/>
      <c r="B425" s="34"/>
      <c r="C425" s="150" t="s">
        <v>351</v>
      </c>
      <c r="D425" s="150"/>
      <c r="E425" s="150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1"/>
      <c r="BU425" s="24"/>
      <c r="BZ425" s="2" t="s">
        <v>351</v>
      </c>
      <c r="CA425" s="43"/>
      <c r="CB425" s="47"/>
    </row>
    <row r="426" spans="1:80" customFormat="1" ht="15" x14ac:dyDescent="0.25">
      <c r="A426" s="35"/>
      <c r="B426" s="37" t="s">
        <v>34</v>
      </c>
      <c r="C426" s="148" t="s">
        <v>41</v>
      </c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9"/>
      <c r="BU426" s="24"/>
      <c r="BY426" s="2" t="s">
        <v>41</v>
      </c>
      <c r="CA426" s="43"/>
      <c r="CB426" s="47"/>
    </row>
    <row r="427" spans="1:80" customFormat="1" ht="33.75" x14ac:dyDescent="0.25">
      <c r="A427" s="106" t="s">
        <v>352</v>
      </c>
      <c r="B427" s="107" t="s">
        <v>49</v>
      </c>
      <c r="C427" s="158" t="s">
        <v>353</v>
      </c>
      <c r="D427" s="158"/>
      <c r="E427" s="158"/>
      <c r="F427" s="106" t="s">
        <v>51</v>
      </c>
      <c r="G427" s="113">
        <v>0.104</v>
      </c>
      <c r="H427" s="109" t="s">
        <v>354</v>
      </c>
      <c r="I427" s="110"/>
      <c r="J427" s="110"/>
      <c r="K427" s="110"/>
      <c r="L427" s="110"/>
      <c r="M427" s="111">
        <v>7807</v>
      </c>
      <c r="N427" s="110"/>
      <c r="O427" s="110"/>
      <c r="P427" s="110"/>
      <c r="Q427" s="112">
        <v>0</v>
      </c>
      <c r="R427" s="112">
        <v>0</v>
      </c>
      <c r="BU427" s="24"/>
      <c r="BV427" s="2" t="s">
        <v>353</v>
      </c>
      <c r="CA427" s="43"/>
      <c r="CB427" s="47"/>
    </row>
    <row r="428" spans="1:80" customFormat="1" ht="15" x14ac:dyDescent="0.25">
      <c r="A428" s="33"/>
      <c r="B428" s="34"/>
      <c r="C428" s="150" t="s">
        <v>287</v>
      </c>
      <c r="D428" s="150"/>
      <c r="E428" s="150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1"/>
      <c r="BU428" s="24"/>
      <c r="BW428" s="2" t="s">
        <v>287</v>
      </c>
      <c r="CA428" s="43"/>
      <c r="CB428" s="47"/>
    </row>
    <row r="429" spans="1:80" customFormat="1" ht="15" x14ac:dyDescent="0.25">
      <c r="A429" s="35"/>
      <c r="B429" s="34"/>
      <c r="C429" s="150" t="s">
        <v>355</v>
      </c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1"/>
      <c r="BU429" s="24"/>
      <c r="BZ429" s="2" t="s">
        <v>355</v>
      </c>
      <c r="CA429" s="43"/>
      <c r="CB429" s="47"/>
    </row>
    <row r="430" spans="1:80" customFormat="1" ht="15" x14ac:dyDescent="0.25">
      <c r="A430" s="35"/>
      <c r="B430" s="37" t="s">
        <v>34</v>
      </c>
      <c r="C430" s="148" t="s">
        <v>41</v>
      </c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9"/>
      <c r="BU430" s="24"/>
      <c r="BY430" s="2" t="s">
        <v>41</v>
      </c>
      <c r="CA430" s="43"/>
      <c r="CB430" s="47"/>
    </row>
    <row r="431" spans="1:80" customFormat="1" ht="33.75" x14ac:dyDescent="0.25">
      <c r="A431" s="106" t="s">
        <v>356</v>
      </c>
      <c r="B431" s="107" t="s">
        <v>49</v>
      </c>
      <c r="C431" s="158" t="s">
        <v>357</v>
      </c>
      <c r="D431" s="158"/>
      <c r="E431" s="158"/>
      <c r="F431" s="106" t="s">
        <v>51</v>
      </c>
      <c r="G431" s="113">
        <v>4.8879999999999999</v>
      </c>
      <c r="H431" s="109" t="s">
        <v>358</v>
      </c>
      <c r="I431" s="110"/>
      <c r="J431" s="110"/>
      <c r="K431" s="110"/>
      <c r="L431" s="110"/>
      <c r="M431" s="111">
        <v>350430</v>
      </c>
      <c r="N431" s="110"/>
      <c r="O431" s="110"/>
      <c r="P431" s="110"/>
      <c r="Q431" s="112">
        <v>0</v>
      </c>
      <c r="R431" s="112">
        <v>0</v>
      </c>
      <c r="BU431" s="24"/>
      <c r="BV431" s="2" t="s">
        <v>357</v>
      </c>
      <c r="CA431" s="43"/>
      <c r="CB431" s="47"/>
    </row>
    <row r="432" spans="1:80" customFormat="1" ht="15" x14ac:dyDescent="0.25">
      <c r="A432" s="33"/>
      <c r="B432" s="34"/>
      <c r="C432" s="150" t="s">
        <v>359</v>
      </c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0"/>
      <c r="O432" s="150"/>
      <c r="P432" s="150"/>
      <c r="Q432" s="150"/>
      <c r="R432" s="151"/>
      <c r="BU432" s="24"/>
      <c r="BW432" s="2" t="s">
        <v>359</v>
      </c>
      <c r="CA432" s="43"/>
      <c r="CB432" s="47"/>
    </row>
    <row r="433" spans="1:87" customFormat="1" ht="15" x14ac:dyDescent="0.25">
      <c r="A433" s="35"/>
      <c r="B433" s="34"/>
      <c r="C433" s="150" t="s">
        <v>360</v>
      </c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1"/>
      <c r="BU433" s="24"/>
      <c r="BZ433" s="2" t="s">
        <v>360</v>
      </c>
      <c r="CA433" s="43"/>
      <c r="CB433" s="47"/>
    </row>
    <row r="434" spans="1:87" customFormat="1" ht="15" x14ac:dyDescent="0.25">
      <c r="A434" s="35"/>
      <c r="B434" s="37" t="s">
        <v>34</v>
      </c>
      <c r="C434" s="148" t="s">
        <v>41</v>
      </c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9"/>
      <c r="BU434" s="24"/>
      <c r="BY434" s="2" t="s">
        <v>41</v>
      </c>
      <c r="CA434" s="43"/>
      <c r="CB434" s="47"/>
    </row>
    <row r="435" spans="1:87" customFormat="1" ht="33.75" x14ac:dyDescent="0.25">
      <c r="A435" s="106" t="s">
        <v>361</v>
      </c>
      <c r="B435" s="107" t="s">
        <v>362</v>
      </c>
      <c r="C435" s="158" t="s">
        <v>363</v>
      </c>
      <c r="D435" s="158"/>
      <c r="E435" s="158"/>
      <c r="F435" s="106" t="s">
        <v>51</v>
      </c>
      <c r="G435" s="116">
        <v>0.869336</v>
      </c>
      <c r="H435" s="109">
        <v>13471.93</v>
      </c>
      <c r="I435" s="110"/>
      <c r="J435" s="110"/>
      <c r="K435" s="110"/>
      <c r="L435" s="110"/>
      <c r="M435" s="111">
        <v>100252</v>
      </c>
      <c r="N435" s="110"/>
      <c r="O435" s="110"/>
      <c r="P435" s="110"/>
      <c r="Q435" s="112">
        <v>0</v>
      </c>
      <c r="R435" s="112">
        <v>0</v>
      </c>
      <c r="BU435" s="24"/>
      <c r="BV435" s="2" t="s">
        <v>363</v>
      </c>
      <c r="CA435" s="43"/>
      <c r="CB435" s="47"/>
    </row>
    <row r="436" spans="1:87" customFormat="1" ht="15" x14ac:dyDescent="0.25">
      <c r="A436" s="33"/>
      <c r="B436" s="34"/>
      <c r="C436" s="150" t="s">
        <v>364</v>
      </c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1"/>
      <c r="BU436" s="24"/>
      <c r="BW436" s="2" t="s">
        <v>364</v>
      </c>
      <c r="CA436" s="43"/>
      <c r="CB436" s="47"/>
    </row>
    <row r="437" spans="1:87" customFormat="1" ht="15" x14ac:dyDescent="0.25">
      <c r="A437" s="35"/>
      <c r="B437" s="37" t="s">
        <v>34</v>
      </c>
      <c r="C437" s="148" t="s">
        <v>41</v>
      </c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9"/>
      <c r="BU437" s="24"/>
      <c r="BY437" s="2" t="s">
        <v>41</v>
      </c>
      <c r="CA437" s="43"/>
      <c r="CB437" s="47"/>
    </row>
    <row r="438" spans="1:87" customFormat="1" ht="15" x14ac:dyDescent="0.25">
      <c r="A438" s="153" t="s">
        <v>118</v>
      </c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BU438" s="24"/>
      <c r="CA438" s="43" t="s">
        <v>118</v>
      </c>
      <c r="CB438" s="47"/>
    </row>
    <row r="439" spans="1:87" customFormat="1" ht="15" x14ac:dyDescent="0.25">
      <c r="A439" s="152" t="s">
        <v>119</v>
      </c>
      <c r="B439" s="152"/>
      <c r="C439" s="152"/>
      <c r="D439" s="152"/>
      <c r="E439" s="152"/>
      <c r="F439" s="152"/>
      <c r="G439" s="152"/>
      <c r="H439" s="152"/>
      <c r="I439" s="152"/>
      <c r="J439" s="152"/>
      <c r="K439" s="152"/>
      <c r="L439" s="152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7" customFormat="1" ht="15" x14ac:dyDescent="0.25">
      <c r="A440" s="152" t="s">
        <v>120</v>
      </c>
      <c r="B440" s="152"/>
      <c r="C440" s="152"/>
      <c r="D440" s="152"/>
      <c r="E440" s="152"/>
      <c r="F440" s="152"/>
      <c r="G440" s="152"/>
      <c r="H440" s="152"/>
      <c r="I440" s="152"/>
      <c r="J440" s="152"/>
      <c r="K440" s="152"/>
      <c r="L440" s="152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7" customFormat="1" ht="15" x14ac:dyDescent="0.25">
      <c r="A441" s="152" t="s">
        <v>121</v>
      </c>
      <c r="B441" s="152"/>
      <c r="C441" s="152"/>
      <c r="D441" s="152"/>
      <c r="E441" s="152"/>
      <c r="F441" s="152"/>
      <c r="G441" s="152"/>
      <c r="H441" s="152"/>
      <c r="I441" s="152"/>
      <c r="J441" s="152"/>
      <c r="K441" s="152"/>
      <c r="L441" s="152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7" customFormat="1" ht="15" x14ac:dyDescent="0.25">
      <c r="A442" s="152" t="s">
        <v>365</v>
      </c>
      <c r="B442" s="152"/>
      <c r="C442" s="152"/>
      <c r="D442" s="152"/>
      <c r="E442" s="152"/>
      <c r="F442" s="152"/>
      <c r="G442" s="152"/>
      <c r="H442" s="152"/>
      <c r="I442" s="152"/>
      <c r="J442" s="152"/>
      <c r="K442" s="152"/>
      <c r="L442" s="152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7" customFormat="1" ht="15" x14ac:dyDescent="0.25">
      <c r="A443" s="152" t="s">
        <v>123</v>
      </c>
      <c r="B443" s="152"/>
      <c r="C443" s="152"/>
      <c r="D443" s="152"/>
      <c r="E443" s="152"/>
      <c r="F443" s="152"/>
      <c r="G443" s="152"/>
      <c r="H443" s="152"/>
      <c r="I443" s="152"/>
      <c r="J443" s="152"/>
      <c r="K443" s="152"/>
      <c r="L443" s="152"/>
      <c r="M443" s="44">
        <v>4825217</v>
      </c>
      <c r="N443" s="119">
        <f>M435+M431+M427+M423+M419+M415+M411+M407+M403+M399+M395+M391+M387+M383+M379+M375+M371+M367+M363+M359+M355+M351</f>
        <v>4825216</v>
      </c>
      <c r="O443" s="48"/>
      <c r="P443" s="48"/>
      <c r="Q443" s="45"/>
      <c r="R443" s="45"/>
      <c r="BU443" s="24"/>
      <c r="CA443" s="43"/>
      <c r="CB443" s="47" t="s">
        <v>123</v>
      </c>
    </row>
    <row r="444" spans="1:87" customFormat="1" ht="15" x14ac:dyDescent="0.25">
      <c r="A444" s="143" t="s">
        <v>366</v>
      </c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BU444" s="24" t="s">
        <v>366</v>
      </c>
      <c r="CA444" s="43"/>
      <c r="CB444" s="47"/>
    </row>
    <row r="445" spans="1:87" customFormat="1" ht="34.5" x14ac:dyDescent="0.25">
      <c r="A445" s="121" t="s">
        <v>367</v>
      </c>
      <c r="B445" s="122" t="s">
        <v>368</v>
      </c>
      <c r="C445" s="157" t="s">
        <v>369</v>
      </c>
      <c r="D445" s="157"/>
      <c r="E445" s="157"/>
      <c r="F445" s="121" t="s">
        <v>37</v>
      </c>
      <c r="G445" s="123">
        <v>233.27199999999999</v>
      </c>
      <c r="H445" s="124">
        <v>1713.08</v>
      </c>
      <c r="I445" s="125">
        <v>783.44</v>
      </c>
      <c r="J445" s="125">
        <v>825.99</v>
      </c>
      <c r="K445" s="125">
        <v>133.53</v>
      </c>
      <c r="L445" s="126"/>
      <c r="M445" s="127">
        <v>6524820</v>
      </c>
      <c r="N445" s="127">
        <v>4117448</v>
      </c>
      <c r="O445" s="127">
        <v>2200403</v>
      </c>
      <c r="P445" s="127">
        <v>701764</v>
      </c>
      <c r="Q445" s="129">
        <v>44.999499999999998</v>
      </c>
      <c r="R445" s="125">
        <v>10497.12</v>
      </c>
      <c r="BU445" s="24"/>
      <c r="BV445" s="2" t="s">
        <v>369</v>
      </c>
      <c r="CA445" s="43"/>
      <c r="CB445" s="47"/>
      <c r="CI445" s="120">
        <f t="shared" ref="CI445" si="6">M445-N445-O445</f>
        <v>206969</v>
      </c>
    </row>
    <row r="446" spans="1:87" customFormat="1" ht="15" x14ac:dyDescent="0.25">
      <c r="A446" s="33"/>
      <c r="B446" s="34"/>
      <c r="C446" s="150" t="s">
        <v>370</v>
      </c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1"/>
      <c r="BU446" s="24"/>
      <c r="BW446" s="2" t="s">
        <v>370</v>
      </c>
      <c r="CA446" s="43"/>
      <c r="CB446" s="47"/>
    </row>
    <row r="447" spans="1:87" customFormat="1" ht="57" x14ac:dyDescent="0.25">
      <c r="A447" s="35"/>
      <c r="B447" s="36" t="s">
        <v>39</v>
      </c>
      <c r="C447" s="148" t="s">
        <v>40</v>
      </c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9"/>
      <c r="BU447" s="24"/>
      <c r="BX447" s="2" t="s">
        <v>40</v>
      </c>
      <c r="CA447" s="43"/>
      <c r="CB447" s="47"/>
    </row>
    <row r="448" spans="1:87" customFormat="1" ht="15" x14ac:dyDescent="0.25">
      <c r="A448" s="35"/>
      <c r="B448" s="37" t="s">
        <v>34</v>
      </c>
      <c r="C448" s="148" t="s">
        <v>41</v>
      </c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9"/>
      <c r="BU448" s="24"/>
      <c r="BY448" s="2" t="s">
        <v>41</v>
      </c>
      <c r="CA448" s="43"/>
      <c r="CB448" s="47"/>
    </row>
    <row r="449" spans="1:80" customFormat="1" ht="33.75" x14ac:dyDescent="0.25">
      <c r="A449" s="106" t="s">
        <v>371</v>
      </c>
      <c r="B449" s="107" t="s">
        <v>49</v>
      </c>
      <c r="C449" s="158" t="s">
        <v>372</v>
      </c>
      <c r="D449" s="158"/>
      <c r="E449" s="158"/>
      <c r="F449" s="106" t="s">
        <v>51</v>
      </c>
      <c r="G449" s="115">
        <v>3.1</v>
      </c>
      <c r="H449" s="109" t="s">
        <v>373</v>
      </c>
      <c r="I449" s="110"/>
      <c r="J449" s="110"/>
      <c r="K449" s="110"/>
      <c r="L449" s="110"/>
      <c r="M449" s="111">
        <v>228234</v>
      </c>
      <c r="N449" s="110"/>
      <c r="O449" s="110"/>
      <c r="P449" s="110"/>
      <c r="Q449" s="112">
        <v>0</v>
      </c>
      <c r="R449" s="112">
        <v>0</v>
      </c>
      <c r="BU449" s="24"/>
      <c r="BV449" s="2" t="s">
        <v>372</v>
      </c>
      <c r="CA449" s="43"/>
      <c r="CB449" s="47"/>
    </row>
    <row r="450" spans="1:80" customFormat="1" ht="15" x14ac:dyDescent="0.25">
      <c r="A450" s="35"/>
      <c r="B450" s="34"/>
      <c r="C450" s="150" t="s">
        <v>374</v>
      </c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0"/>
      <c r="O450" s="150"/>
      <c r="P450" s="150"/>
      <c r="Q450" s="150"/>
      <c r="R450" s="151"/>
      <c r="BU450" s="24"/>
      <c r="BZ450" s="2" t="s">
        <v>374</v>
      </c>
      <c r="CA450" s="43"/>
      <c r="CB450" s="47"/>
    </row>
    <row r="451" spans="1:80" customFormat="1" ht="15" x14ac:dyDescent="0.25">
      <c r="A451" s="35"/>
      <c r="B451" s="37" t="s">
        <v>34</v>
      </c>
      <c r="C451" s="148" t="s">
        <v>41</v>
      </c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9"/>
      <c r="BU451" s="24"/>
      <c r="BY451" s="2" t="s">
        <v>41</v>
      </c>
      <c r="CA451" s="43"/>
      <c r="CB451" s="47"/>
    </row>
    <row r="452" spans="1:80" customFormat="1" ht="33.75" x14ac:dyDescent="0.25">
      <c r="A452" s="106" t="s">
        <v>375</v>
      </c>
      <c r="B452" s="107" t="s">
        <v>49</v>
      </c>
      <c r="C452" s="158" t="s">
        <v>376</v>
      </c>
      <c r="D452" s="158"/>
      <c r="E452" s="158"/>
      <c r="F452" s="106" t="s">
        <v>51</v>
      </c>
      <c r="G452" s="115">
        <v>205.4</v>
      </c>
      <c r="H452" s="109" t="s">
        <v>377</v>
      </c>
      <c r="I452" s="110"/>
      <c r="J452" s="110"/>
      <c r="K452" s="110"/>
      <c r="L452" s="110"/>
      <c r="M452" s="111">
        <v>15278879</v>
      </c>
      <c r="N452" s="110"/>
      <c r="O452" s="110"/>
      <c r="P452" s="110"/>
      <c r="Q452" s="112">
        <v>0</v>
      </c>
      <c r="R452" s="112">
        <v>0</v>
      </c>
      <c r="BU452" s="24"/>
      <c r="BV452" s="2" t="s">
        <v>376</v>
      </c>
      <c r="CA452" s="43"/>
      <c r="CB452" s="47"/>
    </row>
    <row r="453" spans="1:80" customFormat="1" ht="15" x14ac:dyDescent="0.25">
      <c r="A453" s="35"/>
      <c r="B453" s="34"/>
      <c r="C453" s="150" t="s">
        <v>378</v>
      </c>
      <c r="D453" s="150"/>
      <c r="E453" s="150"/>
      <c r="F453" s="150"/>
      <c r="G453" s="150"/>
      <c r="H453" s="150"/>
      <c r="I453" s="150"/>
      <c r="J453" s="150"/>
      <c r="K453" s="150"/>
      <c r="L453" s="150"/>
      <c r="M453" s="150"/>
      <c r="N453" s="150"/>
      <c r="O453" s="150"/>
      <c r="P453" s="150"/>
      <c r="Q453" s="150"/>
      <c r="R453" s="151"/>
      <c r="BU453" s="24"/>
      <c r="BZ453" s="2" t="s">
        <v>378</v>
      </c>
      <c r="CA453" s="43"/>
      <c r="CB453" s="47"/>
    </row>
    <row r="454" spans="1:80" customFormat="1" ht="15" x14ac:dyDescent="0.25">
      <c r="A454" s="35"/>
      <c r="B454" s="37" t="s">
        <v>34</v>
      </c>
      <c r="C454" s="148" t="s">
        <v>41</v>
      </c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9"/>
      <c r="BU454" s="24"/>
      <c r="BY454" s="2" t="s">
        <v>41</v>
      </c>
      <c r="CA454" s="43"/>
      <c r="CB454" s="47"/>
    </row>
    <row r="455" spans="1:80" customFormat="1" ht="33.75" x14ac:dyDescent="0.25">
      <c r="A455" s="106" t="s">
        <v>379</v>
      </c>
      <c r="B455" s="107" t="s">
        <v>49</v>
      </c>
      <c r="C455" s="158" t="s">
        <v>380</v>
      </c>
      <c r="D455" s="158"/>
      <c r="E455" s="158"/>
      <c r="F455" s="106" t="s">
        <v>51</v>
      </c>
      <c r="G455" s="113">
        <v>0.624</v>
      </c>
      <c r="H455" s="109" t="s">
        <v>381</v>
      </c>
      <c r="I455" s="110"/>
      <c r="J455" s="110"/>
      <c r="K455" s="110"/>
      <c r="L455" s="110"/>
      <c r="M455" s="111">
        <v>41342</v>
      </c>
      <c r="N455" s="110"/>
      <c r="O455" s="110"/>
      <c r="P455" s="110"/>
      <c r="Q455" s="112">
        <v>0</v>
      </c>
      <c r="R455" s="112">
        <v>0</v>
      </c>
      <c r="BU455" s="24"/>
      <c r="BV455" s="2" t="s">
        <v>380</v>
      </c>
      <c r="CA455" s="43"/>
      <c r="CB455" s="47"/>
    </row>
    <row r="456" spans="1:80" customFormat="1" ht="15" x14ac:dyDescent="0.25">
      <c r="A456" s="33"/>
      <c r="B456" s="34"/>
      <c r="C456" s="150" t="s">
        <v>382</v>
      </c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1"/>
      <c r="BU456" s="24"/>
      <c r="BW456" s="2" t="s">
        <v>382</v>
      </c>
      <c r="CA456" s="43"/>
      <c r="CB456" s="47"/>
    </row>
    <row r="457" spans="1:80" customFormat="1" ht="15" x14ac:dyDescent="0.25">
      <c r="A457" s="35"/>
      <c r="B457" s="34"/>
      <c r="C457" s="150" t="s">
        <v>383</v>
      </c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1"/>
      <c r="BU457" s="24"/>
      <c r="BZ457" s="2" t="s">
        <v>383</v>
      </c>
      <c r="CA457" s="43"/>
      <c r="CB457" s="47"/>
    </row>
    <row r="458" spans="1:80" customFormat="1" ht="15" x14ac:dyDescent="0.25">
      <c r="A458" s="35"/>
      <c r="B458" s="37" t="s">
        <v>34</v>
      </c>
      <c r="C458" s="148" t="s">
        <v>41</v>
      </c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9"/>
      <c r="BU458" s="24"/>
      <c r="BY458" s="2" t="s">
        <v>41</v>
      </c>
      <c r="CA458" s="43"/>
      <c r="CB458" s="47"/>
    </row>
    <row r="459" spans="1:80" customFormat="1" ht="33.75" x14ac:dyDescent="0.25">
      <c r="A459" s="106" t="s">
        <v>384</v>
      </c>
      <c r="B459" s="107" t="s">
        <v>49</v>
      </c>
      <c r="C459" s="158" t="s">
        <v>256</v>
      </c>
      <c r="D459" s="158"/>
      <c r="E459" s="158"/>
      <c r="F459" s="106" t="s">
        <v>51</v>
      </c>
      <c r="G459" s="115">
        <v>7.4</v>
      </c>
      <c r="H459" s="109" t="s">
        <v>257</v>
      </c>
      <c r="I459" s="110"/>
      <c r="J459" s="110"/>
      <c r="K459" s="110"/>
      <c r="L459" s="110"/>
      <c r="M459" s="111">
        <v>393724</v>
      </c>
      <c r="N459" s="110"/>
      <c r="O459" s="110"/>
      <c r="P459" s="110"/>
      <c r="Q459" s="112">
        <v>0</v>
      </c>
      <c r="R459" s="112">
        <v>0</v>
      </c>
      <c r="BU459" s="24"/>
      <c r="BV459" s="2" t="s">
        <v>256</v>
      </c>
      <c r="CA459" s="43"/>
      <c r="CB459" s="47"/>
    </row>
    <row r="460" spans="1:80" customFormat="1" ht="15" x14ac:dyDescent="0.25">
      <c r="A460" s="35"/>
      <c r="B460" s="34"/>
      <c r="C460" s="150" t="s">
        <v>259</v>
      </c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1"/>
      <c r="BU460" s="24"/>
      <c r="BZ460" s="2" t="s">
        <v>259</v>
      </c>
      <c r="CA460" s="43"/>
      <c r="CB460" s="47"/>
    </row>
    <row r="461" spans="1:80" customFormat="1" ht="15" x14ac:dyDescent="0.25">
      <c r="A461" s="35"/>
      <c r="B461" s="37" t="s">
        <v>34</v>
      </c>
      <c r="C461" s="148" t="s">
        <v>41</v>
      </c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9"/>
      <c r="BU461" s="24"/>
      <c r="BY461" s="2" t="s">
        <v>41</v>
      </c>
      <c r="CA461" s="43"/>
      <c r="CB461" s="47"/>
    </row>
    <row r="462" spans="1:80" customFormat="1" ht="33.75" x14ac:dyDescent="0.25">
      <c r="A462" s="106" t="s">
        <v>385</v>
      </c>
      <c r="B462" s="107" t="s">
        <v>49</v>
      </c>
      <c r="C462" s="158" t="s">
        <v>386</v>
      </c>
      <c r="D462" s="158"/>
      <c r="E462" s="158"/>
      <c r="F462" s="106" t="s">
        <v>51</v>
      </c>
      <c r="G462" s="115">
        <v>7.8</v>
      </c>
      <c r="H462" s="109" t="s">
        <v>387</v>
      </c>
      <c r="I462" s="110"/>
      <c r="J462" s="110"/>
      <c r="K462" s="110"/>
      <c r="L462" s="110"/>
      <c r="M462" s="111">
        <v>900135</v>
      </c>
      <c r="N462" s="110"/>
      <c r="O462" s="110"/>
      <c r="P462" s="110"/>
      <c r="Q462" s="112">
        <v>0</v>
      </c>
      <c r="R462" s="112">
        <v>0</v>
      </c>
      <c r="BU462" s="24"/>
      <c r="BV462" s="2" t="s">
        <v>386</v>
      </c>
      <c r="CA462" s="43"/>
      <c r="CB462" s="47"/>
    </row>
    <row r="463" spans="1:80" customFormat="1" ht="15" x14ac:dyDescent="0.25">
      <c r="A463" s="35"/>
      <c r="B463" s="34"/>
      <c r="C463" s="150" t="s">
        <v>388</v>
      </c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1"/>
      <c r="BU463" s="24"/>
      <c r="BZ463" s="2" t="s">
        <v>388</v>
      </c>
      <c r="CA463" s="43"/>
      <c r="CB463" s="47"/>
    </row>
    <row r="464" spans="1:80" customFormat="1" ht="15" x14ac:dyDescent="0.25">
      <c r="A464" s="35"/>
      <c r="B464" s="37" t="s">
        <v>34</v>
      </c>
      <c r="C464" s="148" t="s">
        <v>41</v>
      </c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9"/>
      <c r="BU464" s="24"/>
      <c r="BY464" s="2" t="s">
        <v>41</v>
      </c>
      <c r="CA464" s="43"/>
      <c r="CB464" s="47"/>
    </row>
    <row r="465" spans="1:87" customFormat="1" ht="33.75" x14ac:dyDescent="0.25">
      <c r="A465" s="106" t="s">
        <v>389</v>
      </c>
      <c r="B465" s="107" t="s">
        <v>362</v>
      </c>
      <c r="C465" s="158" t="s">
        <v>363</v>
      </c>
      <c r="D465" s="158"/>
      <c r="E465" s="158"/>
      <c r="F465" s="106" t="s">
        <v>51</v>
      </c>
      <c r="G465" s="116">
        <v>2.4027020000000001</v>
      </c>
      <c r="H465" s="109">
        <v>13471.93</v>
      </c>
      <c r="I465" s="110"/>
      <c r="J465" s="110"/>
      <c r="K465" s="110"/>
      <c r="L465" s="110"/>
      <c r="M465" s="111">
        <v>277079</v>
      </c>
      <c r="N465" s="110"/>
      <c r="O465" s="110"/>
      <c r="P465" s="110"/>
      <c r="Q465" s="112">
        <v>0</v>
      </c>
      <c r="R465" s="112">
        <v>0</v>
      </c>
      <c r="BU465" s="24"/>
      <c r="BV465" s="2" t="s">
        <v>363</v>
      </c>
      <c r="CA465" s="43"/>
      <c r="CB465" s="47"/>
    </row>
    <row r="466" spans="1:87" customFormat="1" ht="15" x14ac:dyDescent="0.25">
      <c r="A466" s="33"/>
      <c r="B466" s="34"/>
      <c r="C466" s="150" t="s">
        <v>390</v>
      </c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1"/>
      <c r="BU466" s="24"/>
      <c r="BW466" s="2" t="s">
        <v>390</v>
      </c>
      <c r="CA466" s="43"/>
      <c r="CB466" s="47"/>
    </row>
    <row r="467" spans="1:87" customFormat="1" ht="15" x14ac:dyDescent="0.25">
      <c r="A467" s="35"/>
      <c r="B467" s="37" t="s">
        <v>34</v>
      </c>
      <c r="C467" s="148" t="s">
        <v>41</v>
      </c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9"/>
      <c r="BU467" s="24"/>
      <c r="BY467" s="2" t="s">
        <v>41</v>
      </c>
      <c r="CA467" s="43"/>
      <c r="CB467" s="47"/>
    </row>
    <row r="468" spans="1:87" customFormat="1" ht="34.5" x14ac:dyDescent="0.25">
      <c r="A468" s="121" t="s">
        <v>391</v>
      </c>
      <c r="B468" s="122" t="s">
        <v>392</v>
      </c>
      <c r="C468" s="157" t="s">
        <v>393</v>
      </c>
      <c r="D468" s="157"/>
      <c r="E468" s="157"/>
      <c r="F468" s="121" t="s">
        <v>394</v>
      </c>
      <c r="G468" s="131">
        <v>52.7</v>
      </c>
      <c r="H468" s="124">
        <v>1557.84</v>
      </c>
      <c r="I468" s="125">
        <v>676.48</v>
      </c>
      <c r="J468" s="125">
        <v>609.59</v>
      </c>
      <c r="K468" s="125">
        <v>78.25</v>
      </c>
      <c r="L468" s="126"/>
      <c r="M468" s="127">
        <v>1292673</v>
      </c>
      <c r="N468" s="127">
        <v>803201</v>
      </c>
      <c r="O468" s="127">
        <v>366873</v>
      </c>
      <c r="P468" s="127">
        <v>92904</v>
      </c>
      <c r="Q468" s="128">
        <v>40.825000000000003</v>
      </c>
      <c r="R468" s="125">
        <v>2151.48</v>
      </c>
      <c r="BU468" s="24"/>
      <c r="BV468" s="2" t="s">
        <v>393</v>
      </c>
      <c r="CA468" s="43"/>
      <c r="CB468" s="47"/>
      <c r="CI468" s="120">
        <f t="shared" ref="CI468" si="7">M468-N468-O468</f>
        <v>122599</v>
      </c>
    </row>
    <row r="469" spans="1:87" customFormat="1" ht="15" x14ac:dyDescent="0.25">
      <c r="A469" s="33"/>
      <c r="B469" s="34"/>
      <c r="C469" s="150" t="s">
        <v>395</v>
      </c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1"/>
      <c r="BU469" s="24"/>
      <c r="BW469" s="2" t="s">
        <v>395</v>
      </c>
      <c r="CA469" s="43"/>
      <c r="CB469" s="47"/>
    </row>
    <row r="470" spans="1:87" customFormat="1" ht="57" x14ac:dyDescent="0.25">
      <c r="A470" s="35"/>
      <c r="B470" s="36" t="s">
        <v>39</v>
      </c>
      <c r="C470" s="148" t="s">
        <v>40</v>
      </c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9"/>
      <c r="BU470" s="24"/>
      <c r="BX470" s="2" t="s">
        <v>40</v>
      </c>
      <c r="CA470" s="43"/>
      <c r="CB470" s="47"/>
    </row>
    <row r="471" spans="1:87" customFormat="1" ht="15" x14ac:dyDescent="0.25">
      <c r="A471" s="35"/>
      <c r="B471" s="37" t="s">
        <v>34</v>
      </c>
      <c r="C471" s="148" t="s">
        <v>41</v>
      </c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9"/>
      <c r="BU471" s="24"/>
      <c r="BY471" s="2" t="s">
        <v>41</v>
      </c>
      <c r="CA471" s="43"/>
      <c r="CB471" s="47"/>
    </row>
    <row r="472" spans="1:87" customFormat="1" ht="33.75" x14ac:dyDescent="0.25">
      <c r="A472" s="106" t="s">
        <v>396</v>
      </c>
      <c r="B472" s="107" t="s">
        <v>49</v>
      </c>
      <c r="C472" s="158" t="s">
        <v>397</v>
      </c>
      <c r="D472" s="158"/>
      <c r="E472" s="158"/>
      <c r="F472" s="106" t="s">
        <v>51</v>
      </c>
      <c r="G472" s="115">
        <v>56.7</v>
      </c>
      <c r="H472" s="109" t="s">
        <v>398</v>
      </c>
      <c r="I472" s="110"/>
      <c r="J472" s="110"/>
      <c r="K472" s="110"/>
      <c r="L472" s="110"/>
      <c r="M472" s="111">
        <v>6065255</v>
      </c>
      <c r="N472" s="110"/>
      <c r="O472" s="110"/>
      <c r="P472" s="110"/>
      <c r="Q472" s="112">
        <v>0</v>
      </c>
      <c r="R472" s="112">
        <v>0</v>
      </c>
      <c r="BU472" s="24"/>
      <c r="BV472" s="2" t="s">
        <v>397</v>
      </c>
      <c r="CA472" s="43"/>
      <c r="CB472" s="47"/>
    </row>
    <row r="473" spans="1:87" customFormat="1" ht="15" x14ac:dyDescent="0.25">
      <c r="A473" s="35"/>
      <c r="B473" s="34"/>
      <c r="C473" s="150" t="s">
        <v>399</v>
      </c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1"/>
      <c r="BU473" s="24"/>
      <c r="BZ473" s="2" t="s">
        <v>399</v>
      </c>
      <c r="CA473" s="43"/>
      <c r="CB473" s="47"/>
    </row>
    <row r="474" spans="1:87" customFormat="1" ht="15" x14ac:dyDescent="0.25">
      <c r="A474" s="35"/>
      <c r="B474" s="37" t="s">
        <v>34</v>
      </c>
      <c r="C474" s="148" t="s">
        <v>41</v>
      </c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9"/>
      <c r="BU474" s="24"/>
      <c r="BY474" s="2" t="s">
        <v>41</v>
      </c>
      <c r="CA474" s="43"/>
      <c r="CB474" s="47"/>
    </row>
    <row r="475" spans="1:87" customFormat="1" ht="34.5" x14ac:dyDescent="0.25">
      <c r="A475" s="100" t="s">
        <v>400</v>
      </c>
      <c r="B475" s="101" t="s">
        <v>401</v>
      </c>
      <c r="C475" s="159" t="s">
        <v>402</v>
      </c>
      <c r="D475" s="159"/>
      <c r="E475" s="159"/>
      <c r="F475" s="100" t="s">
        <v>51</v>
      </c>
      <c r="G475" s="105">
        <v>1.8972</v>
      </c>
      <c r="H475" s="74">
        <v>22978.37</v>
      </c>
      <c r="I475" s="75"/>
      <c r="J475" s="75"/>
      <c r="K475" s="75"/>
      <c r="L475" s="75"/>
      <c r="M475" s="76">
        <v>373169</v>
      </c>
      <c r="N475" s="75"/>
      <c r="O475" s="75"/>
      <c r="P475" s="75"/>
      <c r="Q475" s="102">
        <v>0</v>
      </c>
      <c r="R475" s="102">
        <v>0</v>
      </c>
      <c r="BU475" s="24"/>
      <c r="BV475" s="2" t="s">
        <v>402</v>
      </c>
      <c r="CA475" s="43"/>
      <c r="CB475" s="47"/>
    </row>
    <row r="476" spans="1:87" customFormat="1" ht="15" x14ac:dyDescent="0.25">
      <c r="A476" s="33"/>
      <c r="B476" s="34"/>
      <c r="C476" s="150" t="s">
        <v>403</v>
      </c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1"/>
      <c r="BU476" s="24"/>
      <c r="BW476" s="2" t="s">
        <v>403</v>
      </c>
      <c r="CA476" s="43"/>
      <c r="CB476" s="47"/>
    </row>
    <row r="477" spans="1:87" customFormat="1" ht="15" x14ac:dyDescent="0.25">
      <c r="A477" s="35"/>
      <c r="B477" s="37" t="s">
        <v>34</v>
      </c>
      <c r="C477" s="148" t="s">
        <v>41</v>
      </c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9"/>
      <c r="BU477" s="24"/>
      <c r="BY477" s="2" t="s">
        <v>41</v>
      </c>
      <c r="CA477" s="43"/>
      <c r="CB477" s="47"/>
    </row>
    <row r="478" spans="1:87" customFormat="1" ht="45.75" x14ac:dyDescent="0.25">
      <c r="A478" s="121" t="s">
        <v>404</v>
      </c>
      <c r="B478" s="122" t="s">
        <v>405</v>
      </c>
      <c r="C478" s="157" t="s">
        <v>406</v>
      </c>
      <c r="D478" s="157"/>
      <c r="E478" s="157"/>
      <c r="F478" s="121" t="s">
        <v>407</v>
      </c>
      <c r="G478" s="132">
        <v>65.675700000000006</v>
      </c>
      <c r="H478" s="124">
        <v>5770.84</v>
      </c>
      <c r="I478" s="124">
        <v>2082.44</v>
      </c>
      <c r="J478" s="124">
        <v>3157.82</v>
      </c>
      <c r="K478" s="125">
        <v>466.22</v>
      </c>
      <c r="L478" s="126"/>
      <c r="M478" s="127">
        <v>5748036</v>
      </c>
      <c r="N478" s="127">
        <v>3081336</v>
      </c>
      <c r="O478" s="127">
        <v>2368417</v>
      </c>
      <c r="P478" s="127">
        <v>689856</v>
      </c>
      <c r="Q478" s="128">
        <v>121.072</v>
      </c>
      <c r="R478" s="125">
        <v>7951.49</v>
      </c>
      <c r="BU478" s="24"/>
      <c r="BV478" s="2" t="s">
        <v>406</v>
      </c>
      <c r="CA478" s="43"/>
      <c r="CB478" s="47"/>
      <c r="CI478" s="120">
        <f t="shared" ref="CI478" si="8">M478-N478-O478</f>
        <v>298283</v>
      </c>
    </row>
    <row r="479" spans="1:87" customFormat="1" ht="15" x14ac:dyDescent="0.25">
      <c r="A479" s="33"/>
      <c r="B479" s="34"/>
      <c r="C479" s="150" t="s">
        <v>408</v>
      </c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1"/>
      <c r="BU479" s="24"/>
      <c r="BW479" s="2" t="s">
        <v>408</v>
      </c>
      <c r="CA479" s="43"/>
      <c r="CB479" s="47"/>
    </row>
    <row r="480" spans="1:87" customFormat="1" ht="57" x14ac:dyDescent="0.25">
      <c r="A480" s="35"/>
      <c r="B480" s="36" t="s">
        <v>39</v>
      </c>
      <c r="C480" s="148" t="s">
        <v>40</v>
      </c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9"/>
      <c r="BU480" s="24"/>
      <c r="BX480" s="2" t="s">
        <v>40</v>
      </c>
      <c r="CA480" s="43"/>
      <c r="CB480" s="47"/>
    </row>
    <row r="481" spans="1:80" customFormat="1" ht="15" x14ac:dyDescent="0.25">
      <c r="A481" s="35"/>
      <c r="B481" s="37" t="s">
        <v>34</v>
      </c>
      <c r="C481" s="148" t="s">
        <v>41</v>
      </c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9"/>
      <c r="BU481" s="24"/>
      <c r="BY481" s="2" t="s">
        <v>41</v>
      </c>
      <c r="CA481" s="43"/>
      <c r="CB481" s="47"/>
    </row>
    <row r="482" spans="1:80" customFormat="1" ht="33.75" x14ac:dyDescent="0.25">
      <c r="A482" s="100" t="s">
        <v>409</v>
      </c>
      <c r="B482" s="101" t="s">
        <v>410</v>
      </c>
      <c r="C482" s="159" t="s">
        <v>411</v>
      </c>
      <c r="D482" s="159"/>
      <c r="E482" s="159"/>
      <c r="F482" s="100" t="s">
        <v>51</v>
      </c>
      <c r="G482" s="103">
        <v>3.7959999999999998</v>
      </c>
      <c r="H482" s="74">
        <v>16120.26</v>
      </c>
      <c r="I482" s="75"/>
      <c r="J482" s="75"/>
      <c r="K482" s="75"/>
      <c r="L482" s="75"/>
      <c r="M482" s="76">
        <v>523808</v>
      </c>
      <c r="N482" s="75"/>
      <c r="O482" s="75"/>
      <c r="P482" s="75"/>
      <c r="Q482" s="102">
        <v>0</v>
      </c>
      <c r="R482" s="102">
        <v>0</v>
      </c>
      <c r="BU482" s="24"/>
      <c r="BV482" s="2" t="s">
        <v>411</v>
      </c>
      <c r="CA482" s="43"/>
      <c r="CB482" s="47"/>
    </row>
    <row r="483" spans="1:80" customFormat="1" ht="15" x14ac:dyDescent="0.25">
      <c r="A483" s="35"/>
      <c r="B483" s="37" t="s">
        <v>34</v>
      </c>
      <c r="C483" s="148" t="s">
        <v>41</v>
      </c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9"/>
      <c r="BU483" s="24"/>
      <c r="BY483" s="2" t="s">
        <v>41</v>
      </c>
      <c r="CA483" s="43"/>
      <c r="CB483" s="47"/>
    </row>
    <row r="484" spans="1:80" customFormat="1" ht="34.5" x14ac:dyDescent="0.25">
      <c r="A484" s="100" t="s">
        <v>412</v>
      </c>
      <c r="B484" s="101" t="s">
        <v>401</v>
      </c>
      <c r="C484" s="159" t="s">
        <v>402</v>
      </c>
      <c r="D484" s="159"/>
      <c r="E484" s="159"/>
      <c r="F484" s="100" t="s">
        <v>51</v>
      </c>
      <c r="G484" s="105">
        <v>2.3643000000000001</v>
      </c>
      <c r="H484" s="74">
        <v>22978.37</v>
      </c>
      <c r="I484" s="75"/>
      <c r="J484" s="75"/>
      <c r="K484" s="75"/>
      <c r="L484" s="75"/>
      <c r="M484" s="76">
        <v>465046</v>
      </c>
      <c r="N484" s="75"/>
      <c r="O484" s="75"/>
      <c r="P484" s="75"/>
      <c r="Q484" s="102">
        <v>0</v>
      </c>
      <c r="R484" s="102">
        <v>0</v>
      </c>
      <c r="BU484" s="24"/>
      <c r="BV484" s="2" t="s">
        <v>402</v>
      </c>
      <c r="CA484" s="43"/>
      <c r="CB484" s="47"/>
    </row>
    <row r="485" spans="1:80" customFormat="1" ht="15" x14ac:dyDescent="0.25">
      <c r="A485" s="33"/>
      <c r="B485" s="34"/>
      <c r="C485" s="150" t="s">
        <v>403</v>
      </c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1"/>
      <c r="BU485" s="24"/>
      <c r="BW485" s="2" t="s">
        <v>403</v>
      </c>
      <c r="CA485" s="43"/>
      <c r="CB485" s="47"/>
    </row>
    <row r="486" spans="1:80" customFormat="1" ht="15" x14ac:dyDescent="0.25">
      <c r="A486" s="35"/>
      <c r="B486" s="37" t="s">
        <v>34</v>
      </c>
      <c r="C486" s="148" t="s">
        <v>41</v>
      </c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9"/>
      <c r="BU486" s="24"/>
      <c r="BY486" s="2" t="s">
        <v>41</v>
      </c>
      <c r="CA486" s="43"/>
      <c r="CB486" s="47"/>
    </row>
    <row r="487" spans="1:80" customFormat="1" ht="33.75" x14ac:dyDescent="0.25">
      <c r="A487" s="106" t="s">
        <v>413</v>
      </c>
      <c r="B487" s="107" t="s">
        <v>49</v>
      </c>
      <c r="C487" s="158" t="s">
        <v>414</v>
      </c>
      <c r="D487" s="158"/>
      <c r="E487" s="158"/>
      <c r="F487" s="106" t="s">
        <v>51</v>
      </c>
      <c r="G487" s="117">
        <v>54</v>
      </c>
      <c r="H487" s="109" t="s">
        <v>415</v>
      </c>
      <c r="I487" s="110"/>
      <c r="J487" s="110"/>
      <c r="K487" s="110"/>
      <c r="L487" s="110"/>
      <c r="M487" s="111">
        <v>7146143</v>
      </c>
      <c r="N487" s="110"/>
      <c r="O487" s="110"/>
      <c r="P487" s="110"/>
      <c r="Q487" s="112">
        <v>0</v>
      </c>
      <c r="R487" s="112">
        <v>0</v>
      </c>
      <c r="BU487" s="24"/>
      <c r="BV487" s="2" t="s">
        <v>414</v>
      </c>
      <c r="CA487" s="43"/>
      <c r="CB487" s="47"/>
    </row>
    <row r="488" spans="1:80" customFormat="1" ht="15" x14ac:dyDescent="0.25">
      <c r="A488" s="35"/>
      <c r="B488" s="34"/>
      <c r="C488" s="150" t="s">
        <v>416</v>
      </c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1"/>
      <c r="BU488" s="24"/>
      <c r="BZ488" s="2" t="s">
        <v>416</v>
      </c>
      <c r="CA488" s="43"/>
      <c r="CB488" s="47"/>
    </row>
    <row r="489" spans="1:80" customFormat="1" ht="15" x14ac:dyDescent="0.25">
      <c r="A489" s="35"/>
      <c r="B489" s="37" t="s">
        <v>34</v>
      </c>
      <c r="C489" s="148" t="s">
        <v>41</v>
      </c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9"/>
      <c r="BU489" s="24"/>
      <c r="BY489" s="2" t="s">
        <v>41</v>
      </c>
      <c r="CA489" s="43"/>
      <c r="CB489" s="47"/>
    </row>
    <row r="490" spans="1:80" customFormat="1" ht="15" x14ac:dyDescent="0.25">
      <c r="A490" s="153" t="s">
        <v>118</v>
      </c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BU490" s="24"/>
      <c r="CA490" s="43" t="s">
        <v>118</v>
      </c>
      <c r="CB490" s="47"/>
    </row>
    <row r="491" spans="1:80" customFormat="1" ht="15" x14ac:dyDescent="0.25">
      <c r="A491" s="152" t="s">
        <v>119</v>
      </c>
      <c r="B491" s="152"/>
      <c r="C491" s="152"/>
      <c r="D491" s="152"/>
      <c r="E491" s="152"/>
      <c r="F491" s="152"/>
      <c r="G491" s="152"/>
      <c r="H491" s="152"/>
      <c r="I491" s="152"/>
      <c r="J491" s="152"/>
      <c r="K491" s="152"/>
      <c r="L491" s="152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 x14ac:dyDescent="0.25">
      <c r="A492" s="152" t="s">
        <v>120</v>
      </c>
      <c r="B492" s="152"/>
      <c r="C492" s="152"/>
      <c r="D492" s="152"/>
      <c r="E492" s="152"/>
      <c r="F492" s="152"/>
      <c r="G492" s="152"/>
      <c r="H492" s="152"/>
      <c r="I492" s="152"/>
      <c r="J492" s="152"/>
      <c r="K492" s="152"/>
      <c r="L492" s="152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 x14ac:dyDescent="0.25">
      <c r="A493" s="152" t="s">
        <v>121</v>
      </c>
      <c r="B493" s="152"/>
      <c r="C493" s="152"/>
      <c r="D493" s="152"/>
      <c r="E493" s="152"/>
      <c r="F493" s="152"/>
      <c r="G493" s="152"/>
      <c r="H493" s="152"/>
      <c r="I493" s="152"/>
      <c r="J493" s="152"/>
      <c r="K493" s="152"/>
      <c r="L493" s="152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 x14ac:dyDescent="0.25">
      <c r="A494" s="152" t="s">
        <v>417</v>
      </c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 x14ac:dyDescent="0.25">
      <c r="A495" s="152" t="s">
        <v>123</v>
      </c>
      <c r="B495" s="152"/>
      <c r="C495" s="152"/>
      <c r="D495" s="152"/>
      <c r="E495" s="152"/>
      <c r="F495" s="152"/>
      <c r="G495" s="152"/>
      <c r="H495" s="152"/>
      <c r="I495" s="152"/>
      <c r="J495" s="152"/>
      <c r="K495" s="152"/>
      <c r="L495" s="152"/>
      <c r="M495" s="44">
        <v>30330789</v>
      </c>
      <c r="N495" s="119">
        <f>M487+M472+M465+M462+M459+M455+M452+M449</f>
        <v>30330791</v>
      </c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 x14ac:dyDescent="0.25">
      <c r="A496" s="143" t="s">
        <v>418</v>
      </c>
      <c r="B496" s="143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BU496" s="24" t="s">
        <v>418</v>
      </c>
      <c r="CA496" s="43"/>
      <c r="CB496" s="47"/>
    </row>
    <row r="497" spans="1:87" customFormat="1" ht="45" x14ac:dyDescent="0.25">
      <c r="A497" s="121" t="s">
        <v>419</v>
      </c>
      <c r="B497" s="122" t="s">
        <v>420</v>
      </c>
      <c r="C497" s="157" t="s">
        <v>421</v>
      </c>
      <c r="D497" s="157"/>
      <c r="E497" s="157"/>
      <c r="F497" s="121" t="s">
        <v>422</v>
      </c>
      <c r="G497" s="123">
        <v>4.3680000000000003</v>
      </c>
      <c r="H497" s="124">
        <v>6913.13</v>
      </c>
      <c r="I497" s="124">
        <v>1044.99</v>
      </c>
      <c r="J497" s="124">
        <v>5178.88</v>
      </c>
      <c r="K497" s="125">
        <v>446.5</v>
      </c>
      <c r="L497" s="126"/>
      <c r="M497" s="127">
        <v>386946</v>
      </c>
      <c r="N497" s="127">
        <v>102839</v>
      </c>
      <c r="O497" s="127">
        <v>258336</v>
      </c>
      <c r="P497" s="127">
        <v>43940</v>
      </c>
      <c r="Q497" s="129">
        <v>54.797499999999999</v>
      </c>
      <c r="R497" s="125">
        <v>239.36</v>
      </c>
      <c r="BU497" s="24"/>
      <c r="BV497" s="2" t="s">
        <v>421</v>
      </c>
      <c r="CA497" s="43"/>
      <c r="CB497" s="47"/>
      <c r="CI497" s="120">
        <f t="shared" ref="CI497" si="9">M497-N497-O497</f>
        <v>25771</v>
      </c>
    </row>
    <row r="498" spans="1:87" customFormat="1" ht="15" x14ac:dyDescent="0.25">
      <c r="A498" s="33"/>
      <c r="B498" s="34"/>
      <c r="C498" s="150" t="s">
        <v>423</v>
      </c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1"/>
      <c r="BU498" s="24"/>
      <c r="BW498" s="2" t="s">
        <v>423</v>
      </c>
      <c r="CA498" s="43"/>
      <c r="CB498" s="47"/>
    </row>
    <row r="499" spans="1:87" customFormat="1" ht="57" x14ac:dyDescent="0.25">
      <c r="A499" s="35"/>
      <c r="B499" s="36" t="s">
        <v>39</v>
      </c>
      <c r="C499" s="148" t="s">
        <v>40</v>
      </c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9"/>
      <c r="BU499" s="24"/>
      <c r="BX499" s="2" t="s">
        <v>40</v>
      </c>
      <c r="CA499" s="43"/>
      <c r="CB499" s="47"/>
    </row>
    <row r="500" spans="1:87" customFormat="1" ht="15" x14ac:dyDescent="0.25">
      <c r="A500" s="35"/>
      <c r="B500" s="37" t="s">
        <v>34</v>
      </c>
      <c r="C500" s="148" t="s">
        <v>41</v>
      </c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9"/>
      <c r="BU500" s="24"/>
      <c r="BY500" s="2" t="s">
        <v>41</v>
      </c>
      <c r="CA500" s="43"/>
      <c r="CB500" s="47"/>
    </row>
    <row r="501" spans="1:87" customFormat="1" ht="33.75" x14ac:dyDescent="0.25">
      <c r="A501" s="106" t="s">
        <v>424</v>
      </c>
      <c r="B501" s="107" t="s">
        <v>425</v>
      </c>
      <c r="C501" s="158" t="s">
        <v>426</v>
      </c>
      <c r="D501" s="158"/>
      <c r="E501" s="158"/>
      <c r="F501" s="106" t="s">
        <v>51</v>
      </c>
      <c r="G501" s="118">
        <v>8.1699999999999995E-2</v>
      </c>
      <c r="H501" s="109">
        <v>5972.68</v>
      </c>
      <c r="I501" s="110"/>
      <c r="J501" s="110"/>
      <c r="K501" s="110"/>
      <c r="L501" s="110"/>
      <c r="M501" s="111">
        <v>4177</v>
      </c>
      <c r="N501" s="110"/>
      <c r="O501" s="110"/>
      <c r="P501" s="110"/>
      <c r="Q501" s="112">
        <v>0</v>
      </c>
      <c r="R501" s="112">
        <v>0</v>
      </c>
      <c r="BU501" s="24"/>
      <c r="BV501" s="2" t="s">
        <v>426</v>
      </c>
      <c r="CA501" s="43"/>
      <c r="CB501" s="47"/>
    </row>
    <row r="502" spans="1:87" customFormat="1" ht="15" x14ac:dyDescent="0.25">
      <c r="A502" s="35"/>
      <c r="B502" s="37" t="s">
        <v>34</v>
      </c>
      <c r="C502" s="148" t="s">
        <v>41</v>
      </c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9"/>
      <c r="BU502" s="24"/>
      <c r="BY502" s="2" t="s">
        <v>41</v>
      </c>
      <c r="CA502" s="43"/>
      <c r="CB502" s="47"/>
    </row>
    <row r="503" spans="1:87" customFormat="1" ht="33.75" x14ac:dyDescent="0.25">
      <c r="A503" s="106" t="s">
        <v>427</v>
      </c>
      <c r="B503" s="107" t="s">
        <v>49</v>
      </c>
      <c r="C503" s="158" t="s">
        <v>86</v>
      </c>
      <c r="D503" s="158"/>
      <c r="E503" s="158"/>
      <c r="F503" s="106" t="s">
        <v>51</v>
      </c>
      <c r="G503" s="113">
        <v>0.104</v>
      </c>
      <c r="H503" s="109" t="s">
        <v>87</v>
      </c>
      <c r="I503" s="110"/>
      <c r="J503" s="110"/>
      <c r="K503" s="110"/>
      <c r="L503" s="110"/>
      <c r="M503" s="111">
        <v>8133</v>
      </c>
      <c r="N503" s="110"/>
      <c r="O503" s="110"/>
      <c r="P503" s="110"/>
      <c r="Q503" s="112">
        <v>0</v>
      </c>
      <c r="R503" s="112">
        <v>0</v>
      </c>
      <c r="BU503" s="24"/>
      <c r="BV503" s="2" t="s">
        <v>86</v>
      </c>
      <c r="CA503" s="43"/>
      <c r="CB503" s="47"/>
    </row>
    <row r="504" spans="1:87" customFormat="1" ht="15" x14ac:dyDescent="0.25">
      <c r="A504" s="33"/>
      <c r="B504" s="34"/>
      <c r="C504" s="150" t="s">
        <v>287</v>
      </c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150"/>
      <c r="Q504" s="150"/>
      <c r="R504" s="151"/>
      <c r="BU504" s="24"/>
      <c r="BW504" s="2" t="s">
        <v>287</v>
      </c>
      <c r="CA504" s="43"/>
      <c r="CB504" s="47"/>
    </row>
    <row r="505" spans="1:87" customFormat="1" ht="15" x14ac:dyDescent="0.25">
      <c r="A505" s="35"/>
      <c r="B505" s="34"/>
      <c r="C505" s="150" t="s">
        <v>89</v>
      </c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0"/>
      <c r="O505" s="150"/>
      <c r="P505" s="150"/>
      <c r="Q505" s="150"/>
      <c r="R505" s="151"/>
      <c r="BU505" s="24"/>
      <c r="BZ505" s="2" t="s">
        <v>89</v>
      </c>
      <c r="CA505" s="43"/>
      <c r="CB505" s="47"/>
    </row>
    <row r="506" spans="1:87" customFormat="1" ht="15" x14ac:dyDescent="0.25">
      <c r="A506" s="35"/>
      <c r="B506" s="37" t="s">
        <v>34</v>
      </c>
      <c r="C506" s="148" t="s">
        <v>41</v>
      </c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9"/>
      <c r="BU506" s="24"/>
      <c r="BY506" s="2" t="s">
        <v>41</v>
      </c>
      <c r="CA506" s="43"/>
      <c r="CB506" s="47"/>
    </row>
    <row r="507" spans="1:87" customFormat="1" ht="33.75" x14ac:dyDescent="0.25">
      <c r="A507" s="106" t="s">
        <v>428</v>
      </c>
      <c r="B507" s="107" t="s">
        <v>49</v>
      </c>
      <c r="C507" s="158" t="s">
        <v>91</v>
      </c>
      <c r="D507" s="158"/>
      <c r="E507" s="158"/>
      <c r="F507" s="106" t="s">
        <v>51</v>
      </c>
      <c r="G507" s="113">
        <v>3.952</v>
      </c>
      <c r="H507" s="109" t="s">
        <v>92</v>
      </c>
      <c r="I507" s="110"/>
      <c r="J507" s="110"/>
      <c r="K507" s="110"/>
      <c r="L507" s="110"/>
      <c r="M507" s="111">
        <v>294309</v>
      </c>
      <c r="N507" s="110"/>
      <c r="O507" s="110"/>
      <c r="P507" s="110"/>
      <c r="Q507" s="112">
        <v>0</v>
      </c>
      <c r="R507" s="112">
        <v>0</v>
      </c>
      <c r="BU507" s="24"/>
      <c r="BV507" s="2" t="s">
        <v>91</v>
      </c>
      <c r="CA507" s="43"/>
      <c r="CB507" s="47"/>
    </row>
    <row r="508" spans="1:87" customFormat="1" ht="15" x14ac:dyDescent="0.25">
      <c r="A508" s="33"/>
      <c r="B508" s="34"/>
      <c r="C508" s="150" t="s">
        <v>429</v>
      </c>
      <c r="D508" s="150"/>
      <c r="E508" s="150"/>
      <c r="F508" s="150"/>
      <c r="G508" s="150"/>
      <c r="H508" s="150"/>
      <c r="I508" s="150"/>
      <c r="J508" s="150"/>
      <c r="K508" s="150"/>
      <c r="L508" s="150"/>
      <c r="M508" s="150"/>
      <c r="N508" s="150"/>
      <c r="O508" s="150"/>
      <c r="P508" s="150"/>
      <c r="Q508" s="150"/>
      <c r="R508" s="151"/>
      <c r="BU508" s="24"/>
      <c r="BW508" s="2" t="s">
        <v>429</v>
      </c>
      <c r="CA508" s="43"/>
      <c r="CB508" s="47"/>
    </row>
    <row r="509" spans="1:87" customFormat="1" ht="15" x14ac:dyDescent="0.25">
      <c r="A509" s="35"/>
      <c r="B509" s="34"/>
      <c r="C509" s="150" t="s">
        <v>94</v>
      </c>
      <c r="D509" s="150"/>
      <c r="E509" s="150"/>
      <c r="F509" s="150"/>
      <c r="G509" s="150"/>
      <c r="H509" s="150"/>
      <c r="I509" s="150"/>
      <c r="J509" s="150"/>
      <c r="K509" s="150"/>
      <c r="L509" s="150"/>
      <c r="M509" s="150"/>
      <c r="N509" s="150"/>
      <c r="O509" s="150"/>
      <c r="P509" s="150"/>
      <c r="Q509" s="150"/>
      <c r="R509" s="151"/>
      <c r="BU509" s="24"/>
      <c r="BZ509" s="2" t="s">
        <v>94</v>
      </c>
      <c r="CA509" s="43"/>
      <c r="CB509" s="47"/>
    </row>
    <row r="510" spans="1:87" customFormat="1" ht="15" x14ac:dyDescent="0.25">
      <c r="A510" s="35"/>
      <c r="B510" s="37" t="s">
        <v>34</v>
      </c>
      <c r="C510" s="148" t="s">
        <v>41</v>
      </c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9"/>
      <c r="BU510" s="24"/>
      <c r="BY510" s="2" t="s">
        <v>41</v>
      </c>
      <c r="CA510" s="43"/>
      <c r="CB510" s="47"/>
    </row>
    <row r="511" spans="1:87" customFormat="1" ht="33.75" x14ac:dyDescent="0.25">
      <c r="A511" s="106" t="s">
        <v>430</v>
      </c>
      <c r="B511" s="107" t="s">
        <v>49</v>
      </c>
      <c r="C511" s="158" t="s">
        <v>96</v>
      </c>
      <c r="D511" s="158"/>
      <c r="E511" s="158"/>
      <c r="F511" s="106" t="s">
        <v>51</v>
      </c>
      <c r="G511" s="113">
        <v>0.312</v>
      </c>
      <c r="H511" s="109" t="s">
        <v>97</v>
      </c>
      <c r="I511" s="110"/>
      <c r="J511" s="110"/>
      <c r="K511" s="110"/>
      <c r="L511" s="110"/>
      <c r="M511" s="111">
        <v>22548</v>
      </c>
      <c r="N511" s="110"/>
      <c r="O511" s="110"/>
      <c r="P511" s="110"/>
      <c r="Q511" s="112">
        <v>0</v>
      </c>
      <c r="R511" s="112">
        <v>0</v>
      </c>
      <c r="BU511" s="24"/>
      <c r="BV511" s="2" t="s">
        <v>96</v>
      </c>
      <c r="CA511" s="43"/>
      <c r="CB511" s="47"/>
    </row>
    <row r="512" spans="1:87" customFormat="1" ht="15" x14ac:dyDescent="0.25">
      <c r="A512" s="33"/>
      <c r="B512" s="34"/>
      <c r="C512" s="150" t="s">
        <v>337</v>
      </c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1"/>
      <c r="BU512" s="24"/>
      <c r="BW512" s="2" t="s">
        <v>337</v>
      </c>
      <c r="CA512" s="43"/>
      <c r="CB512" s="47"/>
    </row>
    <row r="513" spans="1:87" customFormat="1" ht="15" x14ac:dyDescent="0.25">
      <c r="A513" s="35"/>
      <c r="B513" s="34"/>
      <c r="C513" s="150" t="s">
        <v>99</v>
      </c>
      <c r="D513" s="150"/>
      <c r="E513" s="150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1"/>
      <c r="BU513" s="24"/>
      <c r="BZ513" s="2" t="s">
        <v>99</v>
      </c>
      <c r="CA513" s="43"/>
      <c r="CB513" s="47"/>
    </row>
    <row r="514" spans="1:87" customFormat="1" ht="15" x14ac:dyDescent="0.25">
      <c r="A514" s="35"/>
      <c r="B514" s="37" t="s">
        <v>34</v>
      </c>
      <c r="C514" s="148" t="s">
        <v>41</v>
      </c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9"/>
      <c r="BU514" s="24"/>
      <c r="BY514" s="2" t="s">
        <v>41</v>
      </c>
      <c r="CA514" s="43"/>
      <c r="CB514" s="47"/>
    </row>
    <row r="515" spans="1:87" customFormat="1" ht="15" x14ac:dyDescent="0.25">
      <c r="A515" s="153" t="s">
        <v>118</v>
      </c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BU515" s="24"/>
      <c r="CA515" s="43" t="s">
        <v>118</v>
      </c>
      <c r="CB515" s="47"/>
    </row>
    <row r="516" spans="1:87" customFormat="1" ht="15" x14ac:dyDescent="0.25">
      <c r="A516" s="152" t="s">
        <v>119</v>
      </c>
      <c r="B516" s="152"/>
      <c r="C516" s="152"/>
      <c r="D516" s="152"/>
      <c r="E516" s="152"/>
      <c r="F516" s="152"/>
      <c r="G516" s="152"/>
      <c r="H516" s="152"/>
      <c r="I516" s="152"/>
      <c r="J516" s="152"/>
      <c r="K516" s="152"/>
      <c r="L516" s="152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7" customFormat="1" ht="15" x14ac:dyDescent="0.25">
      <c r="A517" s="152" t="s">
        <v>120</v>
      </c>
      <c r="B517" s="152"/>
      <c r="C517" s="152"/>
      <c r="D517" s="152"/>
      <c r="E517" s="152"/>
      <c r="F517" s="152"/>
      <c r="G517" s="152"/>
      <c r="H517" s="152"/>
      <c r="I517" s="152"/>
      <c r="J517" s="152"/>
      <c r="K517" s="152"/>
      <c r="L517" s="152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7" customFormat="1" ht="15" x14ac:dyDescent="0.25">
      <c r="A518" s="152" t="s">
        <v>121</v>
      </c>
      <c r="B518" s="152"/>
      <c r="C518" s="152"/>
      <c r="D518" s="152"/>
      <c r="E518" s="152"/>
      <c r="F518" s="152"/>
      <c r="G518" s="152"/>
      <c r="H518" s="152"/>
      <c r="I518" s="152"/>
      <c r="J518" s="152"/>
      <c r="K518" s="152"/>
      <c r="L518" s="152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7" customFormat="1" ht="15" x14ac:dyDescent="0.25">
      <c r="A519" s="152" t="s">
        <v>431</v>
      </c>
      <c r="B519" s="152"/>
      <c r="C519" s="152"/>
      <c r="D519" s="152"/>
      <c r="E519" s="152"/>
      <c r="F519" s="152"/>
      <c r="G519" s="152"/>
      <c r="H519" s="152"/>
      <c r="I519" s="152"/>
      <c r="J519" s="152"/>
      <c r="K519" s="152"/>
      <c r="L519" s="152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7" customFormat="1" ht="15" x14ac:dyDescent="0.25">
      <c r="A520" s="152" t="s">
        <v>123</v>
      </c>
      <c r="B520" s="152"/>
      <c r="C520" s="152"/>
      <c r="D520" s="152"/>
      <c r="E520" s="152"/>
      <c r="F520" s="152"/>
      <c r="G520" s="152"/>
      <c r="H520" s="152"/>
      <c r="I520" s="152"/>
      <c r="J520" s="152"/>
      <c r="K520" s="152"/>
      <c r="L520" s="152"/>
      <c r="M520" s="44">
        <v>329167</v>
      </c>
      <c r="N520" s="119">
        <f>M511+M507+M503+M501</f>
        <v>329167</v>
      </c>
      <c r="O520" s="48"/>
      <c r="P520" s="48"/>
      <c r="Q520" s="45"/>
      <c r="R520" s="45"/>
      <c r="BU520" s="24"/>
      <c r="CA520" s="43"/>
      <c r="CB520" s="47" t="s">
        <v>123</v>
      </c>
    </row>
    <row r="521" spans="1:87" customFormat="1" ht="15" x14ac:dyDescent="0.25">
      <c r="A521" s="143" t="s">
        <v>432</v>
      </c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BU521" s="24" t="s">
        <v>432</v>
      </c>
      <c r="CA521" s="43"/>
      <c r="CB521" s="47"/>
    </row>
    <row r="522" spans="1:87" customFormat="1" ht="56.25" x14ac:dyDescent="0.25">
      <c r="A522" s="121" t="s">
        <v>433</v>
      </c>
      <c r="B522" s="122" t="s">
        <v>434</v>
      </c>
      <c r="C522" s="157" t="s">
        <v>435</v>
      </c>
      <c r="D522" s="157"/>
      <c r="E522" s="157"/>
      <c r="F522" s="121" t="s">
        <v>436</v>
      </c>
      <c r="G522" s="132">
        <v>47.659599999999998</v>
      </c>
      <c r="H522" s="124">
        <v>169.18</v>
      </c>
      <c r="I522" s="125">
        <v>123.29</v>
      </c>
      <c r="J522" s="125">
        <v>11.41</v>
      </c>
      <c r="K522" s="125">
        <v>0.21</v>
      </c>
      <c r="L522" s="126"/>
      <c r="M522" s="127">
        <v>152663</v>
      </c>
      <c r="N522" s="127">
        <v>132387</v>
      </c>
      <c r="O522" s="127">
        <v>6209</v>
      </c>
      <c r="P522" s="133">
        <v>222</v>
      </c>
      <c r="Q522" s="129">
        <v>6.1064999999999996</v>
      </c>
      <c r="R522" s="125">
        <v>291.02999999999997</v>
      </c>
      <c r="BU522" s="24"/>
      <c r="BV522" s="2" t="s">
        <v>435</v>
      </c>
      <c r="CA522" s="43"/>
      <c r="CB522" s="47"/>
      <c r="CI522" s="120">
        <f t="shared" ref="CI522" si="10">M522-N522-O522</f>
        <v>14067</v>
      </c>
    </row>
    <row r="523" spans="1:87" customFormat="1" ht="15" x14ac:dyDescent="0.25">
      <c r="A523" s="33"/>
      <c r="B523" s="34"/>
      <c r="C523" s="150" t="s">
        <v>437</v>
      </c>
      <c r="D523" s="150"/>
      <c r="E523" s="150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  <c r="Q523" s="150"/>
      <c r="R523" s="151"/>
      <c r="BU523" s="24"/>
      <c r="BW523" s="2" t="s">
        <v>437</v>
      </c>
      <c r="CA523" s="43"/>
      <c r="CB523" s="47"/>
    </row>
    <row r="524" spans="1:87" customFormat="1" ht="15" x14ac:dyDescent="0.25">
      <c r="A524" s="35"/>
      <c r="B524" s="34"/>
      <c r="C524" s="150" t="s">
        <v>438</v>
      </c>
      <c r="D524" s="150"/>
      <c r="E524" s="150"/>
      <c r="F524" s="150"/>
      <c r="G524" s="150"/>
      <c r="H524" s="150"/>
      <c r="I524" s="150"/>
      <c r="J524" s="150"/>
      <c r="K524" s="150"/>
      <c r="L524" s="150"/>
      <c r="M524" s="150"/>
      <c r="N524" s="150"/>
      <c r="O524" s="150"/>
      <c r="P524" s="150"/>
      <c r="Q524" s="150"/>
      <c r="R524" s="151"/>
      <c r="BU524" s="24"/>
      <c r="CA524" s="43"/>
      <c r="CB524" s="47"/>
      <c r="CD524" s="2" t="s">
        <v>438</v>
      </c>
    </row>
    <row r="525" spans="1:87" customFormat="1" ht="57" x14ac:dyDescent="0.25">
      <c r="A525" s="35"/>
      <c r="B525" s="36" t="s">
        <v>39</v>
      </c>
      <c r="C525" s="148" t="s">
        <v>40</v>
      </c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9"/>
      <c r="BU525" s="24"/>
      <c r="BX525" s="2" t="s">
        <v>40</v>
      </c>
      <c r="CA525" s="43"/>
      <c r="CB525" s="47"/>
    </row>
    <row r="526" spans="1:87" customFormat="1" ht="15" x14ac:dyDescent="0.25">
      <c r="A526" s="35"/>
      <c r="B526" s="37" t="s">
        <v>34</v>
      </c>
      <c r="C526" s="148" t="s">
        <v>41</v>
      </c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9"/>
      <c r="BU526" s="24"/>
      <c r="BY526" s="2" t="s">
        <v>41</v>
      </c>
      <c r="CA526" s="43"/>
      <c r="CB526" s="47"/>
    </row>
    <row r="527" spans="1:87" customFormat="1" ht="33.75" x14ac:dyDescent="0.25">
      <c r="A527" s="100" t="s">
        <v>439</v>
      </c>
      <c r="B527" s="101" t="s">
        <v>440</v>
      </c>
      <c r="C527" s="159" t="s">
        <v>441</v>
      </c>
      <c r="D527" s="159"/>
      <c r="E527" s="159"/>
      <c r="F527" s="100" t="s">
        <v>442</v>
      </c>
      <c r="G527" s="104">
        <v>571.9</v>
      </c>
      <c r="H527" s="74" t="s">
        <v>443</v>
      </c>
      <c r="I527" s="75"/>
      <c r="J527" s="75"/>
      <c r="K527" s="75"/>
      <c r="L527" s="75"/>
      <c r="M527" s="76">
        <v>160816</v>
      </c>
      <c r="N527" s="75"/>
      <c r="O527" s="75"/>
      <c r="P527" s="75"/>
      <c r="Q527" s="102">
        <v>0</v>
      </c>
      <c r="R527" s="102">
        <v>0</v>
      </c>
      <c r="BU527" s="24"/>
      <c r="BV527" s="2" t="s">
        <v>441</v>
      </c>
      <c r="CA527" s="43"/>
      <c r="CB527" s="47"/>
    </row>
    <row r="528" spans="1:87" customFormat="1" ht="15" x14ac:dyDescent="0.25">
      <c r="A528" s="33"/>
      <c r="B528" s="34"/>
      <c r="C528" s="150" t="s">
        <v>444</v>
      </c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1"/>
      <c r="BU528" s="24"/>
      <c r="BW528" s="2" t="s">
        <v>444</v>
      </c>
      <c r="CA528" s="43"/>
      <c r="CB528" s="47"/>
    </row>
    <row r="529" spans="1:89" customFormat="1" ht="15" x14ac:dyDescent="0.25">
      <c r="A529" s="35"/>
      <c r="B529" s="34"/>
      <c r="C529" s="150" t="s">
        <v>445</v>
      </c>
      <c r="D529" s="150"/>
      <c r="E529" s="150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1"/>
      <c r="BU529" s="24"/>
      <c r="BZ529" s="2" t="s">
        <v>445</v>
      </c>
      <c r="CA529" s="43"/>
      <c r="CB529" s="47"/>
    </row>
    <row r="530" spans="1:89" customFormat="1" ht="15" x14ac:dyDescent="0.25">
      <c r="A530" s="35"/>
      <c r="B530" s="37" t="s">
        <v>34</v>
      </c>
      <c r="C530" s="148" t="s">
        <v>41</v>
      </c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9"/>
      <c r="BU530" s="24"/>
      <c r="BY530" s="2" t="s">
        <v>41</v>
      </c>
      <c r="CA530" s="43"/>
      <c r="CB530" s="47"/>
    </row>
    <row r="531" spans="1:89" customFormat="1" ht="56.25" x14ac:dyDescent="0.25">
      <c r="A531" s="121" t="s">
        <v>446</v>
      </c>
      <c r="B531" s="122" t="s">
        <v>447</v>
      </c>
      <c r="C531" s="157" t="s">
        <v>448</v>
      </c>
      <c r="D531" s="157"/>
      <c r="E531" s="157"/>
      <c r="F531" s="121" t="s">
        <v>436</v>
      </c>
      <c r="G531" s="132">
        <v>20.565200000000001</v>
      </c>
      <c r="H531" s="124">
        <v>188.47</v>
      </c>
      <c r="I531" s="125">
        <v>151.52000000000001</v>
      </c>
      <c r="J531" s="125">
        <v>15.41</v>
      </c>
      <c r="K531" s="125">
        <v>0.41</v>
      </c>
      <c r="L531" s="126"/>
      <c r="M531" s="127">
        <v>77617</v>
      </c>
      <c r="N531" s="127">
        <v>70206</v>
      </c>
      <c r="O531" s="127">
        <v>3619</v>
      </c>
      <c r="P531" s="133">
        <v>192</v>
      </c>
      <c r="Q531" s="128">
        <v>8.8089999999999993</v>
      </c>
      <c r="R531" s="125">
        <v>181.16</v>
      </c>
      <c r="BU531" s="24"/>
      <c r="BV531" s="2" t="s">
        <v>448</v>
      </c>
      <c r="CA531" s="43"/>
      <c r="CB531" s="47"/>
      <c r="CI531" s="120">
        <f t="shared" ref="CI531" si="11">M531-N531-O531</f>
        <v>3792</v>
      </c>
      <c r="CK531" s="134">
        <f>CI23+CI27+CI95+CI170+CI213+CI280+CI347+CI445+CI468+CI478+CI497+CI522+CI531</f>
        <v>3326573</v>
      </c>
    </row>
    <row r="532" spans="1:89" customFormat="1" ht="15" x14ac:dyDescent="0.25">
      <c r="A532" s="33"/>
      <c r="B532" s="34"/>
      <c r="C532" s="150" t="s">
        <v>449</v>
      </c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1"/>
      <c r="BU532" s="24"/>
      <c r="BW532" s="2" t="s">
        <v>449</v>
      </c>
      <c r="CA532" s="43"/>
      <c r="CB532" s="47"/>
    </row>
    <row r="533" spans="1:89" customFormat="1" ht="15" x14ac:dyDescent="0.25">
      <c r="A533" s="35"/>
      <c r="B533" s="34"/>
      <c r="C533" s="150" t="s">
        <v>450</v>
      </c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1"/>
      <c r="BU533" s="24"/>
      <c r="CA533" s="43"/>
      <c r="CB533" s="47"/>
      <c r="CD533" s="2" t="s">
        <v>450</v>
      </c>
    </row>
    <row r="534" spans="1:89" customFormat="1" ht="15" x14ac:dyDescent="0.25">
      <c r="A534" s="35"/>
      <c r="B534" s="36"/>
      <c r="C534" s="148" t="s">
        <v>451</v>
      </c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9"/>
      <c r="BU534" s="24"/>
      <c r="BX534" s="2" t="s">
        <v>451</v>
      </c>
      <c r="CA534" s="43"/>
      <c r="CB534" s="47"/>
    </row>
    <row r="535" spans="1:89" customFormat="1" ht="57" x14ac:dyDescent="0.25">
      <c r="A535" s="35"/>
      <c r="B535" s="36" t="s">
        <v>39</v>
      </c>
      <c r="C535" s="148" t="s">
        <v>40</v>
      </c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9"/>
      <c r="BU535" s="24"/>
      <c r="BX535" s="2" t="s">
        <v>40</v>
      </c>
      <c r="CA535" s="43"/>
      <c r="CB535" s="47"/>
    </row>
    <row r="536" spans="1:89" customFormat="1" ht="15" x14ac:dyDescent="0.25">
      <c r="A536" s="35"/>
      <c r="B536" s="37" t="s">
        <v>34</v>
      </c>
      <c r="C536" s="148" t="s">
        <v>41</v>
      </c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9"/>
      <c r="BU536" s="24"/>
      <c r="BY536" s="2" t="s">
        <v>41</v>
      </c>
      <c r="CA536" s="43"/>
      <c r="CB536" s="47"/>
    </row>
    <row r="537" spans="1:89" customFormat="1" ht="33.75" x14ac:dyDescent="0.25">
      <c r="A537" s="100" t="s">
        <v>452</v>
      </c>
      <c r="B537" s="101" t="s">
        <v>453</v>
      </c>
      <c r="C537" s="159" t="s">
        <v>454</v>
      </c>
      <c r="D537" s="159"/>
      <c r="E537" s="159"/>
      <c r="F537" s="100" t="s">
        <v>442</v>
      </c>
      <c r="G537" s="104">
        <v>781.5</v>
      </c>
      <c r="H537" s="74" t="s">
        <v>455</v>
      </c>
      <c r="I537" s="75"/>
      <c r="J537" s="75"/>
      <c r="K537" s="75"/>
      <c r="L537" s="75"/>
      <c r="M537" s="76">
        <v>275011</v>
      </c>
      <c r="N537" s="75"/>
      <c r="O537" s="75"/>
      <c r="P537" s="75"/>
      <c r="Q537" s="102">
        <v>0</v>
      </c>
      <c r="R537" s="102">
        <v>0</v>
      </c>
      <c r="BU537" s="24"/>
      <c r="BV537" s="2" t="s">
        <v>454</v>
      </c>
      <c r="CA537" s="43"/>
      <c r="CB537" s="47"/>
    </row>
    <row r="538" spans="1:89" customFormat="1" ht="15" x14ac:dyDescent="0.25">
      <c r="A538" s="33"/>
      <c r="B538" s="34"/>
      <c r="C538" s="150" t="s">
        <v>444</v>
      </c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1"/>
      <c r="BU538" s="24"/>
      <c r="BW538" s="2" t="s">
        <v>444</v>
      </c>
      <c r="CA538" s="43"/>
      <c r="CB538" s="47"/>
    </row>
    <row r="539" spans="1:89" customFormat="1" ht="15" x14ac:dyDescent="0.25">
      <c r="A539" s="35"/>
      <c r="B539" s="34"/>
      <c r="C539" s="150" t="s">
        <v>456</v>
      </c>
      <c r="D539" s="150"/>
      <c r="E539" s="150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1"/>
      <c r="BU539" s="24"/>
      <c r="BZ539" s="2" t="s">
        <v>456</v>
      </c>
      <c r="CA539" s="43"/>
      <c r="CB539" s="47"/>
    </row>
    <row r="540" spans="1:89" customFormat="1" ht="15" x14ac:dyDescent="0.25">
      <c r="A540" s="35"/>
      <c r="B540" s="37" t="s">
        <v>34</v>
      </c>
      <c r="C540" s="148" t="s">
        <v>41</v>
      </c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9"/>
      <c r="BU540" s="24"/>
      <c r="BY540" s="2" t="s">
        <v>41</v>
      </c>
      <c r="CA540" s="43"/>
      <c r="CB540" s="47"/>
    </row>
    <row r="541" spans="1:89" customFormat="1" ht="15" x14ac:dyDescent="0.25">
      <c r="A541" s="152" t="s">
        <v>119</v>
      </c>
      <c r="B541" s="152"/>
      <c r="C541" s="152"/>
      <c r="D541" s="152"/>
      <c r="E541" s="152"/>
      <c r="F541" s="152"/>
      <c r="G541" s="152"/>
      <c r="H541" s="152"/>
      <c r="I541" s="152"/>
      <c r="J541" s="152"/>
      <c r="K541" s="152"/>
      <c r="L541" s="152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9" customFormat="1" ht="15" x14ac:dyDescent="0.25">
      <c r="A542" s="152" t="s">
        <v>120</v>
      </c>
      <c r="B542" s="152"/>
      <c r="C542" s="152"/>
      <c r="D542" s="152"/>
      <c r="E542" s="152"/>
      <c r="F542" s="152"/>
      <c r="G542" s="152"/>
      <c r="H542" s="152"/>
      <c r="I542" s="152"/>
      <c r="J542" s="152"/>
      <c r="K542" s="152"/>
      <c r="L542" s="152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9" customFormat="1" ht="15" x14ac:dyDescent="0.25">
      <c r="A543" s="152" t="s">
        <v>121</v>
      </c>
      <c r="B543" s="152"/>
      <c r="C543" s="152"/>
      <c r="D543" s="152"/>
      <c r="E543" s="152"/>
      <c r="F543" s="152"/>
      <c r="G543" s="152"/>
      <c r="H543" s="152"/>
      <c r="I543" s="152"/>
      <c r="J543" s="152"/>
      <c r="K543" s="152"/>
      <c r="L543" s="152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9" customFormat="1" ht="15" x14ac:dyDescent="0.25">
      <c r="A544" s="152" t="s">
        <v>457</v>
      </c>
      <c r="B544" s="152"/>
      <c r="C544" s="152"/>
      <c r="D544" s="152"/>
      <c r="E544" s="152"/>
      <c r="F544" s="152"/>
      <c r="G544" s="152"/>
      <c r="H544" s="152"/>
      <c r="I544" s="152"/>
      <c r="J544" s="152"/>
      <c r="K544" s="152"/>
      <c r="L544" s="152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90" customFormat="1" ht="15" x14ac:dyDescent="0.25">
      <c r="A545" s="152" t="s">
        <v>458</v>
      </c>
      <c r="B545" s="152"/>
      <c r="C545" s="152"/>
      <c r="D545" s="152"/>
      <c r="E545" s="152"/>
      <c r="F545" s="152"/>
      <c r="G545" s="152"/>
      <c r="H545" s="152"/>
      <c r="I545" s="152"/>
      <c r="J545" s="152"/>
      <c r="K545" s="152"/>
      <c r="L545" s="152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90" customFormat="1" ht="15" x14ac:dyDescent="0.25">
      <c r="A546" s="152" t="s">
        <v>120</v>
      </c>
      <c r="B546" s="152"/>
      <c r="C546" s="152"/>
      <c r="D546" s="152"/>
      <c r="E546" s="152"/>
      <c r="F546" s="152"/>
      <c r="G546" s="152"/>
      <c r="H546" s="152"/>
      <c r="I546" s="152"/>
      <c r="J546" s="152"/>
      <c r="K546" s="152"/>
      <c r="L546" s="152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90" customFormat="1" ht="15" x14ac:dyDescent="0.25">
      <c r="A547" s="152" t="s">
        <v>121</v>
      </c>
      <c r="B547" s="152"/>
      <c r="C547" s="152"/>
      <c r="D547" s="152"/>
      <c r="E547" s="152"/>
      <c r="F547" s="152"/>
      <c r="G547" s="152"/>
      <c r="H547" s="152"/>
      <c r="I547" s="152"/>
      <c r="J547" s="152"/>
      <c r="K547" s="152"/>
      <c r="L547" s="152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90" customFormat="1" ht="15" x14ac:dyDescent="0.25">
      <c r="A548" s="152" t="s">
        <v>459</v>
      </c>
      <c r="B548" s="152"/>
      <c r="C548" s="152"/>
      <c r="D548" s="152"/>
      <c r="E548" s="152"/>
      <c r="F548" s="152"/>
      <c r="G548" s="152"/>
      <c r="H548" s="152"/>
      <c r="I548" s="152"/>
      <c r="J548" s="152"/>
      <c r="K548" s="152"/>
      <c r="L548" s="152"/>
      <c r="M548" s="48"/>
      <c r="N548" s="48"/>
      <c r="O548" s="48"/>
      <c r="P548" s="48"/>
      <c r="Q548" s="45"/>
      <c r="R548" s="45"/>
      <c r="CE548" s="47" t="s">
        <v>459</v>
      </c>
    </row>
    <row r="549" spans="1:90" customFormat="1" ht="15" x14ac:dyDescent="0.25">
      <c r="A549" s="156" t="s">
        <v>460</v>
      </c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90" customFormat="1" ht="15" x14ac:dyDescent="0.25">
      <c r="A550" s="156" t="s">
        <v>461</v>
      </c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90" customFormat="1" ht="15" x14ac:dyDescent="0.25">
      <c r="A551" s="156" t="s">
        <v>462</v>
      </c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90" customFormat="1" ht="15" x14ac:dyDescent="0.25">
      <c r="A552" s="156" t="s">
        <v>463</v>
      </c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90" customFormat="1" ht="15" x14ac:dyDescent="0.25">
      <c r="A553" s="156" t="s">
        <v>464</v>
      </c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90" customFormat="1" ht="15" x14ac:dyDescent="0.25">
      <c r="A554" s="156" t="s">
        <v>465</v>
      </c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90" customFormat="1" ht="15" x14ac:dyDescent="0.25">
      <c r="A555" s="156" t="s">
        <v>466</v>
      </c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76">
        <v>176064075</v>
      </c>
      <c r="N555" s="30"/>
      <c r="O555" s="30"/>
      <c r="P555" s="30"/>
      <c r="Q555" s="57"/>
      <c r="R555" s="57"/>
      <c r="CE555" s="47"/>
      <c r="CF555" s="2" t="s">
        <v>466</v>
      </c>
      <c r="CI555" s="99" t="s">
        <v>489</v>
      </c>
    </row>
    <row r="556" spans="1:90" customFormat="1" ht="15" x14ac:dyDescent="0.25">
      <c r="A556" s="156" t="s">
        <v>467</v>
      </c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90" customFormat="1" ht="15" x14ac:dyDescent="0.25">
      <c r="A557" s="156" t="s">
        <v>468</v>
      </c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90" customFormat="1" ht="15" x14ac:dyDescent="0.25">
      <c r="A558" s="156" t="s">
        <v>469</v>
      </c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90" customFormat="1" ht="15" x14ac:dyDescent="0.25">
      <c r="A559" s="156" t="s">
        <v>470</v>
      </c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90" customFormat="1" ht="15" x14ac:dyDescent="0.25">
      <c r="A560" s="156" t="s">
        <v>471</v>
      </c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  <c r="CI560">
        <v>1.052</v>
      </c>
      <c r="CK560" s="97">
        <f>M555*CI560*CI562</f>
        <v>189109014.44489998</v>
      </c>
      <c r="CL560" s="96" t="s">
        <v>486</v>
      </c>
    </row>
    <row r="561" spans="1:91" customFormat="1" ht="15" x14ac:dyDescent="0.25">
      <c r="A561" s="152" t="s">
        <v>463</v>
      </c>
      <c r="B561" s="152"/>
      <c r="C561" s="152"/>
      <c r="D561" s="152"/>
      <c r="E561" s="152"/>
      <c r="F561" s="152"/>
      <c r="G561" s="152"/>
      <c r="H561" s="152"/>
      <c r="I561" s="152"/>
      <c r="J561" s="152"/>
      <c r="K561" s="152"/>
      <c r="L561" s="152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  <c r="CK561" s="98">
        <f>M563*CI560*CI562</f>
        <v>-183604904.103248</v>
      </c>
      <c r="CL561" s="96" t="s">
        <v>487</v>
      </c>
    </row>
    <row r="562" spans="1:91" customFormat="1" ht="15" x14ac:dyDescent="0.25">
      <c r="A562" s="156" t="s">
        <v>472</v>
      </c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  <c r="CI562">
        <v>1.0209999999999999</v>
      </c>
      <c r="CK562" s="97">
        <f>CK560+CK561</f>
        <v>5504110.3416519761</v>
      </c>
      <c r="CL562" s="96" t="s">
        <v>488</v>
      </c>
    </row>
    <row r="563" spans="1:91" customFormat="1" ht="15" x14ac:dyDescent="0.25">
      <c r="A563" s="156" t="s">
        <v>473</v>
      </c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95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  <c r="CI563" s="99" t="s">
        <v>489</v>
      </c>
      <c r="CK563" s="97"/>
    </row>
    <row r="564" spans="1:91" customFormat="1" ht="15" x14ac:dyDescent="0.25">
      <c r="A564" s="156" t="s">
        <v>474</v>
      </c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  <c r="CK564" s="97"/>
    </row>
    <row r="565" spans="1:91" customFormat="1" ht="15" x14ac:dyDescent="0.25">
      <c r="A565" s="156" t="s">
        <v>475</v>
      </c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  <c r="CK565" s="97">
        <f>CK531</f>
        <v>3326573</v>
      </c>
      <c r="CL565" t="s">
        <v>490</v>
      </c>
    </row>
    <row r="566" spans="1:91" customFormat="1" ht="15.75" thickBot="1" x14ac:dyDescent="0.3">
      <c r="A566" s="156" t="s">
        <v>476</v>
      </c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  <c r="CK566" s="135">
        <f>CK573</f>
        <v>1797850</v>
      </c>
      <c r="CL566" t="s">
        <v>491</v>
      </c>
    </row>
    <row r="567" spans="1:91" customFormat="1" ht="15.75" thickTop="1" x14ac:dyDescent="0.25">
      <c r="A567" s="152" t="s">
        <v>463</v>
      </c>
      <c r="B567" s="152"/>
      <c r="C567" s="152"/>
      <c r="D567" s="152"/>
      <c r="E567" s="152"/>
      <c r="F567" s="152"/>
      <c r="G567" s="152"/>
      <c r="H567" s="152"/>
      <c r="I567" s="152"/>
      <c r="J567" s="152"/>
      <c r="K567" s="152"/>
      <c r="L567" s="152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  <c r="CK567" s="97">
        <f>CK565+CK566</f>
        <v>5124423</v>
      </c>
    </row>
    <row r="568" spans="1:91" customFormat="1" ht="15" x14ac:dyDescent="0.25">
      <c r="A568" s="156" t="s">
        <v>477</v>
      </c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  <c r="CK568" s="136">
        <f>CK567*CI560*CI562</f>
        <v>5504101.7489160001</v>
      </c>
    </row>
    <row r="569" spans="1:91" customFormat="1" ht="15" x14ac:dyDescent="0.25">
      <c r="A569" s="152" t="s">
        <v>478</v>
      </c>
      <c r="B569" s="152"/>
      <c r="C569" s="152"/>
      <c r="D569" s="152"/>
      <c r="E569" s="152"/>
      <c r="F569" s="152"/>
      <c r="G569" s="152"/>
      <c r="H569" s="152"/>
      <c r="I569" s="152"/>
      <c r="J569" s="152"/>
      <c r="K569" s="152"/>
      <c r="L569" s="152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91" customFormat="1" ht="15" x14ac:dyDescent="0.25">
      <c r="A570" s="156" t="s">
        <v>479</v>
      </c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91" customFormat="1" ht="15" x14ac:dyDescent="0.25">
      <c r="A571" s="152" t="s">
        <v>480</v>
      </c>
      <c r="B571" s="152"/>
      <c r="C571" s="152"/>
      <c r="D571" s="152"/>
      <c r="E571" s="152"/>
      <c r="F571" s="152"/>
      <c r="G571" s="152"/>
      <c r="H571" s="152"/>
      <c r="I571" s="152"/>
      <c r="J571" s="152"/>
      <c r="K571" s="152"/>
      <c r="L571" s="152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91" customFormat="1" ht="15" x14ac:dyDescent="0.25">
      <c r="A572" s="152" t="s">
        <v>123</v>
      </c>
      <c r="B572" s="152"/>
      <c r="C572" s="152"/>
      <c r="D572" s="152"/>
      <c r="E572" s="152"/>
      <c r="F572" s="152"/>
      <c r="G572" s="152"/>
      <c r="H572" s="152"/>
      <c r="I572" s="152"/>
      <c r="J572" s="152"/>
      <c r="K572" s="152"/>
      <c r="L572" s="152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91" customFormat="1" ht="32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CK573" s="134">
        <f>M475+M482+M484+M527+M537</f>
        <v>1797850</v>
      </c>
    </row>
    <row r="574" spans="1:91" ht="11.25" customHeight="1" x14ac:dyDescent="0.25">
      <c r="CK574" s="97"/>
      <c r="CL574" s="97"/>
      <c r="CM574" s="97"/>
    </row>
    <row r="575" spans="1:91" ht="11.25" customHeight="1" x14ac:dyDescent="0.25">
      <c r="CK575" s="162" t="s">
        <v>492</v>
      </c>
      <c r="CL575" s="97"/>
      <c r="CM575" s="97"/>
    </row>
    <row r="576" spans="1:91" ht="21.75" customHeight="1" x14ac:dyDescent="0.25">
      <c r="CK576" s="97">
        <f>3326573*1.2</f>
        <v>3991887.5999999996</v>
      </c>
      <c r="CL576" s="97" t="s">
        <v>490</v>
      </c>
      <c r="CM576" s="97"/>
    </row>
    <row r="577" spans="89:91" ht="21.75" customHeight="1" thickBot="1" x14ac:dyDescent="0.3">
      <c r="CK577" s="163">
        <f>1797850*1.2</f>
        <v>2157420</v>
      </c>
      <c r="CL577" s="164" t="s">
        <v>493</v>
      </c>
      <c r="CM577" s="97"/>
    </row>
    <row r="578" spans="89:91" ht="21.75" customHeight="1" thickTop="1" x14ac:dyDescent="0.25">
      <c r="CK578" s="97">
        <f>5124423*1.2</f>
        <v>6149307.5999999996</v>
      </c>
      <c r="CL578" s="164" t="s">
        <v>494</v>
      </c>
      <c r="CM578" s="97"/>
    </row>
    <row r="579" spans="89:91" ht="21.75" customHeight="1" x14ac:dyDescent="0.25">
      <c r="CK579" s="97"/>
      <c r="CL579" s="97"/>
      <c r="CM579" s="97"/>
    </row>
    <row r="580" spans="89:91" ht="11.25" customHeight="1" x14ac:dyDescent="0.25">
      <c r="CK580" s="97"/>
      <c r="CL580" s="97"/>
      <c r="CM580" s="97"/>
    </row>
    <row r="581" spans="89:91" ht="11.25" customHeight="1" x14ac:dyDescent="0.25">
      <c r="CK581" s="97"/>
      <c r="CL581" s="97"/>
      <c r="CM581" s="97"/>
    </row>
  </sheetData>
  <autoFilter ref="A18:R572" xr:uid="{1B0ABCE1-62A2-4CD0-A2DA-B2725320745E}">
    <filterColumn colId="2" showButton="0"/>
    <filterColumn colId="3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</autoFilter>
  <mergeCells count="575">
    <mergeCell ref="A567:L567"/>
    <mergeCell ref="A568:L568"/>
    <mergeCell ref="A569:L569"/>
    <mergeCell ref="A570:L570"/>
    <mergeCell ref="A571:L571"/>
    <mergeCell ref="A572:L572"/>
    <mergeCell ref="A561:L561"/>
    <mergeCell ref="A562:L562"/>
    <mergeCell ref="A563:L563"/>
    <mergeCell ref="A564:L564"/>
    <mergeCell ref="A565:L565"/>
    <mergeCell ref="A566:L566"/>
    <mergeCell ref="A555:L555"/>
    <mergeCell ref="A556:L556"/>
    <mergeCell ref="A557:L557"/>
    <mergeCell ref="A558:L558"/>
    <mergeCell ref="A559:L559"/>
    <mergeCell ref="A560:L560"/>
    <mergeCell ref="A549:L549"/>
    <mergeCell ref="A550:L550"/>
    <mergeCell ref="A551:L551"/>
    <mergeCell ref="A552:L552"/>
    <mergeCell ref="A553:L553"/>
    <mergeCell ref="A554:L554"/>
    <mergeCell ref="A543:L543"/>
    <mergeCell ref="A544:L544"/>
    <mergeCell ref="A545:L545"/>
    <mergeCell ref="A546:L546"/>
    <mergeCell ref="A547:L547"/>
    <mergeCell ref="A548:L548"/>
    <mergeCell ref="C537:E537"/>
    <mergeCell ref="C538:R538"/>
    <mergeCell ref="C539:R539"/>
    <mergeCell ref="C540:R540"/>
    <mergeCell ref="A541:L541"/>
    <mergeCell ref="A542:L542"/>
    <mergeCell ref="C531:E531"/>
    <mergeCell ref="C532:R532"/>
    <mergeCell ref="C533:R533"/>
    <mergeCell ref="C534:R534"/>
    <mergeCell ref="C535:R535"/>
    <mergeCell ref="C536:R536"/>
    <mergeCell ref="C525:R525"/>
    <mergeCell ref="C526:R526"/>
    <mergeCell ref="C527:E527"/>
    <mergeCell ref="C528:R528"/>
    <mergeCell ref="C529:R529"/>
    <mergeCell ref="C530:R530"/>
    <mergeCell ref="A519:L519"/>
    <mergeCell ref="A520:L520"/>
    <mergeCell ref="A521:R521"/>
    <mergeCell ref="C522:E522"/>
    <mergeCell ref="C523:R523"/>
    <mergeCell ref="C524:R524"/>
    <mergeCell ref="C513:R513"/>
    <mergeCell ref="C514:R514"/>
    <mergeCell ref="A515:R515"/>
    <mergeCell ref="A516:L516"/>
    <mergeCell ref="A517:L517"/>
    <mergeCell ref="A518:L518"/>
    <mergeCell ref="C507:E507"/>
    <mergeCell ref="C508:R508"/>
    <mergeCell ref="C509:R509"/>
    <mergeCell ref="C510:R510"/>
    <mergeCell ref="C511:E511"/>
    <mergeCell ref="C512:R512"/>
    <mergeCell ref="C501:E501"/>
    <mergeCell ref="C502:R502"/>
    <mergeCell ref="C503:E503"/>
    <mergeCell ref="C504:R504"/>
    <mergeCell ref="C505:R505"/>
    <mergeCell ref="C506:R506"/>
    <mergeCell ref="A495:L495"/>
    <mergeCell ref="A496:R496"/>
    <mergeCell ref="C497:E497"/>
    <mergeCell ref="C498:R498"/>
    <mergeCell ref="C499:R499"/>
    <mergeCell ref="C500:R500"/>
    <mergeCell ref="C489:R489"/>
    <mergeCell ref="A490:R490"/>
    <mergeCell ref="A491:L491"/>
    <mergeCell ref="A492:L492"/>
    <mergeCell ref="A493:L493"/>
    <mergeCell ref="A494:L494"/>
    <mergeCell ref="C483:R483"/>
    <mergeCell ref="C484:E484"/>
    <mergeCell ref="C485:R485"/>
    <mergeCell ref="C486:R486"/>
    <mergeCell ref="C487:E487"/>
    <mergeCell ref="C488:R488"/>
    <mergeCell ref="C477:R477"/>
    <mergeCell ref="C478:E478"/>
    <mergeCell ref="C479:R479"/>
    <mergeCell ref="C480:R480"/>
    <mergeCell ref="C481:R481"/>
    <mergeCell ref="C482:E482"/>
    <mergeCell ref="C471:R471"/>
    <mergeCell ref="C472:E472"/>
    <mergeCell ref="C473:R473"/>
    <mergeCell ref="C474:R474"/>
    <mergeCell ref="C475:E475"/>
    <mergeCell ref="C476:R476"/>
    <mergeCell ref="C465:E465"/>
    <mergeCell ref="C466:R466"/>
    <mergeCell ref="C467:R467"/>
    <mergeCell ref="C468:E468"/>
    <mergeCell ref="C469:R469"/>
    <mergeCell ref="C470:R470"/>
    <mergeCell ref="C459:E459"/>
    <mergeCell ref="C460:R460"/>
    <mergeCell ref="C461:R461"/>
    <mergeCell ref="C462:E462"/>
    <mergeCell ref="C463:R463"/>
    <mergeCell ref="C464:R464"/>
    <mergeCell ref="C453:R453"/>
    <mergeCell ref="C454:R454"/>
    <mergeCell ref="C455:E455"/>
    <mergeCell ref="C456:R456"/>
    <mergeCell ref="C457:R457"/>
    <mergeCell ref="C458:R458"/>
    <mergeCell ref="C447:R447"/>
    <mergeCell ref="C448:R448"/>
    <mergeCell ref="C449:E449"/>
    <mergeCell ref="C450:R450"/>
    <mergeCell ref="C451:R451"/>
    <mergeCell ref="C452:E452"/>
    <mergeCell ref="A441:L441"/>
    <mergeCell ref="A442:L442"/>
    <mergeCell ref="A443:L443"/>
    <mergeCell ref="A444:R444"/>
    <mergeCell ref="C445:E445"/>
    <mergeCell ref="C446:R446"/>
    <mergeCell ref="C435:E435"/>
    <mergeCell ref="C436:R436"/>
    <mergeCell ref="C437:R437"/>
    <mergeCell ref="A438:R438"/>
    <mergeCell ref="A439:L439"/>
    <mergeCell ref="A440:L440"/>
    <mergeCell ref="C429:R429"/>
    <mergeCell ref="C430:R430"/>
    <mergeCell ref="C431:E431"/>
    <mergeCell ref="C432:R432"/>
    <mergeCell ref="C433:R433"/>
    <mergeCell ref="C434:R434"/>
    <mergeCell ref="C423:E423"/>
    <mergeCell ref="C424:R424"/>
    <mergeCell ref="C425:R425"/>
    <mergeCell ref="C426:R426"/>
    <mergeCell ref="C427:E427"/>
    <mergeCell ref="C428:R428"/>
    <mergeCell ref="C417:R417"/>
    <mergeCell ref="C418:R418"/>
    <mergeCell ref="C419:E419"/>
    <mergeCell ref="C420:R420"/>
    <mergeCell ref="C421:R421"/>
    <mergeCell ref="C422:R422"/>
    <mergeCell ref="C411:E411"/>
    <mergeCell ref="C412:R412"/>
    <mergeCell ref="C413:R413"/>
    <mergeCell ref="C414:R414"/>
    <mergeCell ref="C415:E415"/>
    <mergeCell ref="C416:R416"/>
    <mergeCell ref="C405:R405"/>
    <mergeCell ref="C406:R406"/>
    <mergeCell ref="C407:E407"/>
    <mergeCell ref="C408:R408"/>
    <mergeCell ref="C409:R409"/>
    <mergeCell ref="C410:R410"/>
    <mergeCell ref="C399:E399"/>
    <mergeCell ref="C400:R400"/>
    <mergeCell ref="C401:R401"/>
    <mergeCell ref="C402:R402"/>
    <mergeCell ref="C403:E403"/>
    <mergeCell ref="C404:R404"/>
    <mergeCell ref="C393:R393"/>
    <mergeCell ref="C394:R394"/>
    <mergeCell ref="C395:E395"/>
    <mergeCell ref="C396:R396"/>
    <mergeCell ref="C397:R397"/>
    <mergeCell ref="C398:R398"/>
    <mergeCell ref="C387:E387"/>
    <mergeCell ref="C388:R388"/>
    <mergeCell ref="C389:R389"/>
    <mergeCell ref="C390:R390"/>
    <mergeCell ref="C391:E391"/>
    <mergeCell ref="C392:R392"/>
    <mergeCell ref="C381:R381"/>
    <mergeCell ref="C382:R382"/>
    <mergeCell ref="C383:E383"/>
    <mergeCell ref="C384:R384"/>
    <mergeCell ref="C385:R385"/>
    <mergeCell ref="C386:R386"/>
    <mergeCell ref="C375:E375"/>
    <mergeCell ref="C376:R376"/>
    <mergeCell ref="C377:R377"/>
    <mergeCell ref="C378:R378"/>
    <mergeCell ref="C379:E379"/>
    <mergeCell ref="C380:R380"/>
    <mergeCell ref="C369:R369"/>
    <mergeCell ref="C370:R370"/>
    <mergeCell ref="C371:E371"/>
    <mergeCell ref="C372:R372"/>
    <mergeCell ref="C373:R373"/>
    <mergeCell ref="C374:R374"/>
    <mergeCell ref="C363:E363"/>
    <mergeCell ref="C364:R364"/>
    <mergeCell ref="C365:R365"/>
    <mergeCell ref="C366:R366"/>
    <mergeCell ref="C367:E367"/>
    <mergeCell ref="C368:R368"/>
    <mergeCell ref="C357:R357"/>
    <mergeCell ref="C358:R358"/>
    <mergeCell ref="C359:E359"/>
    <mergeCell ref="C360:R360"/>
    <mergeCell ref="C361:R361"/>
    <mergeCell ref="C362:R362"/>
    <mergeCell ref="C351:E351"/>
    <mergeCell ref="C352:R352"/>
    <mergeCell ref="C353:R353"/>
    <mergeCell ref="C354:R354"/>
    <mergeCell ref="C355:E355"/>
    <mergeCell ref="C356:R356"/>
    <mergeCell ref="A345:R345"/>
    <mergeCell ref="A346:R346"/>
    <mergeCell ref="C347:E347"/>
    <mergeCell ref="C348:R348"/>
    <mergeCell ref="C349:R349"/>
    <mergeCell ref="C350:R350"/>
    <mergeCell ref="A339:R339"/>
    <mergeCell ref="A340:L340"/>
    <mergeCell ref="A341:L341"/>
    <mergeCell ref="A342:L342"/>
    <mergeCell ref="A343:L343"/>
    <mergeCell ref="A344:L344"/>
    <mergeCell ref="C333:R333"/>
    <mergeCell ref="C334:R334"/>
    <mergeCell ref="C335:E335"/>
    <mergeCell ref="C336:R336"/>
    <mergeCell ref="C337:R337"/>
    <mergeCell ref="C338:R338"/>
    <mergeCell ref="C327:E327"/>
    <mergeCell ref="C328:R328"/>
    <mergeCell ref="C329:R329"/>
    <mergeCell ref="C330:R330"/>
    <mergeCell ref="C331:E331"/>
    <mergeCell ref="C332:R332"/>
    <mergeCell ref="C321:R321"/>
    <mergeCell ref="C322:R322"/>
    <mergeCell ref="C323:E323"/>
    <mergeCell ref="C324:R324"/>
    <mergeCell ref="C325:R325"/>
    <mergeCell ref="C326:R326"/>
    <mergeCell ref="C315:E315"/>
    <mergeCell ref="C316:R316"/>
    <mergeCell ref="C317:R317"/>
    <mergeCell ref="C318:R318"/>
    <mergeCell ref="C319:E319"/>
    <mergeCell ref="C320:R320"/>
    <mergeCell ref="C309:R309"/>
    <mergeCell ref="C310:R310"/>
    <mergeCell ref="C311:E311"/>
    <mergeCell ref="C312:R312"/>
    <mergeCell ref="C313:R313"/>
    <mergeCell ref="C314:R314"/>
    <mergeCell ref="C303:E303"/>
    <mergeCell ref="C304:R304"/>
    <mergeCell ref="C305:R305"/>
    <mergeCell ref="C306:R306"/>
    <mergeCell ref="C307:E307"/>
    <mergeCell ref="C308:R308"/>
    <mergeCell ref="C297:R297"/>
    <mergeCell ref="C298:R298"/>
    <mergeCell ref="C299:E299"/>
    <mergeCell ref="C300:R300"/>
    <mergeCell ref="C301:R301"/>
    <mergeCell ref="C302:R302"/>
    <mergeCell ref="C291:E291"/>
    <mergeCell ref="C292:R292"/>
    <mergeCell ref="C293:R293"/>
    <mergeCell ref="C294:R294"/>
    <mergeCell ref="C295:E295"/>
    <mergeCell ref="C296:R296"/>
    <mergeCell ref="C285:R285"/>
    <mergeCell ref="C286:R286"/>
    <mergeCell ref="C287:E287"/>
    <mergeCell ref="C288:R288"/>
    <mergeCell ref="C289:R289"/>
    <mergeCell ref="C290:R290"/>
    <mergeCell ref="A279:R279"/>
    <mergeCell ref="C280:E280"/>
    <mergeCell ref="C281:R281"/>
    <mergeCell ref="C282:R282"/>
    <mergeCell ref="C283:R283"/>
    <mergeCell ref="C284:E284"/>
    <mergeCell ref="A273:R273"/>
    <mergeCell ref="A274:L274"/>
    <mergeCell ref="A275:L275"/>
    <mergeCell ref="A276:L276"/>
    <mergeCell ref="A277:L277"/>
    <mergeCell ref="A278:L278"/>
    <mergeCell ref="C267:R267"/>
    <mergeCell ref="C268:R268"/>
    <mergeCell ref="C269:E269"/>
    <mergeCell ref="C270:R270"/>
    <mergeCell ref="C271:R271"/>
    <mergeCell ref="C272:R272"/>
    <mergeCell ref="C261:E261"/>
    <mergeCell ref="C262:R262"/>
    <mergeCell ref="C263:R263"/>
    <mergeCell ref="C264:R264"/>
    <mergeCell ref="C265:E265"/>
    <mergeCell ref="C266:R266"/>
    <mergeCell ref="C255:R255"/>
    <mergeCell ref="C256:R256"/>
    <mergeCell ref="C257:E257"/>
    <mergeCell ref="C258:R258"/>
    <mergeCell ref="C259:R259"/>
    <mergeCell ref="C260:R260"/>
    <mergeCell ref="C249:E249"/>
    <mergeCell ref="C250:R250"/>
    <mergeCell ref="C251:R251"/>
    <mergeCell ref="C252:R252"/>
    <mergeCell ref="C253:E253"/>
    <mergeCell ref="C254:R254"/>
    <mergeCell ref="C243:R243"/>
    <mergeCell ref="C244:R244"/>
    <mergeCell ref="C245:E245"/>
    <mergeCell ref="C246:R246"/>
    <mergeCell ref="C247:R247"/>
    <mergeCell ref="C248:R248"/>
    <mergeCell ref="C237:E237"/>
    <mergeCell ref="C238:R238"/>
    <mergeCell ref="C239:R239"/>
    <mergeCell ref="C240:R240"/>
    <mergeCell ref="C241:E241"/>
    <mergeCell ref="C242:R242"/>
    <mergeCell ref="C231:R231"/>
    <mergeCell ref="C232:R232"/>
    <mergeCell ref="C233:E233"/>
    <mergeCell ref="C234:R234"/>
    <mergeCell ref="C235:R235"/>
    <mergeCell ref="C236:R236"/>
    <mergeCell ref="C225:E225"/>
    <mergeCell ref="C226:R226"/>
    <mergeCell ref="C227:R227"/>
    <mergeCell ref="C228:R228"/>
    <mergeCell ref="C229:E229"/>
    <mergeCell ref="C230:R230"/>
    <mergeCell ref="C219:R219"/>
    <mergeCell ref="C220:R220"/>
    <mergeCell ref="C221:E221"/>
    <mergeCell ref="C222:R222"/>
    <mergeCell ref="C223:R223"/>
    <mergeCell ref="C224:R224"/>
    <mergeCell ref="C213:E213"/>
    <mergeCell ref="C214:R214"/>
    <mergeCell ref="C215:R215"/>
    <mergeCell ref="C216:R216"/>
    <mergeCell ref="C217:E217"/>
    <mergeCell ref="C218:R218"/>
    <mergeCell ref="A207:L207"/>
    <mergeCell ref="A208:L208"/>
    <mergeCell ref="A209:L209"/>
    <mergeCell ref="A210:L210"/>
    <mergeCell ref="A211:L211"/>
    <mergeCell ref="A212:R212"/>
    <mergeCell ref="C201:R201"/>
    <mergeCell ref="C202:E202"/>
    <mergeCell ref="C203:R203"/>
    <mergeCell ref="C204:R204"/>
    <mergeCell ref="C205:R205"/>
    <mergeCell ref="A206:R206"/>
    <mergeCell ref="C195:R195"/>
    <mergeCell ref="C196:R196"/>
    <mergeCell ref="C197:R197"/>
    <mergeCell ref="C198:E198"/>
    <mergeCell ref="C199:R199"/>
    <mergeCell ref="C200:R200"/>
    <mergeCell ref="C189:R189"/>
    <mergeCell ref="C190:E190"/>
    <mergeCell ref="C191:R191"/>
    <mergeCell ref="C192:R192"/>
    <mergeCell ref="C193:R193"/>
    <mergeCell ref="C194:E194"/>
    <mergeCell ref="C183:R183"/>
    <mergeCell ref="C184:R184"/>
    <mergeCell ref="C185:R185"/>
    <mergeCell ref="C186:E186"/>
    <mergeCell ref="C187:R187"/>
    <mergeCell ref="C188:R188"/>
    <mergeCell ref="C177:R177"/>
    <mergeCell ref="C178:E178"/>
    <mergeCell ref="C179:R179"/>
    <mergeCell ref="C180:R180"/>
    <mergeCell ref="C181:R181"/>
    <mergeCell ref="C182:E182"/>
    <mergeCell ref="C171:R171"/>
    <mergeCell ref="C172:R172"/>
    <mergeCell ref="C173:R173"/>
    <mergeCell ref="C174:E174"/>
    <mergeCell ref="C175:R175"/>
    <mergeCell ref="C176:R176"/>
    <mergeCell ref="A165:L165"/>
    <mergeCell ref="A166:L166"/>
    <mergeCell ref="A167:L167"/>
    <mergeCell ref="A168:L168"/>
    <mergeCell ref="A169:R169"/>
    <mergeCell ref="C170:E170"/>
    <mergeCell ref="C159:E159"/>
    <mergeCell ref="C160:R160"/>
    <mergeCell ref="C161:R161"/>
    <mergeCell ref="C162:R162"/>
    <mergeCell ref="A163:R163"/>
    <mergeCell ref="A164:L164"/>
    <mergeCell ref="C153:R153"/>
    <mergeCell ref="C154:R154"/>
    <mergeCell ref="C155:E155"/>
    <mergeCell ref="C156:R156"/>
    <mergeCell ref="C157:R157"/>
    <mergeCell ref="C158:R158"/>
    <mergeCell ref="C147:E147"/>
    <mergeCell ref="C148:R148"/>
    <mergeCell ref="C149:R149"/>
    <mergeCell ref="C150:R150"/>
    <mergeCell ref="C151:E151"/>
    <mergeCell ref="C152:R152"/>
    <mergeCell ref="C141:R141"/>
    <mergeCell ref="C142:R142"/>
    <mergeCell ref="C143:E143"/>
    <mergeCell ref="C144:R144"/>
    <mergeCell ref="C145:R145"/>
    <mergeCell ref="C146:R146"/>
    <mergeCell ref="C135:E135"/>
    <mergeCell ref="C136:R136"/>
    <mergeCell ref="C137:R137"/>
    <mergeCell ref="C138:R138"/>
    <mergeCell ref="C139:E139"/>
    <mergeCell ref="C140:R140"/>
    <mergeCell ref="C129:R129"/>
    <mergeCell ref="C130:R130"/>
    <mergeCell ref="C131:E131"/>
    <mergeCell ref="C132:R132"/>
    <mergeCell ref="C133:R133"/>
    <mergeCell ref="C134:R134"/>
    <mergeCell ref="C123:E123"/>
    <mergeCell ref="C124:R124"/>
    <mergeCell ref="C125:R125"/>
    <mergeCell ref="C126:R126"/>
    <mergeCell ref="C127:E127"/>
    <mergeCell ref="C128:R128"/>
    <mergeCell ref="C117:R117"/>
    <mergeCell ref="C118:R118"/>
    <mergeCell ref="C119:E119"/>
    <mergeCell ref="C120:R120"/>
    <mergeCell ref="C121:R121"/>
    <mergeCell ref="C122:R122"/>
    <mergeCell ref="C111:E111"/>
    <mergeCell ref="C112:R112"/>
    <mergeCell ref="C113:R113"/>
    <mergeCell ref="C114:R114"/>
    <mergeCell ref="C115:E115"/>
    <mergeCell ref="C116:R116"/>
    <mergeCell ref="C105:R105"/>
    <mergeCell ref="C106:R106"/>
    <mergeCell ref="C107:E107"/>
    <mergeCell ref="C108:R108"/>
    <mergeCell ref="C109:R109"/>
    <mergeCell ref="C110:R110"/>
    <mergeCell ref="C99:E99"/>
    <mergeCell ref="C100:R100"/>
    <mergeCell ref="C101:R101"/>
    <mergeCell ref="C102:R102"/>
    <mergeCell ref="C103:E103"/>
    <mergeCell ref="C104:R104"/>
    <mergeCell ref="A93:L93"/>
    <mergeCell ref="A94:R94"/>
    <mergeCell ref="C95:E95"/>
    <mergeCell ref="C96:R96"/>
    <mergeCell ref="C97:R97"/>
    <mergeCell ref="C98:R98"/>
    <mergeCell ref="C87:R87"/>
    <mergeCell ref="A88:R88"/>
    <mergeCell ref="A89:L89"/>
    <mergeCell ref="A90:L90"/>
    <mergeCell ref="A91:L91"/>
    <mergeCell ref="A92:L92"/>
    <mergeCell ref="C81:R81"/>
    <mergeCell ref="C82:R82"/>
    <mergeCell ref="C83:R83"/>
    <mergeCell ref="C84:E84"/>
    <mergeCell ref="C85:R85"/>
    <mergeCell ref="C86:R86"/>
    <mergeCell ref="C75:R75"/>
    <mergeCell ref="C76:E76"/>
    <mergeCell ref="C77:R77"/>
    <mergeCell ref="C78:R78"/>
    <mergeCell ref="C79:R79"/>
    <mergeCell ref="C80:E80"/>
    <mergeCell ref="C69:R69"/>
    <mergeCell ref="C70:R70"/>
    <mergeCell ref="C71:R71"/>
    <mergeCell ref="C72:E72"/>
    <mergeCell ref="C73:R73"/>
    <mergeCell ref="C74:R74"/>
    <mergeCell ref="C63:R63"/>
    <mergeCell ref="C64:E64"/>
    <mergeCell ref="C65:R65"/>
    <mergeCell ref="C66:R66"/>
    <mergeCell ref="C67:R67"/>
    <mergeCell ref="C68:E68"/>
    <mergeCell ref="C57:R57"/>
    <mergeCell ref="C58:R58"/>
    <mergeCell ref="C59:R59"/>
    <mergeCell ref="C60:E60"/>
    <mergeCell ref="C61:R61"/>
    <mergeCell ref="C62:R62"/>
    <mergeCell ref="C51:R51"/>
    <mergeCell ref="C52:E52"/>
    <mergeCell ref="C53:R53"/>
    <mergeCell ref="C54:R54"/>
    <mergeCell ref="C55:R55"/>
    <mergeCell ref="C56:E56"/>
    <mergeCell ref="C45:R45"/>
    <mergeCell ref="C46:R46"/>
    <mergeCell ref="C47:R47"/>
    <mergeCell ref="C48:E48"/>
    <mergeCell ref="C49:R49"/>
    <mergeCell ref="C50:R50"/>
    <mergeCell ref="C39:R39"/>
    <mergeCell ref="C40:E40"/>
    <mergeCell ref="C41:R41"/>
    <mergeCell ref="C42:R42"/>
    <mergeCell ref="C43:R43"/>
    <mergeCell ref="C44:E44"/>
    <mergeCell ref="C33:R33"/>
    <mergeCell ref="C34:R34"/>
    <mergeCell ref="C35:R35"/>
    <mergeCell ref="C36:E36"/>
    <mergeCell ref="C37:R37"/>
    <mergeCell ref="C38:R38"/>
    <mergeCell ref="C27:E27"/>
    <mergeCell ref="C28:R28"/>
    <mergeCell ref="C29:R29"/>
    <mergeCell ref="C30:R30"/>
    <mergeCell ref="C31:R31"/>
    <mergeCell ref="C32:E32"/>
    <mergeCell ref="C21:E21"/>
    <mergeCell ref="A22:R22"/>
    <mergeCell ref="C23:E23"/>
    <mergeCell ref="C24:R24"/>
    <mergeCell ref="C25:R25"/>
    <mergeCell ref="C26:R26"/>
    <mergeCell ref="A18:A20"/>
    <mergeCell ref="B18:B20"/>
    <mergeCell ref="C18:E20"/>
    <mergeCell ref="F18:F20"/>
    <mergeCell ref="G18:G20"/>
    <mergeCell ref="H18:K18"/>
    <mergeCell ref="L18:P18"/>
    <mergeCell ref="A2:R2"/>
    <mergeCell ref="A3:R3"/>
    <mergeCell ref="A5:R5"/>
    <mergeCell ref="A6:R6"/>
    <mergeCell ref="A7:R7"/>
    <mergeCell ref="A8:R8"/>
    <mergeCell ref="Q18:Q20"/>
    <mergeCell ref="R18:R20"/>
    <mergeCell ref="H19:H20"/>
    <mergeCell ref="I19:K19"/>
    <mergeCell ref="L19:L20"/>
    <mergeCell ref="M19:M20"/>
    <mergeCell ref="N19:P19"/>
    <mergeCell ref="C9:G9"/>
    <mergeCell ref="F15:R15"/>
    <mergeCell ref="L16:M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1632-2021-2.1.3-КМ - Полный (2)</vt:lpstr>
      <vt:lpstr>1632-2021-2.1.3-КМ - Полный лок</vt:lpstr>
      <vt:lpstr>1632-2021-2.1.3-КМ - Полный (3)</vt:lpstr>
      <vt:lpstr>'1632-2021-2.1.3-КМ - Полный (2)'!Заголовки_для_печати</vt:lpstr>
      <vt:lpstr>'1632-2021-2.1.3-КМ - Полный (3)'!Заголовки_для_печати</vt:lpstr>
      <vt:lpstr>'1632-2021-2.1.3-КМ - Полный лок'!Заголовки_для_печати</vt:lpstr>
      <vt:lpstr>'1632-2021-2.1.3-КМ - Полный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2025-04-24T12:43:29Z</dcterms:modified>
</cp:coreProperties>
</file>