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6.Е230-0001-8000633006-РД-01-10" sheetId="1" r:id="rId1"/>
  </sheets>
  <definedNames>
    <definedName name="_xlnm.Print_Area" localSheetId="0">'6.Е230-0001-8000633006-РД-01-10'!$A:$G</definedName>
    <definedName name="_xlnm.Print_Titles" localSheetId="0">'6.Е230-0001-8000633006-РД-01-10'!$17:$17</definedName>
  </definedNames>
  <calcPr calcMode="auto" refMode="A1"/>
</workbook>
</file>

<file path=xl/sharedStrings.xml><?xml version="1.0" encoding="utf-8"?>
<sst xmlns="http://schemas.openxmlformats.org/spreadsheetml/2006/main" count="166" uniqueCount="166">
  <si>
    <t xml:space="preserve">Производство аммиака и карбамида, Кингисепп
Россия, Ленинградская область, Кингисеппский район</t>
  </si>
  <si>
    <t/>
  </si>
  <si>
    <t>(наименование стройки)</t>
  </si>
  <si>
    <t>ВЕДОМОСТЬ РЕСУРСОВ</t>
  </si>
  <si>
    <t>№ Е230-001-8000633006-РД-01-10.04.030-ОВ2.ЛС-Г02-01-П-00-00</t>
  </si>
  <si>
    <t>в текущем уровне цен</t>
  </si>
  <si>
    <t xml:space="preserve">на </t>
  </si>
  <si>
    <t xml:space="preserve">Системы отопления, вентиляции и кон-диционирования воздуха.  
Система отопления, 10.04.030 U22.201 Сооружение установки производства расплава карбамида</t>
  </si>
  <si>
    <t>(наименование работ и затрат, наименование объекта)</t>
  </si>
  <si>
    <t>Основание:</t>
  </si>
  <si>
    <t>Е230-001-8000633006-РД-01-10.04.030-ОВ2.ЛС-Г02-01-П-00-00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</si>
  <si>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</si>
  <si>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</si>
  <si>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</si>
  <si>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</si>
  <si>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</si>
  <si>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</si>
  <si>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</si>
  <si>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</si>
  <si>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</si>
  <si>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</si>
  <si>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</si>
  <si>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</si>
  <si>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</si>
  <si>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</si>
  <si>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</si>
  <si>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</si>
  <si>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</si>
  <si>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</si>
  <si>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11	Монтаж Базальтовые цилиндры теплоизоляционные кашированные неармированной фольгой (НГ), толщиной 30 мм Ø35</t>
  </si>
  <si>
    <t>Воздухоотводчик (Tраб. Max=120 C), Ду15</t>
  </si>
  <si>
    <t>Монтаж Базальтовые цилиндры теплоизоляционные кашированные неармированной фольгой (НГ), толщиной 30 мм Ø21</t>
  </si>
  <si>
    <t>Монтаж Базальтовые цилиндры теплоизоляционные кашированные неармированной фольгой (НГ), толщиной 30 мм Ø28</t>
  </si>
  <si>
    <t>Монтаж Базальтовые цилиндры теплоизоляционные кашированные неармированной фольгой (НГ), толщиной 40 мм Ø133</t>
  </si>
  <si>
    <t>Монтаж Базальтовые цилиндры теплоизоляционные кашированные неармированной фольгой (НГ), толщиной 40 мм Ø48</t>
  </si>
  <si>
    <t>Монтаж Базальтовые цилиндры теплоизоляционные кашированные неармированной фольгой (НГ), толщиной 40 мм Ø89</t>
  </si>
  <si>
    <t>Монтаж Опора неподвижная двухупорная ТС-660.00.00 Ду25</t>
  </si>
  <si>
    <t>Монтаж Опора неподвижная двухупорная ТС-660.00.00-07 Ду125</t>
  </si>
  <si>
    <t>Опора неподвижная двухупорная ТС-660.00.00-02 Ду40	Серия 5.903-13, вып.7-95	компл.	4	НО-3,НО-4</t>
  </si>
  <si>
    <t>Отвод Ст 45х4,0/140-90°-1-ППУ-ОЦ ГОСТ30732-2020/ст20</t>
  </si>
  <si>
    <t>Регистры из гладких труб Ду80 в 4 ряда (2 шт. заглушки и 6 шт. отводы) L=1000 мм</t>
  </si>
  <si>
    <t>Регистры из гладких труб Ду80 в 4 ряда (2 шт. заглушки и 6 шт. отводы) L=3000 мм</t>
  </si>
  <si>
    <t xml:space="preserve">Регистры из гладких труб Ду80 в 4 ряда (2 шт.
заглушки и 6 шт. отводы) L=1500 мм</t>
  </si>
  <si>
    <t xml:space="preserve">Регистры из гладких труб Ду80 в 4 ряда (2 шт.
заглушки и 6 шт. отводы) L=2000 мм</t>
  </si>
  <si>
    <t xml:space="preserve">Регистры из гладких труб Ду80 в 4 ряда (2 шт.
заглушки и 6 шт. отводы) L=2500 мм</t>
  </si>
  <si>
    <t>Шаровый кран Ду15 Tmax 120C</t>
  </si>
  <si>
    <t>Шаровый кран Ду25</t>
  </si>
  <si>
    <t>01.3.02.03-0001</t>
  </si>
  <si>
    <t>Ацетилен газообразный технический</t>
  </si>
  <si>
    <t>м3</t>
  </si>
  <si>
    <t>01.7.15.03-0013</t>
  </si>
  <si>
    <t>Болты с гайками и шайбами для санитарно-технических работ, диаметр 12 мм</t>
  </si>
  <si>
    <t>т</t>
  </si>
  <si>
    <t>01.7.15.03-0042</t>
  </si>
  <si>
    <t>Болты с гайками и шайбами строительные</t>
  </si>
  <si>
    <t>кг</t>
  </si>
  <si>
    <t>11.1.03.01-0077</t>
  </si>
  <si>
    <t>Бруски обрезные, хвойных пород, длина 4-6,5 м, ширина 75-150 мм, толщина 40-75 мм, сорт I</t>
  </si>
  <si>
    <t>01.7.15.04-0054</t>
  </si>
  <si>
    <t>Винты самонарезающие, оцинкованные, размер 4х12 мм</t>
  </si>
  <si>
    <t>01.7.03.01-0001</t>
  </si>
  <si>
    <t>Вода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</si>
  <si>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</si>
  <si>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</si>
  <si>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</si>
  <si>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</si>
  <si>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</si>
  <si>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</si>
  <si>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</si>
  <si>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01.7.15.07-0063</t>
  </si>
  <si>
    <t>Дюбели с калиброванной головкой (россыпью), размер 3х68,5 мм</t>
  </si>
  <si>
    <t>03.1.02.03-0015</t>
  </si>
  <si>
    <t>Известь строительная негашеная хлорная, марка А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</si>
  <si>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</si>
  <si>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</si>
  <si>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</si>
  <si>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</si>
  <si>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</si>
  <si>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01.3.02.08-0001</t>
  </si>
  <si>
    <t>Кислород газообразный технический</t>
  </si>
  <si>
    <t>14.4.02.04-0142</t>
  </si>
  <si>
    <t>Краска масляная земляная МА-0115, мумия, сурик железный</t>
  </si>
  <si>
    <t>18.5.08.05-0022</t>
  </si>
  <si>
    <t>Кронштейны для крепления радиаторов к кирпичным и бетонным стенам, при длине кронштейна 131 мм</t>
  </si>
  <si>
    <t>100 шт</t>
  </si>
  <si>
    <t>18.5.08.05-0023</t>
  </si>
  <si>
    <t>Кронштейны для крепления радиаторов к кирпичным и бетонным стенам, при длине кронштейна 325 мм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</si>
  <si>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</si>
  <si>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</si>
  <si>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</si>
  <si>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</si>
  <si>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999-0005</t>
  </si>
  <si>
    <t>Масса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</si>
  <si>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</si>
  <si>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м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</si>
  <si>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</si>
  <si>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</si>
  <si>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</si>
  <si>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</si>
  <si>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08.3.03.06-0002</t>
  </si>
  <si>
    <t>Проволока горячекатаная в мотках, диаметр 6,3-6,5 мм</t>
  </si>
  <si>
    <t>01.7.11.04-0072</t>
  </si>
  <si>
    <t>Проволока сварочная легированная, диаметр 4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</si>
  <si>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</si>
  <si>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</si>
  <si>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</si>
  <si>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</si>
  <si>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01.1.02.08-0001</t>
  </si>
  <si>
    <t>Прокладки из паронита ПМБ, толщина 1 мм, диаметр 50 мм</t>
  </si>
  <si>
    <t>1000 шт</t>
  </si>
  <si>
    <t>01.3.02.09-0022</t>
  </si>
  <si>
    <t>Пропан-бутан смесь техническая</t>
  </si>
  <si>
    <t>04.3.01.09-0016</t>
  </si>
  <si>
    <t>Раствор готовый кладочный, цементный, М200</t>
  </si>
  <si>
    <t>04.3.01.09-0012</t>
  </si>
  <si>
    <t>Раствор готовый кладочный, цементный, М50</t>
  </si>
  <si>
    <t>14.5.09.07-0030</t>
  </si>
  <si>
    <t>Растворитель Р-4</t>
  </si>
  <si>
    <t>14.5.09.07-0032</t>
  </si>
  <si>
    <t>Растворитель Р-5</t>
  </si>
  <si>
    <t>18.5.11.02-0003</t>
  </si>
  <si>
    <t>Регистры отопительные из стальных электросварных труб, диаметр труб 89 мм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</si>
  <si>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</si>
  <si>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</si>
  <si>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</si>
  <si>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</si>
  <si>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м2</t>
  </si>
  <si>
    <t>Термостойкая эмаль КО-8111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</si>
  <si>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</si>
  <si>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</si>
  <si>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</si>
  <si>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</si>
  <si>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</si>
  <si>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</si>
  <si>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</si>
  <si>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</si>
  <si>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</si>
  <si>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</si>
  <si>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</si>
  <si>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</si>
  <si>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23.8.03.12-0011</t>
  </si>
  <si>
    <t>Фасонные части стальные сварные, номинальный диаметр до 800 мм</t>
  </si>
  <si>
    <t>08.3.11.01-0091</t>
  </si>
  <si>
    <t>Швеллеры № 40, марка стали Ст0</t>
  </si>
  <si>
    <t>01.7.11.07-0032</t>
  </si>
  <si>
    <t>Электроды сварочные Э42, диаметр 4 мм</t>
  </si>
  <si>
    <t>01.7.11.07-0054</t>
  </si>
  <si>
    <t>Электроды сварочные Э42, диаметр 6 мм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</si>
  <si>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</si>
  <si>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</si>
  <si>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</si>
  <si>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</si>
  <si>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14.4.04.04-0001</t>
  </si>
  <si>
    <t>Эмаль кремнийорганическая КО-88, термостойкая, серебристая</t>
  </si>
  <si>
    <t>ФССЦ-14.4.04.04-0001</t>
  </si>
  <si>
    <t>Итого "Материалы"</t>
  </si>
  <si>
    <t>Итого "Ресурсы подрядчика"</t>
  </si>
  <si>
    <t>Ресурсы заказчика</t>
  </si>
  <si>
    <t>Монтаж Узел смесительный с циркуляционным насосом и подводками включен в поставку установки П...</t>
  </si>
  <si>
    <t>копл</t>
  </si>
  <si>
    <t>Монтаж Узел смесительный с циркуляционным насосом и подводками включен в поставку установки П1</t>
  </si>
  <si>
    <t>Монтаж Узел смесительный с циркуляционным насосом и подводками включен в поставку установки П3</t>
  </si>
  <si>
    <t>Монтаж Узел смесительный с циркуляционным насосом и подводками включен в поставку установки П2</t>
  </si>
  <si>
    <t>Итого по ведомости ресурсов</t>
  </si>
  <si>
    <t xml:space="preserve">  В том числе:</t>
  </si>
  <si>
    <t xml:space="preserve">    Материалы</t>
  </si>
</sst>
</file>

<file path=xl/styles.xml><?xml version="1.0" encoding="utf-8"?>
<styleSheet xmlns="http://schemas.openxmlformats.org/spreadsheetml/2006/main">
  <numFmts count="6">
    <numFmt formatCode="0.0" numFmtId="164"/>
    <numFmt formatCode="0.0000" numFmtId="165"/>
    <numFmt formatCode="0.0000000" numFmtId="166"/>
    <numFmt formatCode="0.000000" numFmtId="167"/>
    <numFmt formatCode="0.000" numFmtId="168"/>
    <numFmt formatCode="0.0000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00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26.2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12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2265170.93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496.78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479.5</v>
      </c>
      <c r="F20" s="43" t="s">
        <v>26</v>
      </c>
      <c r="G20" s="43" t="n">
        <v>881916.18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33.7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84.5</v>
      </c>
      <c r="F21" s="43" t="n">
        <v>448.81</v>
      </c>
      <c r="G21" s="43" t="n">
        <v>37924.45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22.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5" t="n">
        <v>10</v>
      </c>
      <c r="F22" s="43" t="n">
        <v>652.83</v>
      </c>
      <c r="G22" s="43" t="n">
        <v>6528.3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33.7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5" t="n">
        <v>33</v>
      </c>
      <c r="F23" s="43" t="n">
        <v>448.81</v>
      </c>
      <c r="G23" s="43" t="n">
        <v>14810.73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33.7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5" t="n">
        <v>50</v>
      </c>
      <c r="F24" s="43" t="n">
        <v>448.81</v>
      </c>
      <c r="G24" s="43" t="n">
        <v>22440.5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33.75" customFormat="true" s="0">
      <c r="A25" s="38">
        <f>IF(H25&lt;&gt;"",COUNTA(H$1:H25),"")</f>
      </c>
      <c r="B25" s="39" t="s">
        <v>25</v>
      </c>
      <c r="C25" s="40" t="s">
        <v>33</v>
      </c>
      <c r="D25" s="41" t="s">
        <v>27</v>
      </c>
      <c r="E25" s="45" t="n">
        <v>104</v>
      </c>
      <c r="F25" s="43" t="n">
        <v>448.81</v>
      </c>
      <c r="G25" s="43" t="n">
        <v>46676.24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33.75" customFormat="true" s="0">
      <c r="A26" s="38">
        <f>IF(H26&lt;&gt;"",COUNTA(H$1:H26),"")</f>
      </c>
      <c r="B26" s="39" t="s">
        <v>25</v>
      </c>
      <c r="C26" s="40" t="s">
        <v>34</v>
      </c>
      <c r="D26" s="41" t="s">
        <v>27</v>
      </c>
      <c r="E26" s="42" t="n">
        <v>66.5</v>
      </c>
      <c r="F26" s="43" t="n">
        <v>6732</v>
      </c>
      <c r="G26" s="43" t="n">
        <v>447678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33.75" customFormat="true" s="0">
      <c r="A27" s="38">
        <f>IF(H27&lt;&gt;"",COUNTA(H$1:H27),"")</f>
      </c>
      <c r="B27" s="39" t="s">
        <v>25</v>
      </c>
      <c r="C27" s="40" t="s">
        <v>35</v>
      </c>
      <c r="D27" s="41" t="s">
        <v>27</v>
      </c>
      <c r="E27" s="42" t="n">
        <v>65.5</v>
      </c>
      <c r="F27" s="43" t="n">
        <v>448.81</v>
      </c>
      <c r="G27" s="43" t="n">
        <v>29397.06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22.5" customFormat="true" s="0">
      <c r="A28" s="38">
        <f>IF(H28&lt;&gt;"",COUNTA(H$1:H28),"")</f>
      </c>
      <c r="B28" s="39" t="s">
        <v>25</v>
      </c>
      <c r="C28" s="40" t="s">
        <v>36</v>
      </c>
      <c r="D28" s="41" t="s">
        <v>27</v>
      </c>
      <c r="E28" s="45" t="n">
        <v>4</v>
      </c>
      <c r="F28" s="43" t="n">
        <v>1224.04</v>
      </c>
      <c r="G28" s="43" t="n">
        <v>4896.16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22.5" customFormat="true" s="0">
      <c r="A29" s="38">
        <f>IF(H29&lt;&gt;"",COUNTA(H$1:H29),"")</f>
      </c>
      <c r="B29" s="39" t="s">
        <v>25</v>
      </c>
      <c r="C29" s="40" t="s">
        <v>37</v>
      </c>
      <c r="D29" s="41" t="s">
        <v>27</v>
      </c>
      <c r="E29" s="45" t="n">
        <v>4</v>
      </c>
      <c r="F29" s="43" t="n">
        <v>1224.04</v>
      </c>
      <c r="G29" s="43" t="n">
        <v>4896.16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25</v>
      </c>
      <c r="C30" s="40" t="s">
        <v>38</v>
      </c>
      <c r="D30" s="41" t="s">
        <v>27</v>
      </c>
      <c r="E30" s="45" t="n">
        <v>4</v>
      </c>
      <c r="F30" s="43" t="n">
        <v>1224.04</v>
      </c>
      <c r="G30" s="43" t="n">
        <v>4896.16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22.5" customFormat="true" s="0">
      <c r="A31" s="38">
        <f>IF(H31&lt;&gt;"",COUNTA(H$1:H31),"")</f>
      </c>
      <c r="B31" s="39" t="s">
        <v>25</v>
      </c>
      <c r="C31" s="40" t="s">
        <v>39</v>
      </c>
      <c r="D31" s="41" t="s">
        <v>27</v>
      </c>
      <c r="E31" s="45" t="n">
        <v>10</v>
      </c>
      <c r="F31" s="43" t="n">
        <v>326.42</v>
      </c>
      <c r="G31" s="43" t="n">
        <v>3264.2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22.5" customFormat="true" s="0">
      <c r="A32" s="38">
        <f>IF(H32&lt;&gt;"",COUNTA(H$1:H32),"")</f>
      </c>
      <c r="B32" s="39" t="s">
        <v>25</v>
      </c>
      <c r="C32" s="40" t="s">
        <v>40</v>
      </c>
      <c r="D32" s="41" t="s">
        <v>27</v>
      </c>
      <c r="E32" s="45" t="n">
        <v>1</v>
      </c>
      <c r="F32" s="43" t="n">
        <v>20400.02</v>
      </c>
      <c r="G32" s="43" t="n">
        <v>20400.02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22.5" customFormat="true" s="0">
      <c r="A33" s="38">
        <f>IF(H33&lt;&gt;"",COUNTA(H$1:H33),"")</f>
      </c>
      <c r="B33" s="39" t="s">
        <v>25</v>
      </c>
      <c r="C33" s="40" t="s">
        <v>41</v>
      </c>
      <c r="D33" s="41" t="s">
        <v>27</v>
      </c>
      <c r="E33" s="45" t="n">
        <v>3</v>
      </c>
      <c r="F33" s="43" t="n">
        <v>24480</v>
      </c>
      <c r="G33" s="43" t="n">
        <v>73440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22.5" customFormat="true" s="0">
      <c r="A34" s="38">
        <f>IF(H34&lt;&gt;"",COUNTA(H$1:H34),"")</f>
      </c>
      <c r="B34" s="39" t="s">
        <v>25</v>
      </c>
      <c r="C34" s="40" t="s">
        <v>42</v>
      </c>
      <c r="D34" s="41" t="s">
        <v>27</v>
      </c>
      <c r="E34" s="45" t="n">
        <v>2</v>
      </c>
      <c r="F34" s="43" t="n">
        <v>21420.04</v>
      </c>
      <c r="G34" s="43" t="n">
        <v>42840.08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22.5" customFormat="true" s="0">
      <c r="A35" s="38">
        <f>IF(H35&lt;&gt;"",COUNTA(H$1:H35),"")</f>
      </c>
      <c r="B35" s="39" t="s">
        <v>25</v>
      </c>
      <c r="C35" s="40" t="s">
        <v>43</v>
      </c>
      <c r="D35" s="41" t="s">
        <v>27</v>
      </c>
      <c r="E35" s="45" t="n">
        <v>1</v>
      </c>
      <c r="F35" s="43" t="n">
        <v>22439.96</v>
      </c>
      <c r="G35" s="43" t="n">
        <v>22439.96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22.5" customFormat="true" s="0">
      <c r="A36" s="38">
        <f>IF(H36&lt;&gt;"",COUNTA(H$1:H36),"")</f>
      </c>
      <c r="B36" s="39" t="s">
        <v>25</v>
      </c>
      <c r="C36" s="40" t="s">
        <v>44</v>
      </c>
      <c r="D36" s="41" t="s">
        <v>27</v>
      </c>
      <c r="E36" s="45" t="n">
        <v>3</v>
      </c>
      <c r="F36" s="43" t="n">
        <v>23459.98</v>
      </c>
      <c r="G36" s="43" t="n">
        <v>70379.94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22.5" customFormat="true" s="0">
      <c r="A37" s="38">
        <f>IF(H37&lt;&gt;"",COUNTA(H$1:H37),"")</f>
      </c>
      <c r="B37" s="39" t="s">
        <v>25</v>
      </c>
      <c r="C37" s="40" t="s">
        <v>45</v>
      </c>
      <c r="D37" s="41" t="s">
        <v>27</v>
      </c>
      <c r="E37" s="45" t="n">
        <v>32</v>
      </c>
      <c r="F37" s="43" t="n">
        <v>836.38</v>
      </c>
      <c r="G37" s="43" t="n">
        <v>26764.16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22.5" customFormat="true" s="0">
      <c r="A38" s="38">
        <f>IF(H38&lt;&gt;"",COUNTA(H$1:H38),"")</f>
      </c>
      <c r="B38" s="39" t="s">
        <v>25</v>
      </c>
      <c r="C38" s="40" t="s">
        <v>46</v>
      </c>
      <c r="D38" s="41" t="s">
        <v>27</v>
      </c>
      <c r="E38" s="45" t="n">
        <v>2</v>
      </c>
      <c r="F38" s="43" t="n">
        <v>1122.03</v>
      </c>
      <c r="G38" s="43" t="n">
        <v>2244.06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11.25" customFormat="true" s="0">
      <c r="A39" s="38">
        <f>IF(H39&lt;&gt;"",COUNTA(H$1:H39),"")</f>
      </c>
      <c r="B39" s="39" t="s">
        <v>47</v>
      </c>
      <c r="C39" s="40" t="s">
        <v>48</v>
      </c>
      <c r="D39" s="41" t="s">
        <v>49</v>
      </c>
      <c r="E39" s="46" t="n">
        <v>2.2006</v>
      </c>
      <c r="F39" s="43" t="n">
        <v>350.44</v>
      </c>
      <c r="G39" s="47" t="n">
        <v>771.18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22.5" customFormat="true" s="0">
      <c r="A40" s="38">
        <f>IF(H40&lt;&gt;"",COUNTA(H$1:H40),"")</f>
      </c>
      <c r="B40" s="39" t="s">
        <v>50</v>
      </c>
      <c r="C40" s="40" t="s">
        <v>51</v>
      </c>
      <c r="D40" s="41" t="s">
        <v>52</v>
      </c>
      <c r="E40" s="46" t="n">
        <v>0.0484</v>
      </c>
      <c r="F40" s="43" t="n">
        <v>139439.3</v>
      </c>
      <c r="G40" s="43" t="n">
        <v>6748.86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11.25" customFormat="true" s="0">
      <c r="A41" s="38">
        <f>IF(H41&lt;&gt;"",COUNTA(H$1:H41),"")</f>
      </c>
      <c r="B41" s="39" t="s">
        <v>53</v>
      </c>
      <c r="C41" s="40" t="s">
        <v>54</v>
      </c>
      <c r="D41" s="41" t="s">
        <v>55</v>
      </c>
      <c r="E41" s="48" t="n">
        <v>0.12</v>
      </c>
      <c r="F41" s="43" t="n">
        <v>82.26</v>
      </c>
      <c r="G41" s="47" t="n">
        <v>9.87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22.5" customFormat="true" s="0">
      <c r="A42" s="38">
        <f>IF(H42&lt;&gt;"",COUNTA(H$1:H42),"")</f>
      </c>
      <c r="B42" s="39" t="s">
        <v>56</v>
      </c>
      <c r="C42" s="40" t="s">
        <v>57</v>
      </c>
      <c r="D42" s="41" t="s">
        <v>49</v>
      </c>
      <c r="E42" s="49" t="n">
        <v>2.47E-5</v>
      </c>
      <c r="F42" s="43" t="n">
        <v>15470</v>
      </c>
      <c r="G42" s="47" t="n">
        <v>0.39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11.25" customFormat="true" s="0">
      <c r="A43" s="38">
        <f>IF(H43&lt;&gt;"",COUNTA(H$1:H43),"")</f>
      </c>
      <c r="B43" s="39" t="s">
        <v>58</v>
      </c>
      <c r="C43" s="40" t="s">
        <v>59</v>
      </c>
      <c r="D43" s="41" t="s">
        <v>52</v>
      </c>
      <c r="E43" s="49" t="n">
        <v>0.0002632</v>
      </c>
      <c r="F43" s="43" t="n">
        <v>301938</v>
      </c>
      <c r="G43" s="47" t="n">
        <v>79.46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11.25" customFormat="true" s="0">
      <c r="A44" s="38">
        <f>IF(H44&lt;&gt;"",COUNTA(H$1:H44),"")</f>
      </c>
      <c r="B44" s="39" t="s">
        <v>60</v>
      </c>
      <c r="C44" s="40" t="s">
        <v>61</v>
      </c>
      <c r="D44" s="41" t="s">
        <v>49</v>
      </c>
      <c r="E44" s="46" t="n">
        <v>27.1012</v>
      </c>
      <c r="F44" s="43" t="n">
        <v>22.2</v>
      </c>
      <c r="G44" s="47" t="n">
        <v>601.65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22.5" customFormat="true" s="0">
      <c r="A45" s="38">
        <f>IF(H45&lt;&gt;"",COUNTA(H$1:H45),"")</f>
      </c>
      <c r="B45" s="39" t="s">
        <v>62</v>
      </c>
      <c r="C45" s="40" t="s">
        <v>63</v>
      </c>
      <c r="D45" s="41" t="s">
        <v>64</v>
      </c>
      <c r="E45" s="48" t="n">
        <v>0.66</v>
      </c>
      <c r="F45" s="43" t="n">
        <v>9.1</v>
      </c>
      <c r="G45" s="47" t="n">
        <v>6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11.25" customFormat="true" s="0">
      <c r="A46" s="38">
        <f>IF(H46&lt;&gt;"",COUNTA(H$1:H46),"")</f>
      </c>
      <c r="B46" s="39" t="s">
        <v>65</v>
      </c>
      <c r="C46" s="40" t="s">
        <v>66</v>
      </c>
      <c r="D46" s="41" t="s">
        <v>52</v>
      </c>
      <c r="E46" s="49" t="n">
        <v>2E-7</v>
      </c>
      <c r="F46" s="43" t="n">
        <v>108999.8</v>
      </c>
      <c r="G46" s="47" t="n">
        <v>0.02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11.25" customFormat="true" s="0">
      <c r="A47" s="38">
        <f>IF(H47&lt;&gt;"",COUNTA(H$1:H47),"")</f>
      </c>
      <c r="B47" s="39" t="s">
        <v>67</v>
      </c>
      <c r="C47" s="40" t="s">
        <v>68</v>
      </c>
      <c r="D47" s="41" t="s">
        <v>52</v>
      </c>
      <c r="E47" s="49" t="n">
        <v>7.5E-6</v>
      </c>
      <c r="F47" s="43" t="n">
        <v>142142</v>
      </c>
      <c r="G47" s="47" t="n">
        <v>1.06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22.5" customFormat="true" s="0">
      <c r="A48" s="38">
        <f>IF(H48&lt;&gt;"",COUNTA(H$1:H48),"")</f>
      </c>
      <c r="B48" s="39" t="s">
        <v>69</v>
      </c>
      <c r="C48" s="40" t="s">
        <v>70</v>
      </c>
      <c r="D48" s="41" t="s">
        <v>52</v>
      </c>
      <c r="E48" s="50" t="n">
        <v>0.002475</v>
      </c>
      <c r="F48" s="43" t="n">
        <v>231367.5</v>
      </c>
      <c r="G48" s="47" t="n">
        <v>572.63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11.25" customFormat="true" s="0">
      <c r="A49" s="38">
        <f>IF(H49&lt;&gt;"",COUNTA(H$1:H49),"")</f>
      </c>
      <c r="B49" s="39" t="s">
        <v>71</v>
      </c>
      <c r="C49" s="40" t="s">
        <v>72</v>
      </c>
      <c r="D49" s="41" t="s">
        <v>55</v>
      </c>
      <c r="E49" s="49" t="n">
        <v>0.0970085</v>
      </c>
      <c r="F49" s="43" t="n">
        <v>19.57</v>
      </c>
      <c r="G49" s="47" t="n">
        <v>1.9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33.75" customFormat="true" s="0">
      <c r="A50" s="38">
        <f>IF(H50&lt;&gt;"",COUNTA(H$1:H50),"")</f>
      </c>
      <c r="B50" s="39" t="s">
        <v>73</v>
      </c>
      <c r="C50" s="40" t="s">
        <v>74</v>
      </c>
      <c r="D50" s="41" t="s">
        <v>75</v>
      </c>
      <c r="E50" s="49" t="n">
        <v>0.0004488</v>
      </c>
      <c r="F50" s="43" t="n">
        <v>457.18</v>
      </c>
      <c r="G50" s="47" t="n">
        <v>0.21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11.25" customFormat="true" s="0">
      <c r="A51" s="38">
        <f>IF(H51&lt;&gt;"",COUNTA(H$1:H51),"")</f>
      </c>
      <c r="B51" s="39" t="s">
        <v>76</v>
      </c>
      <c r="C51" s="40" t="s">
        <v>77</v>
      </c>
      <c r="D51" s="41" t="s">
        <v>52</v>
      </c>
      <c r="E51" s="49" t="n">
        <v>2.4E-6</v>
      </c>
      <c r="F51" s="43" t="n">
        <v>344890</v>
      </c>
      <c r="G51" s="47" t="n">
        <v>0.83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11.25" customFormat="true" s="0">
      <c r="A52" s="38">
        <f>IF(H52&lt;&gt;"",COUNTA(H$1:H52),"")</f>
      </c>
      <c r="B52" s="39" t="s">
        <v>78</v>
      </c>
      <c r="C52" s="40" t="s">
        <v>79</v>
      </c>
      <c r="D52" s="41" t="s">
        <v>49</v>
      </c>
      <c r="E52" s="46" t="n">
        <v>2.4604</v>
      </c>
      <c r="F52" s="43" t="n">
        <v>56.6</v>
      </c>
      <c r="G52" s="47" t="n">
        <v>139.26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22.5" customFormat="true" s="0">
      <c r="A53" s="38">
        <f>IF(H53&lt;&gt;"",COUNTA(H$1:H53),"")</f>
      </c>
      <c r="B53" s="39" t="s">
        <v>80</v>
      </c>
      <c r="C53" s="40" t="s">
        <v>81</v>
      </c>
      <c r="D53" s="41" t="s">
        <v>55</v>
      </c>
      <c r="E53" s="51" t="n">
        <v>0.243</v>
      </c>
      <c r="F53" s="43" t="n">
        <v>137.59</v>
      </c>
      <c r="G53" s="47" t="n">
        <v>33.43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22.5" customFormat="true" s="0">
      <c r="A54" s="38">
        <f>IF(H54&lt;&gt;"",COUNTA(H$1:H54),"")</f>
      </c>
      <c r="B54" s="39" t="s">
        <v>82</v>
      </c>
      <c r="C54" s="40" t="s">
        <v>83</v>
      </c>
      <c r="D54" s="41" t="s">
        <v>84</v>
      </c>
      <c r="E54" s="46" t="n">
        <v>0.3015</v>
      </c>
      <c r="F54" s="43" t="n">
        <v>1644.28</v>
      </c>
      <c r="G54" s="47" t="n">
        <v>495.75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22.5" customFormat="true" s="0">
      <c r="A55" s="38">
        <f>IF(H55&lt;&gt;"",COUNTA(H$1:H55),"")</f>
      </c>
      <c r="B55" s="39" t="s">
        <v>85</v>
      </c>
      <c r="C55" s="40" t="s">
        <v>86</v>
      </c>
      <c r="D55" s="41" t="s">
        <v>84</v>
      </c>
      <c r="E55" s="46" t="n">
        <v>0.3015</v>
      </c>
      <c r="F55" s="43" t="n">
        <v>1705.98</v>
      </c>
      <c r="G55" s="47" t="n">
        <v>514.35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22.5" customFormat="true" s="0">
      <c r="A56" s="38">
        <f>IF(H56&lt;&gt;"",COUNTA(H$1:H56),"")</f>
      </c>
      <c r="B56" s="39" t="s">
        <v>87</v>
      </c>
      <c r="C56" s="40" t="s">
        <v>88</v>
      </c>
      <c r="D56" s="41" t="s">
        <v>52</v>
      </c>
      <c r="E56" s="50" t="n">
        <v>0.069748</v>
      </c>
      <c r="F56" s="43" t="n">
        <v>69069</v>
      </c>
      <c r="G56" s="43" t="n">
        <v>4817.43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11.25" customFormat="true" s="0">
      <c r="A57" s="38">
        <f>IF(H57&lt;&gt;"",COUNTA(H$1:H57),"")</f>
      </c>
      <c r="B57" s="39" t="s">
        <v>89</v>
      </c>
      <c r="C57" s="40" t="s">
        <v>90</v>
      </c>
      <c r="D57" s="41" t="s">
        <v>55</v>
      </c>
      <c r="E57" s="46" t="n">
        <v>5.1324</v>
      </c>
      <c r="F57" s="43" t="n">
        <v>481.03</v>
      </c>
      <c r="G57" s="43" t="n">
        <v>2468.84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11.25" customFormat="true" s="0">
      <c r="A58" s="38">
        <f>IF(H58&lt;&gt;"",COUNTA(H$1:H58),"")</f>
      </c>
      <c r="B58" s="39" t="s">
        <v>91</v>
      </c>
      <c r="C58" s="40" t="s">
        <v>92</v>
      </c>
      <c r="D58" s="41" t="s">
        <v>52</v>
      </c>
      <c r="E58" s="51" t="n">
        <v>0.033</v>
      </c>
      <c r="F58" s="43"/>
      <c r="G58" s="52"/>
      <c r="H58" s="44" t="s">
        <v>28</v>
      </c>
      <c r="I58" s="0"/>
      <c r="J58" s="0"/>
      <c r="K58" s="0"/>
      <c r="L58" s="0"/>
      <c r="M58" s="0"/>
      <c r="AA58" s="37"/>
      <c r="AB58" s="37"/>
    </row>
    <row r="59" ht="56.25" customFormat="true" s="0">
      <c r="A59" s="38">
        <f>IF(H59&lt;&gt;"",COUNTA(H$1:H59),"")</f>
      </c>
      <c r="B59" s="39" t="s">
        <v>25</v>
      </c>
      <c r="C59" s="40" t="s">
        <v>93</v>
      </c>
      <c r="D59" s="41" t="s">
        <v>94</v>
      </c>
      <c r="E59" s="42" t="n">
        <v>33.9</v>
      </c>
      <c r="F59" s="43" t="n">
        <v>866.96</v>
      </c>
      <c r="G59" s="43" t="n">
        <v>29389.94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33.75" customFormat="true" s="0">
      <c r="A60" s="38">
        <f>IF(H60&lt;&gt;"",COUNTA(H$1:H60),"")</f>
      </c>
      <c r="B60" s="39" t="s">
        <v>95</v>
      </c>
      <c r="C60" s="40" t="s">
        <v>96</v>
      </c>
      <c r="D60" s="41" t="s">
        <v>52</v>
      </c>
      <c r="E60" s="50" t="n">
        <v>0.000117</v>
      </c>
      <c r="F60" s="43" t="n">
        <v>154245</v>
      </c>
      <c r="G60" s="47" t="n">
        <v>18.05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11.25" customFormat="true" s="0">
      <c r="A61" s="38">
        <f>IF(H61&lt;&gt;"",COUNTA(H$1:H61),"")</f>
      </c>
      <c r="B61" s="39" t="s">
        <v>97</v>
      </c>
      <c r="C61" s="40" t="s">
        <v>98</v>
      </c>
      <c r="D61" s="41" t="s">
        <v>55</v>
      </c>
      <c r="E61" s="51" t="n">
        <v>0.099</v>
      </c>
      <c r="F61" s="43" t="n">
        <v>339.34</v>
      </c>
      <c r="G61" s="47" t="n">
        <v>33.59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11.25" customFormat="true" s="0">
      <c r="A62" s="38">
        <f>IF(H62&lt;&gt;"",COUNTA(H$1:H62),"")</f>
      </c>
      <c r="B62" s="39" t="s">
        <v>99</v>
      </c>
      <c r="C62" s="40" t="s">
        <v>100</v>
      </c>
      <c r="D62" s="41" t="s">
        <v>52</v>
      </c>
      <c r="E62" s="49" t="n">
        <v>7E-7</v>
      </c>
      <c r="F62" s="43" t="n">
        <v>40542.32</v>
      </c>
      <c r="G62" s="47" t="n">
        <v>0.02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11.25" customFormat="true" s="0">
      <c r="A63" s="38">
        <f>IF(H63&lt;&gt;"",COUNTA(H$1:H63),"")</f>
      </c>
      <c r="B63" s="39" t="s">
        <v>101</v>
      </c>
      <c r="C63" s="40" t="s">
        <v>102</v>
      </c>
      <c r="D63" s="41" t="s">
        <v>52</v>
      </c>
      <c r="E63" s="50" t="n">
        <v>0.001589</v>
      </c>
      <c r="F63" s="43" t="n">
        <v>123396</v>
      </c>
      <c r="G63" s="47" t="n">
        <v>196.08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22.5" customFormat="true" s="0">
      <c r="A64" s="38">
        <f>IF(H64&lt;&gt;"",COUNTA(H$1:H64),"")</f>
      </c>
      <c r="B64" s="39" t="s">
        <v>103</v>
      </c>
      <c r="C64" s="40" t="s">
        <v>104</v>
      </c>
      <c r="D64" s="41" t="s">
        <v>52</v>
      </c>
      <c r="E64" s="49" t="n">
        <v>0.0034874</v>
      </c>
      <c r="F64" s="43" t="n">
        <v>133679</v>
      </c>
      <c r="G64" s="47" t="n">
        <v>466.19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105</v>
      </c>
      <c r="C65" s="40" t="s">
        <v>106</v>
      </c>
      <c r="D65" s="41" t="s">
        <v>52</v>
      </c>
      <c r="E65" s="49" t="n">
        <v>0.0066458</v>
      </c>
      <c r="F65" s="43" t="n">
        <v>133679</v>
      </c>
      <c r="G65" s="47" t="n">
        <v>888.41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22.5" customFormat="true" s="0">
      <c r="A66" s="38">
        <f>IF(H66&lt;&gt;"",COUNTA(H$1:H66),"")</f>
      </c>
      <c r="B66" s="39" t="s">
        <v>107</v>
      </c>
      <c r="C66" s="40" t="s">
        <v>108</v>
      </c>
      <c r="D66" s="41" t="s">
        <v>109</v>
      </c>
      <c r="E66" s="51" t="n">
        <v>0.088</v>
      </c>
      <c r="F66" s="43" t="n">
        <v>31395</v>
      </c>
      <c r="G66" s="43" t="n">
        <v>2762.76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11.25" customFormat="true" s="0">
      <c r="A67" s="38">
        <f>IF(H67&lt;&gt;"",COUNTA(H$1:H67),"")</f>
      </c>
      <c r="B67" s="39" t="s">
        <v>110</v>
      </c>
      <c r="C67" s="40" t="s">
        <v>111</v>
      </c>
      <c r="D67" s="41" t="s">
        <v>55</v>
      </c>
      <c r="E67" s="53" t="n">
        <v>0.01416</v>
      </c>
      <c r="F67" s="43" t="n">
        <v>55.42</v>
      </c>
      <c r="G67" s="47" t="n">
        <v>0.79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11.25" customFormat="true" s="0">
      <c r="A68" s="38">
        <f>IF(H68&lt;&gt;"",COUNTA(H$1:H68),"")</f>
      </c>
      <c r="B68" s="39" t="s">
        <v>112</v>
      </c>
      <c r="C68" s="40" t="s">
        <v>113</v>
      </c>
      <c r="D68" s="41" t="s">
        <v>49</v>
      </c>
      <c r="E68" s="50" t="n">
        <v>0.153225</v>
      </c>
      <c r="F68" s="43" t="n">
        <v>5460</v>
      </c>
      <c r="G68" s="47" t="n">
        <v>836.61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11.25" customFormat="true" s="0">
      <c r="A69" s="38">
        <f>IF(H69&lt;&gt;"",COUNTA(H$1:H69),"")</f>
      </c>
      <c r="B69" s="39" t="s">
        <v>114</v>
      </c>
      <c r="C69" s="40" t="s">
        <v>115</v>
      </c>
      <c r="D69" s="41" t="s">
        <v>49</v>
      </c>
      <c r="E69" s="53" t="n">
        <v>0.00603</v>
      </c>
      <c r="F69" s="43" t="n">
        <v>4421.69</v>
      </c>
      <c r="G69" s="47" t="n">
        <v>26.66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11.25" customFormat="true" s="0">
      <c r="A70" s="38">
        <f>IF(H70&lt;&gt;"",COUNTA(H$1:H70),"")</f>
      </c>
      <c r="B70" s="39" t="s">
        <v>116</v>
      </c>
      <c r="C70" s="40" t="s">
        <v>117</v>
      </c>
      <c r="D70" s="41" t="s">
        <v>55</v>
      </c>
      <c r="E70" s="46" t="n">
        <v>0.0144</v>
      </c>
      <c r="F70" s="43" t="n">
        <v>85.72</v>
      </c>
      <c r="G70" s="47" t="n">
        <v>1.24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11.25" customFormat="true" s="0">
      <c r="A71" s="38">
        <f>IF(H71&lt;&gt;"",COUNTA(H$1:H71),"")</f>
      </c>
      <c r="B71" s="39" t="s">
        <v>118</v>
      </c>
      <c r="C71" s="40" t="s">
        <v>119</v>
      </c>
      <c r="D71" s="41" t="s">
        <v>52</v>
      </c>
      <c r="E71" s="53" t="n">
        <v>0.00522</v>
      </c>
      <c r="F71" s="43" t="n">
        <v>80962.7</v>
      </c>
      <c r="G71" s="47" t="n">
        <v>422.62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22.5" customFormat="true" s="0">
      <c r="A72" s="38">
        <f>IF(H72&lt;&gt;"",COUNTA(H$1:H72),"")</f>
      </c>
      <c r="B72" s="39" t="s">
        <v>120</v>
      </c>
      <c r="C72" s="40" t="s">
        <v>121</v>
      </c>
      <c r="D72" s="41" t="s">
        <v>94</v>
      </c>
      <c r="E72" s="45" t="n">
        <v>90</v>
      </c>
      <c r="F72" s="43" t="n">
        <v>618.8</v>
      </c>
      <c r="G72" s="43" t="n">
        <v>55692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11.25" customFormat="true" s="0">
      <c r="A73" s="38">
        <f>IF(H73&lt;&gt;"",COUNTA(H$1:H73),"")</f>
      </c>
      <c r="B73" s="39" t="s">
        <v>122</v>
      </c>
      <c r="C73" s="40" t="s">
        <v>123</v>
      </c>
      <c r="D73" s="41" t="s">
        <v>52</v>
      </c>
      <c r="E73" s="53" t="n">
        <v>0.08883</v>
      </c>
      <c r="F73" s="43" t="n">
        <v>100100</v>
      </c>
      <c r="G73" s="43" t="n">
        <v>8891.88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22.5" customFormat="true" s="0">
      <c r="A74" s="38">
        <f>IF(H74&lt;&gt;"",COUNTA(H$1:H74),"")</f>
      </c>
      <c r="B74" s="39" t="s">
        <v>124</v>
      </c>
      <c r="C74" s="40" t="s">
        <v>125</v>
      </c>
      <c r="D74" s="41" t="s">
        <v>126</v>
      </c>
      <c r="E74" s="48" t="n">
        <v>3.29</v>
      </c>
      <c r="F74" s="43" t="n">
        <v>85.18</v>
      </c>
      <c r="G74" s="47" t="n">
        <v>280.24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22.5" customFormat="true" s="0">
      <c r="A75" s="38">
        <f>IF(H75&lt;&gt;"",COUNTA(H$1:H75),"")</f>
      </c>
      <c r="B75" s="39" t="s">
        <v>25</v>
      </c>
      <c r="C75" s="40" t="s">
        <v>127</v>
      </c>
      <c r="D75" s="41" t="s">
        <v>55</v>
      </c>
      <c r="E75" s="48" t="n">
        <v>26.11</v>
      </c>
      <c r="F75" s="43" t="n">
        <v>724.18</v>
      </c>
      <c r="G75" s="43" t="n">
        <v>18908.35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33.75" customFormat="true" s="0">
      <c r="A76" s="38">
        <f>IF(H76&lt;&gt;"",COUNTA(H$1:H76),"")</f>
      </c>
      <c r="B76" s="39" t="s">
        <v>128</v>
      </c>
      <c r="C76" s="40" t="s">
        <v>129</v>
      </c>
      <c r="D76" s="41" t="s">
        <v>94</v>
      </c>
      <c r="E76" s="42" t="n">
        <v>103.5</v>
      </c>
      <c r="F76" s="43" t="n">
        <v>6960.41</v>
      </c>
      <c r="G76" s="43" t="n">
        <v>720402.44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33.75" customFormat="true" s="0">
      <c r="A77" s="38">
        <f>IF(H77&lt;&gt;"",COUNTA(H$1:H77),"")</f>
      </c>
      <c r="B77" s="39" t="s">
        <v>130</v>
      </c>
      <c r="C77" s="40" t="s">
        <v>131</v>
      </c>
      <c r="D77" s="41" t="s">
        <v>94</v>
      </c>
      <c r="E77" s="42" t="n">
        <v>65.5</v>
      </c>
      <c r="F77" s="43" t="n">
        <v>3479.39</v>
      </c>
      <c r="G77" s="43" t="n">
        <v>227900.05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33.75" customFormat="true" s="0">
      <c r="A78" s="38">
        <f>IF(H78&lt;&gt;"",COUNTA(H$1:H78),"")</f>
      </c>
      <c r="B78" s="39" t="s">
        <v>132</v>
      </c>
      <c r="C78" s="40" t="s">
        <v>133</v>
      </c>
      <c r="D78" s="41" t="s">
        <v>94</v>
      </c>
      <c r="E78" s="42" t="n">
        <v>33.4</v>
      </c>
      <c r="F78" s="43" t="n">
        <v>177.45</v>
      </c>
      <c r="G78" s="43" t="n">
        <v>5926.83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33.75" customFormat="true" s="0">
      <c r="A79" s="38">
        <f>IF(H79&lt;&gt;"",COUNTA(H$1:H79),"")</f>
      </c>
      <c r="B79" s="39" t="s">
        <v>134</v>
      </c>
      <c r="C79" s="40" t="s">
        <v>135</v>
      </c>
      <c r="D79" s="41" t="s">
        <v>94</v>
      </c>
      <c r="E79" s="45" t="n">
        <v>50</v>
      </c>
      <c r="F79" s="43" t="n">
        <v>228.41</v>
      </c>
      <c r="G79" s="43" t="n">
        <v>11420.5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33.75" customFormat="true" s="0">
      <c r="A80" s="38">
        <f>IF(H80&lt;&gt;"",COUNTA(H$1:H80),"")</f>
      </c>
      <c r="B80" s="39" t="s">
        <v>136</v>
      </c>
      <c r="C80" s="40" t="s">
        <v>137</v>
      </c>
      <c r="D80" s="41" t="s">
        <v>94</v>
      </c>
      <c r="E80" s="42" t="n">
        <v>84.7</v>
      </c>
      <c r="F80" s="43" t="n">
        <v>283.92</v>
      </c>
      <c r="G80" s="43" t="n">
        <v>24048.02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33.75" customFormat="true" s="0">
      <c r="A81" s="38">
        <f>IF(H81&lt;&gt;"",COUNTA(H$1:H81),"")</f>
      </c>
      <c r="B81" s="39" t="s">
        <v>138</v>
      </c>
      <c r="C81" s="40" t="s">
        <v>139</v>
      </c>
      <c r="D81" s="41" t="s">
        <v>94</v>
      </c>
      <c r="E81" s="42" t="n">
        <v>66.5</v>
      </c>
      <c r="F81" s="43" t="n">
        <v>574.21</v>
      </c>
      <c r="G81" s="43" t="n">
        <v>38184.97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22.5" customFormat="true" s="0">
      <c r="A82" s="38">
        <f>IF(H82&lt;&gt;"",COUNTA(H$1:H82),"")</f>
      </c>
      <c r="B82" s="39" t="s">
        <v>140</v>
      </c>
      <c r="C82" s="40" t="s">
        <v>141</v>
      </c>
      <c r="D82" s="41" t="s">
        <v>52</v>
      </c>
      <c r="E82" s="51" t="n">
        <v>0.017</v>
      </c>
      <c r="F82" s="43" t="n">
        <v>50050</v>
      </c>
      <c r="G82" s="47" t="n">
        <v>850.85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11.25" customFormat="true" s="0">
      <c r="A83" s="38">
        <f>IF(H83&lt;&gt;"",COUNTA(H$1:H83),"")</f>
      </c>
      <c r="B83" s="39" t="s">
        <v>142</v>
      </c>
      <c r="C83" s="40" t="s">
        <v>143</v>
      </c>
      <c r="D83" s="41" t="s">
        <v>52</v>
      </c>
      <c r="E83" s="49" t="n">
        <v>4.65E-5</v>
      </c>
      <c r="F83" s="43" t="n">
        <v>44772</v>
      </c>
      <c r="G83" s="47" t="n">
        <v>2.08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11.25" customFormat="true" s="0">
      <c r="A84" s="38">
        <f>IF(H84&lt;&gt;"",COUNTA(H$1:H84),"")</f>
      </c>
      <c r="B84" s="39" t="s">
        <v>144</v>
      </c>
      <c r="C84" s="40" t="s">
        <v>145</v>
      </c>
      <c r="D84" s="41" t="s">
        <v>52</v>
      </c>
      <c r="E84" s="53" t="n">
        <v>0.00018</v>
      </c>
      <c r="F84" s="43" t="n">
        <v>93866.59</v>
      </c>
      <c r="G84" s="47" t="n">
        <v>16.89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11.25" customFormat="true" s="0">
      <c r="A85" s="38">
        <f>IF(H85&lt;&gt;"",COUNTA(H$1:H85),"")</f>
      </c>
      <c r="B85" s="39" t="s">
        <v>146</v>
      </c>
      <c r="C85" s="40" t="s">
        <v>147</v>
      </c>
      <c r="D85" s="41" t="s">
        <v>52</v>
      </c>
      <c r="E85" s="53" t="n">
        <v>0.00153</v>
      </c>
      <c r="F85" s="43" t="n">
        <v>85758.4</v>
      </c>
      <c r="G85" s="47" t="n">
        <v>131.21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11.25" customFormat="true" s="0">
      <c r="A86" s="38">
        <f>IF(H86&lt;&gt;"",COUNTA(H$1:H86),"")</f>
      </c>
      <c r="B86" s="39" t="s">
        <v>148</v>
      </c>
      <c r="C86" s="40" t="s">
        <v>149</v>
      </c>
      <c r="D86" s="41" t="s">
        <v>52</v>
      </c>
      <c r="E86" s="53" t="n">
        <v>0.00616</v>
      </c>
      <c r="F86" s="43" t="n">
        <v>94294.2</v>
      </c>
      <c r="G86" s="47" t="n">
        <v>580.83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11.25" customFormat="true" s="0">
      <c r="A87" s="38">
        <f>IF(H87&lt;&gt;"",COUNTA(H$1:H87),"")</f>
      </c>
      <c r="B87" s="39" t="s">
        <v>150</v>
      </c>
      <c r="C87" s="40" t="s">
        <v>151</v>
      </c>
      <c r="D87" s="41" t="s">
        <v>55</v>
      </c>
      <c r="E87" s="51" t="n">
        <v>0.336</v>
      </c>
      <c r="F87" s="43" t="n">
        <v>97.83</v>
      </c>
      <c r="G87" s="47" t="n">
        <v>32.88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22.5" customFormat="true" s="0">
      <c r="A88" s="38">
        <f>IF(H88&lt;&gt;"",COUNTA(H$1:H88),"")</f>
      </c>
      <c r="B88" s="39" t="s">
        <v>152</v>
      </c>
      <c r="C88" s="40" t="s">
        <v>153</v>
      </c>
      <c r="D88" s="41" t="s">
        <v>52</v>
      </c>
      <c r="E88" s="46" t="n">
        <v>0.0261</v>
      </c>
      <c r="F88" s="43" t="n">
        <v>679221.73</v>
      </c>
      <c r="G88" s="43" t="n">
        <v>17727.69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22.5" customFormat="true" s="0">
      <c r="A89" s="38">
        <f>IF(H89&lt;&gt;"",COUNTA(H$1:H89),"")</f>
      </c>
      <c r="B89" s="39" t="s">
        <v>154</v>
      </c>
      <c r="C89" s="40" t="s">
        <v>153</v>
      </c>
      <c r="D89" s="41" t="s">
        <v>52</v>
      </c>
      <c r="E89" s="46" t="n">
        <v>-0.0261</v>
      </c>
      <c r="F89" s="43" t="n">
        <v>679221.73</v>
      </c>
      <c r="G89" s="43" t="n">
        <v>-17727.69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11.25" customFormat="true" s="0">
      <c r="A90" s="41"/>
      <c r="B90" s="54"/>
      <c r="C90" s="55" t="s">
        <v>155</v>
      </c>
      <c r="D90" s="38" t="s">
        <v>64</v>
      </c>
      <c r="E90" s="56"/>
      <c r="F90" s="57"/>
      <c r="G90" s="57" t="n">
        <v>2047492.28</v>
      </c>
      <c r="H90" s="44"/>
      <c r="I90" s="0"/>
      <c r="J90" s="0"/>
      <c r="K90" s="0"/>
      <c r="L90" s="0"/>
      <c r="M90" s="0"/>
      <c r="AA90" s="37"/>
      <c r="AB90" s="37"/>
    </row>
    <row r="91" ht="11.25" customFormat="true" s="0">
      <c r="A91" s="41"/>
      <c r="B91" s="54"/>
      <c r="C91" s="55" t="s">
        <v>156</v>
      </c>
      <c r="D91" s="38" t="s">
        <v>64</v>
      </c>
      <c r="E91" s="56"/>
      <c r="F91" s="57"/>
      <c r="G91" s="57" t="n">
        <v>2047492.28</v>
      </c>
      <c r="H91" s="44"/>
      <c r="I91" s="0"/>
      <c r="J91" s="0"/>
      <c r="K91" s="0"/>
      <c r="L91" s="0"/>
      <c r="M91" s="0"/>
      <c r="AA91" s="37"/>
      <c r="AB91" s="37"/>
    </row>
    <row r="92" ht="12" customFormat="true" s="0">
      <c r="A92" s="36" t="s">
        <v>157</v>
      </c>
      <c r="B92" s="36"/>
      <c r="C92" s="36"/>
      <c r="D92" s="36"/>
      <c r="E92" s="36"/>
      <c r="F92" s="36"/>
      <c r="G92" s="36"/>
      <c r="H92" s="0"/>
      <c r="I92" s="0"/>
      <c r="J92" s="0"/>
      <c r="K92" s="0"/>
      <c r="L92" s="0"/>
      <c r="M92" s="0"/>
      <c r="AA92" s="37" t="s">
        <v>157</v>
      </c>
      <c r="AB92" s="37"/>
    </row>
    <row r="93" ht="12" customFormat="true" s="0">
      <c r="A93" s="36" t="s">
        <v>24</v>
      </c>
      <c r="B93" s="36"/>
      <c r="C93" s="36"/>
      <c r="D93" s="36"/>
      <c r="E93" s="36"/>
      <c r="F93" s="36"/>
      <c r="G93" s="36"/>
      <c r="H93" s="0"/>
      <c r="I93" s="0"/>
      <c r="J93" s="0"/>
      <c r="K93" s="0"/>
      <c r="L93" s="0"/>
      <c r="M93" s="0"/>
      <c r="AA93" s="37"/>
      <c r="AB93" s="37" t="s">
        <v>24</v>
      </c>
    </row>
    <row r="94" ht="22.5" customFormat="true" s="0">
      <c r="A94" s="38">
        <f>IF(H94&lt;&gt;"",COUNTA(H$1:H94),"")</f>
      </c>
      <c r="B94" s="39" t="s">
        <v>25</v>
      </c>
      <c r="C94" s="40" t="s">
        <v>158</v>
      </c>
      <c r="D94" s="41" t="s">
        <v>159</v>
      </c>
      <c r="E94" s="45" t="n">
        <v>2</v>
      </c>
      <c r="F94" s="43"/>
      <c r="G94" s="52"/>
      <c r="H94" s="44" t="s">
        <v>28</v>
      </c>
      <c r="I94" s="0"/>
      <c r="J94" s="0"/>
      <c r="K94" s="0"/>
      <c r="L94" s="0"/>
      <c r="M94" s="0"/>
      <c r="AA94" s="37"/>
      <c r="AB94" s="37"/>
    </row>
    <row r="95" ht="22.5" customFormat="true" s="0">
      <c r="A95" s="38">
        <f>IF(H95&lt;&gt;"",COUNTA(H$1:H95),"")</f>
      </c>
      <c r="B95" s="39" t="s">
        <v>25</v>
      </c>
      <c r="C95" s="40" t="s">
        <v>160</v>
      </c>
      <c r="D95" s="41" t="s">
        <v>159</v>
      </c>
      <c r="E95" s="45" t="n">
        <v>1</v>
      </c>
      <c r="F95" s="43"/>
      <c r="G95" s="52"/>
      <c r="H95" s="44" t="s">
        <v>28</v>
      </c>
      <c r="I95" s="0"/>
      <c r="J95" s="0"/>
      <c r="K95" s="0"/>
      <c r="L95" s="0"/>
      <c r="M95" s="0"/>
      <c r="AA95" s="37"/>
      <c r="AB95" s="37"/>
    </row>
    <row r="96" ht="22.5" customFormat="true" s="0">
      <c r="A96" s="38">
        <f>IF(H96&lt;&gt;"",COUNTA(H$1:H96),"")</f>
      </c>
      <c r="B96" s="39" t="s">
        <v>25</v>
      </c>
      <c r="C96" s="40" t="s">
        <v>161</v>
      </c>
      <c r="D96" s="41" t="s">
        <v>159</v>
      </c>
      <c r="E96" s="45" t="n">
        <v>1</v>
      </c>
      <c r="F96" s="43"/>
      <c r="G96" s="52"/>
      <c r="H96" s="44" t="s">
        <v>28</v>
      </c>
      <c r="I96" s="0"/>
      <c r="J96" s="0"/>
      <c r="K96" s="0"/>
      <c r="L96" s="0"/>
      <c r="M96" s="0"/>
      <c r="AA96" s="37"/>
      <c r="AB96" s="37"/>
    </row>
    <row r="97" ht="22.5" customFormat="true" s="0">
      <c r="A97" s="38">
        <f>IF(H97&lt;&gt;"",COUNTA(H$1:H97),"")</f>
      </c>
      <c r="B97" s="39" t="s">
        <v>25</v>
      </c>
      <c r="C97" s="40" t="s">
        <v>162</v>
      </c>
      <c r="D97" s="41" t="s">
        <v>27</v>
      </c>
      <c r="E97" s="45" t="n">
        <v>1</v>
      </c>
      <c r="F97" s="43"/>
      <c r="G97" s="52"/>
      <c r="H97" s="44" t="s">
        <v>28</v>
      </c>
      <c r="I97" s="0"/>
      <c r="J97" s="0"/>
      <c r="K97" s="0"/>
      <c r="L97" s="0"/>
      <c r="M97" s="0"/>
      <c r="AA97" s="37"/>
      <c r="AB97" s="37"/>
    </row>
    <row r="98" ht="12" customFormat="true" s="0">
      <c r="A98" s="58" t="s">
        <v>163</v>
      </c>
      <c r="B98" s="58"/>
      <c r="C98" s="58"/>
      <c r="D98" s="38" t="s">
        <v>64</v>
      </c>
      <c r="E98" s="38"/>
      <c r="F98" s="59"/>
      <c r="G98" s="57" t="n">
        <v>2047492.28</v>
      </c>
      <c r="H98" s="0"/>
      <c r="I98" s="0"/>
      <c r="J98" s="0"/>
      <c r="K98" s="0"/>
      <c r="L98" s="0"/>
      <c r="M98" s="0"/>
      <c r="AC98" s="37" t="s">
        <v>163</v>
      </c>
    </row>
    <row r="99" ht="11.25" customFormat="true" s="0">
      <c r="A99" s="41"/>
      <c r="B99" s="60" t="s">
        <v>164</v>
      </c>
      <c r="C99" s="60"/>
      <c r="D99" s="41"/>
      <c r="E99" s="41"/>
      <c r="F99" s="61"/>
      <c r="G99" s="62"/>
      <c r="H99" s="0"/>
      <c r="I99" s="0"/>
      <c r="J99" s="0"/>
      <c r="K99" s="0"/>
      <c r="L99" s="0"/>
      <c r="M99" s="0"/>
      <c r="AC99" s="37"/>
      <c r="AD99" s="63" t="s">
        <v>164</v>
      </c>
    </row>
    <row r="100" ht="11.25" customFormat="true" s="0">
      <c r="A100" s="41"/>
      <c r="B100" s="64" t="s">
        <v>165</v>
      </c>
      <c r="C100" s="64"/>
      <c r="D100" s="41"/>
      <c r="E100" s="41"/>
      <c r="F100" s="43"/>
      <c r="G100" s="43" t="n">
        <v>2047492.28</v>
      </c>
      <c r="H100" s="0"/>
      <c r="I100" s="0"/>
      <c r="J100" s="0"/>
      <c r="K100" s="0"/>
      <c r="L100" s="0"/>
      <c r="M100" s="0"/>
      <c r="AC100" s="37"/>
      <c r="AD100" s="63"/>
      <c r="AE100" s="2" t="s">
        <v>165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92:G92"/>
    <mergeCell ref="A93:G93"/>
    <mergeCell ref="A98:C98"/>
    <mergeCell ref="B99:C99"/>
    <mergeCell ref="B100:C100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