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НОВОЕ_Обоснование НМЦ\"/>
    </mc:Choice>
  </mc:AlternateContent>
  <xr:revisionPtr revIDLastSave="0" documentId="13_ncr:1_{24BFA612-9103-4849-AD76-72D9F99959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 " sheetId="3" r:id="rId1"/>
    <sheet name="3.1 - Полный локальный сметный " sheetId="1" r:id="rId2"/>
    <sheet name="3.2 - Полный локальный сметный " sheetId="2" r:id="rId3"/>
  </sheets>
  <definedNames>
    <definedName name="_xlnm.Print_Titles" localSheetId="1">'3.1 - Полный локальный сметный '!$20:$20</definedName>
    <definedName name="_xlnm.Print_Titles" localSheetId="2">'3.2 - Полный локальный сметный 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" l="1"/>
  <c r="E9" i="3"/>
  <c r="D10" i="3"/>
  <c r="D9" i="3"/>
  <c r="D11" i="3" s="1"/>
  <c r="O10" i="3"/>
  <c r="O9" i="3"/>
  <c r="F14" i="3"/>
  <c r="F10" i="3"/>
  <c r="N10" i="3" s="1"/>
  <c r="F9" i="3"/>
  <c r="N9" i="3" s="1"/>
  <c r="L348" i="1"/>
  <c r="L322" i="2"/>
  <c r="E11" i="3" l="1"/>
  <c r="D12" i="3" s="1"/>
  <c r="D13" i="3" s="1"/>
  <c r="D14" i="3" s="1"/>
  <c r="P9" i="3"/>
  <c r="Q9" i="3" s="1"/>
  <c r="P10" i="3"/>
  <c r="Q10" i="3" s="1"/>
  <c r="Q11" i="3" l="1"/>
</calcChain>
</file>

<file path=xl/sharedStrings.xml><?xml version="1.0" encoding="utf-8"?>
<sst xmlns="http://schemas.openxmlformats.org/spreadsheetml/2006/main" count="1979" uniqueCount="408">
  <si>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</si>
  <si>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</si>
  <si>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</si>
  <si>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</si>
  <si>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</si>
  <si>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</si>
  <si>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</si>
  <si>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</si>
  <si>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</si>
  <si>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</si>
  <si>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</si>
  <si>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</si>
  <si>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</si>
  <si>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</si>
  <si>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</si>
  <si>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</si>
  <si>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</si>
  <si>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</si>
  <si>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</si>
  <si>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</si>
  <si>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</si>
  <si>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</si>
  <si>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</si>
  <si>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</si>
  <si>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</si>
  <si>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</si>
  <si>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</si>
  <si>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</si>
  <si>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</si>
  <si>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Новый Раздел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</si>
  <si>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</si>
  <si>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</si>
  <si>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</si>
  <si>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</si>
  <si>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</si>
  <si>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</si>
  <si>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</si>
  <si>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</si>
  <si>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</si>
  <si>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</si>
  <si>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</si>
  <si>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101-0309</t>
  </si>
  <si>
    <t>Канаты пеньковые пропитанные</t>
  </si>
  <si>
    <t>т</t>
  </si>
  <si>
    <t>0,0009
0,0058</t>
  </si>
  <si>
    <t>101-0324</t>
  </si>
  <si>
    <t>Кислород технический: газообразный</t>
  </si>
  <si>
    <t>м3</t>
  </si>
  <si>
    <t>16,58
107,8</t>
  </si>
  <si>
    <t>101-0797</t>
  </si>
  <si>
    <t>Проволока горячекатаная в мотках, диаметром 6,3-6,5 мм</t>
  </si>
  <si>
    <t>0,0002
0,0013</t>
  </si>
  <si>
    <t>101-1515</t>
  </si>
  <si>
    <t>Электроды диаметром: 4 мм Э46</t>
  </si>
  <si>
    <t>0,1
0,6499</t>
  </si>
  <si>
    <t>101-1805</t>
  </si>
  <si>
    <t>Гвозди строительные</t>
  </si>
  <si>
    <t>0,0008
0,0052</t>
  </si>
  <si>
    <t>101-2278</t>
  </si>
  <si>
    <t>Пропан-бутан, смесь техническая</t>
  </si>
  <si>
    <t>кг</t>
  </si>
  <si>
    <t>5
32,5</t>
  </si>
  <si>
    <t>101-2467</t>
  </si>
  <si>
    <t>Растворитель марки: Р-4</t>
  </si>
  <si>
    <t>0,0005
0,0032</t>
  </si>
  <si>
    <t>102-0023</t>
  </si>
  <si>
    <t>Бруски обрезные хвойных пород длиной: 4-6,5 м, шириной 75-150 мм, толщиной 40-75 мм, I сорта</t>
  </si>
  <si>
    <t>0,08
0,5199</t>
  </si>
  <si>
    <t>113-0021</t>
  </si>
  <si>
    <t>Грунтовка: ГФ-021 красно-коричневая</t>
  </si>
  <si>
    <t>0,0026
0,0169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</si>
  <si>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</si>
  <si>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</si>
  <si>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</si>
  <si>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0,09
0,5849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</si>
  <si>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</si>
  <si>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</si>
  <si>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</si>
  <si>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</si>
  <si>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</si>
  <si>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</si>
  <si>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Итого по разделу 1 Новый Раздел</t>
  </si>
  <si>
    <t>Раздел 2. Рельсовый путь № 2</t>
  </si>
  <si>
    <t>4</t>
  </si>
  <si>
    <t>Накладные расходы 93% ФОТ (от 1 744 289,34)</t>
  </si>
  <si>
    <t>Сметная прибыль 62% ФОТ (от 1 744 289,34)</t>
  </si>
  <si>
    <t>0,0009
0,0062</t>
  </si>
  <si>
    <t>16,58
113,6</t>
  </si>
  <si>
    <t>0,0002
0,0014</t>
  </si>
  <si>
    <t>0,1
0,6855</t>
  </si>
  <si>
    <t>0,0008
0,0055</t>
  </si>
  <si>
    <t>5
34,27</t>
  </si>
  <si>
    <t>0,0005
0,0034</t>
  </si>
  <si>
    <t>0,08
0,5484</t>
  </si>
  <si>
    <t>0,0026
0,0178</t>
  </si>
  <si>
    <t>0,09
0,6169</t>
  </si>
  <si>
    <t>5
*</t>
  </si>
  <si>
    <t>6
*</t>
  </si>
  <si>
    <t>Итого по разделу 2 Рельсовый путь № 2</t>
  </si>
  <si>
    <t>Раздел 3. Рельсовый путь № 3</t>
  </si>
  <si>
    <t>7</t>
  </si>
  <si>
    <t>Накладные расходы 93% ФОТ (от 1 665 250,99)</t>
  </si>
  <si>
    <t>Сметная прибыль 62% ФОТ (от 1 665 250,99)</t>
  </si>
  <si>
    <t>0,0009
0,0059</t>
  </si>
  <si>
    <t>16,58
108,5</t>
  </si>
  <si>
    <t>0,1
0,6544</t>
  </si>
  <si>
    <t>5
32,72</t>
  </si>
  <si>
    <t>0,0005
0,0033</t>
  </si>
  <si>
    <t>0,08
0,5235</t>
  </si>
  <si>
    <t>0,0026
0,017</t>
  </si>
  <si>
    <t>0,09
0,589</t>
  </si>
  <si>
    <t>8
*</t>
  </si>
  <si>
    <t>9
*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</si>
  <si>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</si>
  <si>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</si>
  <si>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</si>
  <si>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</si>
  <si>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Накладные расходы 103% ФОТ (от 87 271,09)</t>
  </si>
  <si>
    <t>Сметная прибыль 59% ФОТ (от 87 271,09)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</si>
  <si>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</si>
  <si>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</si>
  <si>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</si>
  <si>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</t>
  </si>
  <si>
    <t xml:space="preserve">  ПЗ=30 (ОЗП=30; ЭМ=30 к расх.; ЗПМ=30; МАТ=30 к расх.; ТЗ=30; ТЗМ=30)</t>
  </si>
  <si>
    <t>Накладные расходы 103% ФОТ (от 238 048,97)</t>
  </si>
  <si>
    <t>Сметная прибыль 59% ФОТ (от 238 048,97)</t>
  </si>
  <si>
    <t>12
*</t>
  </si>
  <si>
    <t>ТССЦ-509-5787
Приказ Администрации ЛО от 20.10.15 №28</t>
  </si>
  <si>
    <t>Анкер химический (капсула с клеевым составом) Hilti HIT-HY 150/330</t>
  </si>
  <si>
    <t>шт.</t>
  </si>
  <si>
    <t>13
*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</si>
  <si>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</si>
  <si>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</si>
  <si>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</si>
  <si>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</si>
  <si>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</si>
  <si>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</si>
  <si>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</si>
  <si>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</si>
  <si>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</si>
  <si>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</si>
  <si>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</si>
  <si>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</si>
  <si>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</si>
  <si>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</si>
  <si>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</si>
  <si>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</si>
  <si>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</si>
  <si>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60: 100-60=40/10=4 ПЗ=4</t>
  </si>
  <si>
    <t xml:space="preserve"> 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</si>
  <si>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</si>
  <si>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</si>
  <si>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16
*</t>
  </si>
  <si>
    <t>ТССЦ-509-2631
Приказ Администрации ЛО от 20.10.15 №28</t>
  </si>
  <si>
    <t>Капсула с клеевым составом Hilti HVU-TZ M20</t>
  </si>
  <si>
    <t>17
*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</si>
  <si>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</si>
  <si>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</si>
  <si>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</si>
  <si>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</si>
  <si>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Накладные расходы 103% ФОТ (от 1 603,76)</t>
  </si>
  <si>
    <t>Сметная прибыль 59% ФОТ (от 1 603,76)</t>
  </si>
  <si>
    <t>19</t>
  </si>
  <si>
    <t>глубина 500: 500-100=400/10=40 ПЗ=40</t>
  </si>
  <si>
    <t xml:space="preserve"> 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</si>
  <si>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</si>
  <si>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</si>
  <si>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</si>
  <si>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</t>
  </si>
  <si>
    <t>Анкер химический (капсула с клеевым составом) Hilti HVU М24/210</t>
  </si>
  <si>
    <t>21
*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</si>
  <si>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</si>
  <si>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</si>
  <si>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</si>
  <si>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</si>
  <si>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</si>
  <si>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</si>
  <si>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</si>
  <si>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</si>
  <si>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</si>
  <si>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</si>
  <si>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</si>
  <si>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</si>
  <si>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</si>
  <si>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</si>
  <si>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</si>
  <si>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</si>
  <si>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</si>
  <si>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</si>
  <si>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</si>
  <si>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</si>
  <si>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</si>
  <si>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</si>
  <si>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</si>
  <si>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</si>
  <si>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</si>
  <si>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</si>
  <si>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</si>
  <si>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</t>
  </si>
  <si>
    <t xml:space="preserve"> 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</si>
  <si>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</si>
  <si>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</si>
  <si>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</si>
  <si>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</si>
  <si>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</si>
  <si>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</si>
  <si>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Накладные расходы 102% ФОТ (от 133,13)</t>
  </si>
  <si>
    <t>Сметная прибыль 58% ФОТ (от 133,13)</t>
  </si>
  <si>
    <t>101-1513</t>
  </si>
  <si>
    <t>Электроды диаметром: 4 мм Э42</t>
  </si>
  <si>
    <t>0,002
0</t>
  </si>
  <si>
    <t>201-0798</t>
  </si>
  <si>
    <t>Кондуктор инвентарный металлический</t>
  </si>
  <si>
    <t>0,01
0</t>
  </si>
  <si>
    <t>204-0005</t>
  </si>
  <si>
    <t>Горячекатаная арматурная сталь гладкая класса А-I, диаметром: 14 мм</t>
  </si>
  <si>
    <t>0,09
0,0002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</si>
  <si>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</si>
  <si>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</si>
  <si>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1
0,0023</t>
  </si>
  <si>
    <t>Крепление тормазных упоров мобильного бункера</t>
  </si>
  <si>
    <t>33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</si>
  <si>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</si>
  <si>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</si>
  <si>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</si>
  <si>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</si>
  <si>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</si>
  <si>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</si>
  <si>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</si>
  <si>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</si>
  <si>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</si>
  <si>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</si>
  <si>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</si>
  <si>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Накладные расходы 103% ФОТ (от -203,80)</t>
  </si>
  <si>
    <t>Сметная прибыль 59% ФОТ (от -203,80)</t>
  </si>
  <si>
    <t>39</t>
  </si>
  <si>
    <t>Накладные расходы 102% ФОТ (от 234,77)</t>
  </si>
  <si>
    <t>Сметная прибыль 58% ФОТ (от 234,77)</t>
  </si>
  <si>
    <t>0,09
0,0004</t>
  </si>
  <si>
    <t>1
0,0041</t>
  </si>
  <si>
    <t>Крепление стоек вертикального гравитационного натяжного устройтсва к ростверку</t>
  </si>
  <si>
    <t>40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</si>
  <si>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</si>
  <si>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</si>
  <si>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</si>
  <si>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</si>
  <si>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</si>
  <si>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</si>
  <si>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</si>
  <si>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орграждения к роствергу</t>
  </si>
  <si>
    <t>44</t>
  </si>
  <si>
    <t>Накладные расходы 103% ФОТ (от 67 064,15)</t>
  </si>
  <si>
    <t>Сметная прибыль 59% ФОТ (от 67 064,15)</t>
  </si>
  <si>
    <t>45</t>
  </si>
  <si>
    <t>глубина 200: 200-100=100/10=10 ПЗ=10</t>
  </si>
  <si>
    <t>Накладные расходы 103% ФОТ (от 57 332,54)</t>
  </si>
  <si>
    <t>Сметная прибыль 59% ФОТ (от 57 332,54)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</si>
  <si>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</si>
  <si>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</si>
  <si>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</si>
  <si>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</si>
  <si>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</si>
  <si>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</si>
  <si>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</si>
  <si>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по разделу 5 Крепление опорных деталей. Лист 282.2, 282.3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</si>
  <si>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</si>
  <si>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</si>
  <si>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</si>
  <si>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93% ФОТ (от 5063340,18) (Поз. 1-9)</t>
  </si>
  <si>
    <t xml:space="preserve">      102% ФОТ (от 367,9) (Поз. 32, 39)</t>
  </si>
  <si>
    <t xml:space="preserve">      103% ФОТ (от 474703,54) (Поз. 10-31, 33-38, 40-51)</t>
  </si>
  <si>
    <t>Сметная прибыль</t>
  </si>
  <si>
    <t xml:space="preserve">      58% ФОТ (от 367,9) (Поз. 32, 39)</t>
  </si>
  <si>
    <t xml:space="preserve">      59% ФОТ (от 474703,54) (Поз. 10-31, 33-38, 40-51)</t>
  </si>
  <si>
    <t xml:space="preserve">      62% ФОТ (от 5063340,18) (Поз. 1-9)</t>
  </si>
  <si>
    <t>Итоги по смете:</t>
  </si>
  <si>
    <t xml:space="preserve">     Строительные металлические конструкции:</t>
  </si>
  <si>
    <t xml:space="preserve">          Итого Поз. 1-9</t>
  </si>
  <si>
    <t xml:space="preserve">          Накладные расходы 93% ФОТ (от 5 063 340,18)</t>
  </si>
  <si>
    <t xml:space="preserve">          Сметная прибыль 62% ФОТ (от 5 063 340,18)</t>
  </si>
  <si>
    <t xml:space="preserve">          Итого c накладными и см. прибылью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</si>
  <si>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</si>
  <si>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10-31, 33-38, 40-51</t>
  </si>
  <si>
    <t xml:space="preserve">          Накладные расходы 103% ФОТ (от 474 703,54)</t>
  </si>
  <si>
    <t xml:space="preserve">          Сметная прибыль 59% ФОТ (от 474 703,54)</t>
  </si>
  <si>
    <t xml:space="preserve">     Бетонные и железобетонные монолитные конструкции и работы в строительстве:</t>
  </si>
  <si>
    <t xml:space="preserve">          Итого Поз. 32, 39</t>
  </si>
  <si>
    <t xml:space="preserve">          Накладные расходы 102% ФОТ (от 367,90)</t>
  </si>
  <si>
    <t xml:space="preserve">          Сметная прибыль 58% ФОТ (от 367,90)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</si>
  <si>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</si>
  <si>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</si>
  <si>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</si>
  <si>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</si>
  <si>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</si>
  <si>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</si>
  <si>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</si>
  <si>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</si>
  <si>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</si>
  <si>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</si>
  <si>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</si>
  <si>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</si>
  <si>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</si>
  <si>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</si>
  <si>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</si>
  <si>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</si>
  <si>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</si>
  <si>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</si>
  <si>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Материалы заказчика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</si>
  <si>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</si>
  <si>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</si>
  <si>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</si>
  <si>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</si>
  <si>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Накладные расходы 93% ФОТ (от 1 958 120,39)</t>
  </si>
  <si>
    <t>Сметная прибыль 62% ФОТ (от 1 958 120,39)</t>
  </si>
  <si>
    <t>0,0009
0,0069</t>
  </si>
  <si>
    <t>16,58
127,6</t>
  </si>
  <si>
    <t>0,0002
0,0015</t>
  </si>
  <si>
    <t>0,1
0,7695</t>
  </si>
  <si>
    <t>0,0008
0,0062</t>
  </si>
  <si>
    <t>5
38,47</t>
  </si>
  <si>
    <t>0,0005
0,0038</t>
  </si>
  <si>
    <t>0,08
0,6156</t>
  </si>
  <si>
    <t>0,0026
0,02</t>
  </si>
  <si>
    <t>0,09
0,6925</t>
  </si>
  <si>
    <t>Накладные расходы 93% ФОТ (от 2 053 622,95)</t>
  </si>
  <si>
    <t>Сметная прибыль 62% ФОТ (от 2 053 622,95)</t>
  </si>
  <si>
    <t>0,0009
0,0073</t>
  </si>
  <si>
    <t>16,58
133,8</t>
  </si>
  <si>
    <t>0,0002
0,0016</t>
  </si>
  <si>
    <t>0,1
0,807</t>
  </si>
  <si>
    <t>0,0008
0,0065</t>
  </si>
  <si>
    <t>5
40,35</t>
  </si>
  <si>
    <t>0,0005
0,004</t>
  </si>
  <si>
    <t>0,08
0,6456</t>
  </si>
  <si>
    <t>0,0026
0,021</t>
  </si>
  <si>
    <t>0,09
0,7263</t>
  </si>
  <si>
    <t>Накладные расходы 93% ФОТ (от 1 977 790,92)</t>
  </si>
  <si>
    <t>Сметная прибыль 62% ФОТ (от 1 977 790,92)</t>
  </si>
  <si>
    <t>0,0009
0,007</t>
  </si>
  <si>
    <t>16,58
128,9</t>
  </si>
  <si>
    <t>0,1
0,7772</t>
  </si>
  <si>
    <t>5
38,86</t>
  </si>
  <si>
    <t>0,0005
0,0039</t>
  </si>
  <si>
    <t>0,08
0,6218</t>
  </si>
  <si>
    <t>0,0026
0,0202</t>
  </si>
  <si>
    <t>0,09
0,6995</t>
  </si>
  <si>
    <t>Накладные расходы 103% ФОТ (от 43 200,49)</t>
  </si>
  <si>
    <t>Сметная прибыль 59% ФОТ (от 43 200,49)</t>
  </si>
  <si>
    <t>Накладные расходы 103% ФОТ (от 110 795,14)</t>
  </si>
  <si>
    <t>Сметная прибыль 59% ФОТ (от 110 795,14)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</si>
  <si>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</si>
  <si>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</si>
  <si>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</si>
  <si>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</si>
  <si>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Накладные расходы 103% ФОТ (от 9 556,64)</t>
  </si>
  <si>
    <t>Сметная прибыль 59% ФОТ (от 9 556,64)</t>
  </si>
  <si>
    <t>глубина 140: 140-100=40/10=4 ПЗ=4</t>
  </si>
  <si>
    <t>Накладные расходы 103% ФОТ (от 3 267,95)</t>
  </si>
  <si>
    <t>Сметная прибыль 59% ФОТ (от 3 267,95)</t>
  </si>
  <si>
    <t>Крепление стоек подъемной карентки к роствергу</t>
  </si>
  <si>
    <t>Накладные расходы 103% ФОТ (от 447,09)</t>
  </si>
  <si>
    <t>Сметная прибыль 59% ФОТ (от 447,09)</t>
  </si>
  <si>
    <t>Накладные расходы 103% ФОТ (от 1 146,65)</t>
  </si>
  <si>
    <t>Сметная прибыль 59% ФОТ (от 1 146,65)</t>
  </si>
  <si>
    <t>Накладные расходы 103% ФОТ (от 502,98)</t>
  </si>
  <si>
    <t>Сметная прибыль 59% ФОТ (от 502,98)</t>
  </si>
  <si>
    <t>Накладные расходы 103% ФОТ (от 1 289,98)</t>
  </si>
  <si>
    <t>Сметная прибыль 59% ФОТ (от 1 289,98)</t>
  </si>
  <si>
    <t>Накладные расходы 103% ФОТ (от 167 660,37)</t>
  </si>
  <si>
    <t>Сметная прибыль 59% ФОТ (от 167 660,37)</t>
  </si>
  <si>
    <t>Накладные расходы 103% ФОТ (от 143 331,35)</t>
  </si>
  <si>
    <t>Сметная прибыль 59% ФОТ (от 143 331,35)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</si>
  <si>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</si>
  <si>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</si>
  <si>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</si>
  <si>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</si>
  <si>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</si>
  <si>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</si>
  <si>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</si>
  <si>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 xml:space="preserve">      93% ФОТ (от 5989534,26) (Поз. 1-9)</t>
  </si>
  <si>
    <t xml:space="preserve">      103% ФОТ (от 491476,45) (Поз. 10-31, 33-38, 40-43)</t>
  </si>
  <si>
    <t xml:space="preserve">      59% ФОТ (от 491476,45) (Поз. 10-31, 33-38, 40-43)</t>
  </si>
  <si>
    <t xml:space="preserve">      62% ФОТ (от 5989534,26) (Поз. 1-9)</t>
  </si>
  <si>
    <t xml:space="preserve">          Накладные расходы 93% ФОТ (от 5 989 534,26)</t>
  </si>
  <si>
    <t xml:space="preserve">          Сметная прибыль 62% ФОТ (от 5 989 534,26)</t>
  </si>
  <si>
    <t xml:space="preserve">          Итого Поз. 10-31, 33-38, 40-43</t>
  </si>
  <si>
    <t xml:space="preserve">          Накладные расходы 103% ФОТ (от 491 476,45)</t>
  </si>
  <si>
    <t xml:space="preserve">          Сметная прибыль 59% ФОТ (от 491 476,45)</t>
  </si>
  <si>
    <t xml:space="preserve">Наименование закупки: 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</si>
  <si>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</si>
  <si>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Исх. № ______________ от __.__.2023г.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</si>
  <si>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</si>
  <si>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</si>
  <si>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</si>
  <si>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</si>
  <si>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</si>
  <si>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по сметам</t>
  </si>
  <si>
    <t>Материалы</t>
  </si>
  <si>
    <t>Работы</t>
  </si>
  <si>
    <t>материалы</t>
  </si>
  <si>
    <t>работа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</si>
  <si>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</si>
  <si>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</si>
  <si>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Итоговая стоимость строительно-монтажных работ</t>
  </si>
  <si>
    <t>ВСЕГО</t>
  </si>
  <si>
    <t>во сметам сумма 98 млн за счет того,что на полную сумму начисляется ВЗиС</t>
  </si>
  <si>
    <t>НДС</t>
  </si>
  <si>
    <t>Итоговая стоимость СМР,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</si>
</sst>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"/>
    <numFmt numFmtId="167" formatCode="0.0000"/>
    <numFmt numFmtId="168" formatCode="#,##0.000"/>
  </numFmts>
  <fonts count="2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0" fontId="14" fillId="0" borderId="5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wrapText="1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Font="1"/>
    <xf numFmtId="0" fontId="18" fillId="0" borderId="5" xfId="1" applyFont="1" applyBorder="1" applyAlignment="1">
      <alignment horizontal="left" wrapText="1"/>
    </xf>
    <xf numFmtId="0" fontId="18" fillId="0" borderId="0" xfId="1" applyFont="1" applyAlignment="1">
      <alignment horizontal="left" wrapText="1"/>
    </xf>
    <xf numFmtId="0" fontId="19" fillId="0" borderId="0" xfId="1" applyFont="1"/>
    <xf numFmtId="0" fontId="20" fillId="0" borderId="0" xfId="1" applyFont="1"/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14" fillId="0" borderId="5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6" fillId="0" borderId="1" xfId="1" applyFont="1" applyBorder="1"/>
    <xf numFmtId="0" fontId="19" fillId="0" borderId="3" xfId="1" applyFont="1" applyBorder="1"/>
    <xf numFmtId="0" fontId="16" fillId="0" borderId="0" xfId="1" applyFont="1" applyAlignment="1">
      <alignment horizontal="left"/>
    </xf>
    <xf numFmtId="0" fontId="16" fillId="0" borderId="0" xfId="1" applyFont="1" applyAlignment="1">
      <alignment wrapText="1"/>
    </xf>
    <xf numFmtId="0" fontId="22" fillId="2" borderId="7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justify" vertical="center"/>
    </xf>
    <xf numFmtId="0" fontId="16" fillId="4" borderId="11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/>
    </xf>
    <xf numFmtId="0" fontId="15" fillId="4" borderId="12" xfId="1" applyFont="1" applyFill="1" applyBorder="1" applyAlignment="1">
      <alignment horizontal="center" vertical="center"/>
    </xf>
    <xf numFmtId="0" fontId="16" fillId="3" borderId="10" xfId="1" quotePrefix="1" applyFont="1" applyFill="1" applyBorder="1" applyAlignment="1">
      <alignment horizontal="center" vertical="center"/>
    </xf>
    <xf numFmtId="4" fontId="16" fillId="4" borderId="4" xfId="1" applyNumberFormat="1" applyFont="1" applyFill="1" applyBorder="1" applyAlignment="1">
      <alignment horizontal="center" vertical="center"/>
    </xf>
    <xf numFmtId="4" fontId="16" fillId="4" borderId="12" xfId="1" applyNumberFormat="1" applyFont="1" applyFill="1" applyBorder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168" fontId="16" fillId="0" borderId="0" xfId="1" applyNumberFormat="1" applyFont="1" applyAlignment="1">
      <alignment horizontal="center" vertical="center"/>
    </xf>
    <xf numFmtId="4" fontId="16" fillId="5" borderId="0" xfId="1" applyNumberFormat="1" applyFont="1" applyFill="1" applyAlignment="1">
      <alignment horizontal="center" vertical="center"/>
    </xf>
    <xf numFmtId="0" fontId="16" fillId="3" borderId="13" xfId="1" quotePrefix="1" applyFont="1" applyFill="1" applyBorder="1" applyAlignment="1">
      <alignment horizontal="center" vertical="center"/>
    </xf>
    <xf numFmtId="0" fontId="14" fillId="0" borderId="14" xfId="1" applyFont="1" applyBorder="1" applyAlignment="1">
      <alignment horizontal="justify" vertical="center"/>
    </xf>
    <xf numFmtId="0" fontId="16" fillId="4" borderId="14" xfId="1" applyFont="1" applyFill="1" applyBorder="1" applyAlignment="1">
      <alignment horizontal="center" vertical="center" wrapText="1"/>
    </xf>
    <xf numFmtId="4" fontId="16" fillId="4" borderId="14" xfId="1" applyNumberFormat="1" applyFont="1" applyFill="1" applyBorder="1" applyAlignment="1">
      <alignment horizontal="center" vertical="center"/>
    </xf>
    <xf numFmtId="4" fontId="16" fillId="4" borderId="15" xfId="1" applyNumberFormat="1" applyFont="1" applyFill="1" applyBorder="1" applyAlignment="1">
      <alignment horizontal="center" vertical="center"/>
    </xf>
    <xf numFmtId="0" fontId="16" fillId="3" borderId="16" xfId="1" quotePrefix="1" applyFont="1" applyFill="1" applyBorder="1" applyAlignment="1">
      <alignment horizontal="center" vertical="center"/>
    </xf>
    <xf numFmtId="0" fontId="15" fillId="4" borderId="17" xfId="1" applyFont="1" applyFill="1" applyBorder="1" applyAlignment="1">
      <alignment horizontal="left" vertical="center" wrapText="1"/>
    </xf>
    <xf numFmtId="0" fontId="16" fillId="4" borderId="17" xfId="1" applyFont="1" applyFill="1" applyBorder="1"/>
    <xf numFmtId="4" fontId="16" fillId="4" borderId="17" xfId="1" applyNumberFormat="1" applyFont="1" applyFill="1" applyBorder="1" applyAlignment="1">
      <alignment horizontal="center" vertical="center"/>
    </xf>
    <xf numFmtId="4" fontId="16" fillId="0" borderId="0" xfId="1" applyNumberFormat="1" applyFont="1"/>
    <xf numFmtId="0" fontId="15" fillId="4" borderId="4" xfId="1" applyFont="1" applyFill="1" applyBorder="1" applyAlignment="1">
      <alignment horizontal="left" vertical="center" wrapText="1"/>
    </xf>
    <xf numFmtId="0" fontId="16" fillId="4" borderId="4" xfId="1" applyFont="1" applyFill="1" applyBorder="1"/>
    <xf numFmtId="4" fontId="15" fillId="4" borderId="18" xfId="1" applyNumberFormat="1" applyFont="1" applyFill="1" applyBorder="1" applyAlignment="1">
      <alignment horizontal="center" vertical="center"/>
    </xf>
    <xf numFmtId="4" fontId="15" fillId="4" borderId="6" xfId="1" applyNumberFormat="1" applyFont="1" applyFill="1" applyBorder="1" applyAlignment="1">
      <alignment horizontal="center" vertical="center"/>
    </xf>
    <xf numFmtId="9" fontId="16" fillId="4" borderId="4" xfId="1" applyNumberFormat="1" applyFont="1" applyFill="1" applyBorder="1" applyAlignment="1">
      <alignment horizontal="center" vertical="center"/>
    </xf>
    <xf numFmtId="4" fontId="16" fillId="4" borderId="4" xfId="1" applyNumberFormat="1" applyFont="1" applyFill="1" applyBorder="1" applyAlignment="1">
      <alignment horizontal="center" vertical="center"/>
    </xf>
    <xf numFmtId="4" fontId="15" fillId="4" borderId="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 xr:uid="{94CB649B-1FB4-42BD-840F-AAF3B56FE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C8F5-8D31-4591-9AB5-F70F974C60D7}">
  <dimension ref="A1:Q14"/>
  <sheetViews>
    <sheetView tabSelected="1" zoomScaleNormal="100" workbookViewId="0">
      <selection activeCell="I12" sqref="I12"/>
    </sheetView>
  </sheetViews>
  <sheetFormatPr defaultColWidth="8.85546875" defaultRowHeight="12.75" x14ac:dyDescent="0.2"/>
  <cols>
    <col min="1" max="1" width="7" style="88" customWidth="1"/>
    <col min="2" max="2" width="56.85546875" style="104" customWidth="1"/>
    <col min="3" max="3" width="25.5703125" style="90" customWidth="1"/>
    <col min="4" max="4" width="21.42578125" style="90" customWidth="1"/>
    <col min="5" max="5" width="22.85546875" style="90" customWidth="1"/>
    <col min="6" max="6" width="10.85546875" style="88" bestFit="1" customWidth="1"/>
    <col min="7" max="7" width="11" style="88" bestFit="1" customWidth="1"/>
    <col min="8" max="8" width="10.85546875" style="88" bestFit="1" customWidth="1"/>
    <col min="9" max="10" width="9" style="88" bestFit="1" customWidth="1"/>
    <col min="11" max="11" width="5.42578125" style="88" bestFit="1" customWidth="1"/>
    <col min="12" max="13" width="9" style="88" bestFit="1" customWidth="1"/>
    <col min="14" max="14" width="9.85546875" style="88" bestFit="1" customWidth="1"/>
    <col min="15" max="15" width="10.85546875" style="88" bestFit="1" customWidth="1"/>
    <col min="16" max="16" width="11" style="90" bestFit="1" customWidth="1"/>
    <col min="17" max="17" width="10.85546875" style="90" bestFit="1" customWidth="1"/>
    <col min="18" max="16384" width="8.85546875" style="90"/>
  </cols>
  <sheetData>
    <row r="1" spans="1:17" ht="79.5" customHeight="1" x14ac:dyDescent="0.2">
      <c r="A1" s="85" t="s">
        <v>388</v>
      </c>
      <c r="B1" s="86"/>
      <c r="C1" s="87" t="s">
        <v>389</v>
      </c>
      <c r="D1" s="87"/>
      <c r="E1" s="87"/>
      <c r="H1" s="89"/>
      <c r="I1" s="89"/>
      <c r="J1" s="89"/>
      <c r="K1" s="89"/>
    </row>
    <row r="2" spans="1:17" ht="18.75" x14ac:dyDescent="0.3">
      <c r="A2" s="91" t="s">
        <v>390</v>
      </c>
      <c r="B2" s="92"/>
      <c r="C2" s="93"/>
      <c r="D2" s="94"/>
      <c r="E2" s="94"/>
      <c r="F2" s="95"/>
      <c r="G2" s="89"/>
      <c r="I2" s="89"/>
      <c r="J2" s="89"/>
      <c r="K2" s="89"/>
      <c r="L2" s="89"/>
      <c r="N2" s="95"/>
      <c r="O2" s="89"/>
    </row>
    <row r="3" spans="1:17" ht="18.75" x14ac:dyDescent="0.3">
      <c r="A3" s="95"/>
      <c r="B3" s="96"/>
      <c r="C3" s="97"/>
      <c r="D3" s="98"/>
      <c r="E3" s="98"/>
      <c r="F3" s="95"/>
      <c r="G3" s="89"/>
      <c r="I3" s="89"/>
      <c r="J3" s="89"/>
      <c r="K3" s="89"/>
      <c r="L3" s="89"/>
      <c r="N3" s="95"/>
      <c r="O3" s="89"/>
    </row>
    <row r="4" spans="1:17" ht="15.75" x14ac:dyDescent="0.25">
      <c r="A4" s="99" t="s">
        <v>391</v>
      </c>
      <c r="B4" s="100"/>
      <c r="C4" s="101"/>
      <c r="G4" s="89"/>
      <c r="H4" s="89"/>
      <c r="I4" s="89"/>
      <c r="J4" s="89"/>
      <c r="K4" s="89"/>
      <c r="L4" s="89"/>
      <c r="O4" s="89"/>
    </row>
    <row r="5" spans="1:17" ht="18.75" x14ac:dyDescent="0.3">
      <c r="A5" s="99" t="s">
        <v>392</v>
      </c>
      <c r="B5" s="100"/>
      <c r="C5" s="102"/>
      <c r="E5" s="103"/>
      <c r="G5" s="89"/>
      <c r="H5" s="89"/>
      <c r="I5" s="89"/>
      <c r="J5" s="89"/>
      <c r="K5" s="89"/>
      <c r="L5" s="89"/>
      <c r="O5" s="89"/>
    </row>
    <row r="6" spans="1:17" ht="13.5" thickBot="1" x14ac:dyDescent="0.25"/>
    <row r="7" spans="1:17" ht="27.75" customHeight="1" x14ac:dyDescent="0.2">
      <c r="A7" s="105" t="s">
        <v>17</v>
      </c>
      <c r="B7" s="106" t="s">
        <v>393</v>
      </c>
      <c r="C7" s="107" t="s">
        <v>394</v>
      </c>
      <c r="D7" s="108" t="s">
        <v>395</v>
      </c>
      <c r="E7" s="109"/>
      <c r="F7" s="88" t="s">
        <v>396</v>
      </c>
    </row>
    <row r="8" spans="1:17" ht="25.5" customHeight="1" x14ac:dyDescent="0.2">
      <c r="A8" s="110"/>
      <c r="B8" s="111"/>
      <c r="C8" s="112"/>
      <c r="D8" s="113" t="s">
        <v>397</v>
      </c>
      <c r="E8" s="114" t="s">
        <v>398</v>
      </c>
      <c r="F8" s="88" t="s">
        <v>399</v>
      </c>
      <c r="G8" s="88" t="s">
        <v>400</v>
      </c>
      <c r="N8" s="88" t="s">
        <v>399</v>
      </c>
      <c r="O8" s="88" t="s">
        <v>400</v>
      </c>
    </row>
    <row r="9" spans="1:17" ht="43.5" customHeight="1" x14ac:dyDescent="0.2">
      <c r="A9" s="115">
        <v>1</v>
      </c>
      <c r="B9" s="111" t="s">
        <v>401</v>
      </c>
      <c r="C9" s="112"/>
      <c r="D9" s="116">
        <f>N9</f>
        <v>312695.22876889684</v>
      </c>
      <c r="E9" s="117">
        <f>O9</f>
        <v>24218726.421231102</v>
      </c>
      <c r="F9" s="118">
        <f>'3.1 - Полный локальный сметный '!L331+'3.1 - Полный локальный сметный '!L339</f>
        <v>258938.94999999925</v>
      </c>
      <c r="G9" s="118"/>
      <c r="H9" s="119">
        <v>1.052</v>
      </c>
      <c r="I9" s="118">
        <v>1.02</v>
      </c>
      <c r="J9" s="118">
        <v>1.04</v>
      </c>
      <c r="K9" s="118">
        <v>1.03</v>
      </c>
      <c r="L9" s="118">
        <v>1.02</v>
      </c>
      <c r="M9" s="118">
        <v>1.03</v>
      </c>
      <c r="N9" s="118">
        <f>F9*H9*I9*J9*K9*L9*M10</f>
        <v>312695.22876889684</v>
      </c>
      <c r="O9" s="118">
        <f>'3.1 - Полный локальный сметный '!L345-'свод '!N9</f>
        <v>24218726.421231102</v>
      </c>
      <c r="P9" s="118">
        <f>N9+O9</f>
        <v>24531421.649999999</v>
      </c>
      <c r="Q9" s="120">
        <f>P9*1.2</f>
        <v>29437705.979999997</v>
      </c>
    </row>
    <row r="10" spans="1:17" ht="38.25" customHeight="1" thickBot="1" x14ac:dyDescent="0.25">
      <c r="A10" s="121">
        <v>2</v>
      </c>
      <c r="B10" s="122" t="s">
        <v>402</v>
      </c>
      <c r="C10" s="123"/>
      <c r="D10" s="124">
        <f>N10</f>
        <v>369766.86793398566</v>
      </c>
      <c r="E10" s="125">
        <f>O10</f>
        <v>26784367.802066017</v>
      </c>
      <c r="F10" s="118">
        <f>'3.2 - Полный локальный сметный '!L305+'3.2 - Полный локальный сметный '!L313</f>
        <v>306199.25</v>
      </c>
      <c r="G10" s="118"/>
      <c r="H10" s="119">
        <v>1.052</v>
      </c>
      <c r="I10" s="118">
        <v>1.02</v>
      </c>
      <c r="J10" s="118">
        <v>1.04</v>
      </c>
      <c r="K10" s="118">
        <v>1.03</v>
      </c>
      <c r="L10" s="118">
        <v>1.02</v>
      </c>
      <c r="M10" s="118">
        <v>1.03</v>
      </c>
      <c r="N10" s="118">
        <f>F10*H10*I10*J10*K10*L10*M9</f>
        <v>369766.86793398566</v>
      </c>
      <c r="O10" s="118">
        <f>'3.2 - Полный локальный сметный '!L319-'свод '!N10</f>
        <v>26784367.802066017</v>
      </c>
      <c r="P10" s="118">
        <f>N10+O10</f>
        <v>27154134.670000002</v>
      </c>
      <c r="Q10" s="120">
        <f>P10*1.2</f>
        <v>32584961.604000002</v>
      </c>
    </row>
    <row r="11" spans="1:17" ht="30" customHeight="1" thickTop="1" x14ac:dyDescent="0.2">
      <c r="A11" s="126">
        <v>3</v>
      </c>
      <c r="B11" s="127" t="s">
        <v>403</v>
      </c>
      <c r="C11" s="128"/>
      <c r="D11" s="129">
        <f>D9+D10</f>
        <v>682462.09670288255</v>
      </c>
      <c r="E11" s="129">
        <f>E9+E10</f>
        <v>51003094.223297119</v>
      </c>
      <c r="Q11" s="130">
        <f>Q9+Q10</f>
        <v>62022667.583999999</v>
      </c>
    </row>
    <row r="12" spans="1:17" ht="30" customHeight="1" x14ac:dyDescent="0.2">
      <c r="A12" s="115">
        <v>4</v>
      </c>
      <c r="B12" s="131" t="s">
        <v>404</v>
      </c>
      <c r="C12" s="132"/>
      <c r="D12" s="133">
        <f>D11+E11</f>
        <v>51685556.32</v>
      </c>
      <c r="E12" s="134"/>
      <c r="Q12" s="90" t="s">
        <v>405</v>
      </c>
    </row>
    <row r="13" spans="1:17" ht="30" customHeight="1" x14ac:dyDescent="0.2">
      <c r="A13" s="115">
        <v>5</v>
      </c>
      <c r="B13" s="131" t="s">
        <v>406</v>
      </c>
      <c r="C13" s="135">
        <v>0.2</v>
      </c>
      <c r="D13" s="136">
        <f>D12*0.2</f>
        <v>10337111.264</v>
      </c>
      <c r="E13" s="136"/>
    </row>
    <row r="14" spans="1:17" ht="30" customHeight="1" x14ac:dyDescent="0.2">
      <c r="A14" s="115">
        <v>6</v>
      </c>
      <c r="B14" s="131" t="s">
        <v>407</v>
      </c>
      <c r="C14" s="132"/>
      <c r="D14" s="137">
        <f>D12+D13</f>
        <v>62022667.583999999</v>
      </c>
      <c r="E14" s="137"/>
      <c r="F14" s="118">
        <f>'3.1 - Полный локальный сметный '!L347+'3.2 - Полный локальный сметный '!L321</f>
        <v>62022667.579999998</v>
      </c>
      <c r="G14" s="118"/>
      <c r="H14" s="118"/>
    </row>
  </sheetData>
  <mergeCells count="9">
    <mergeCell ref="D12:E12"/>
    <mergeCell ref="D13:E13"/>
    <mergeCell ref="D14:E14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9"/>
  <sheetViews>
    <sheetView topLeftCell="A323" workbookViewId="0">
      <selection activeCell="L345" sqref="L34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8" width="132.7109375" style="2" hidden="1" customWidth="1"/>
    <col min="69" max="69" width="34.140625" style="2" hidden="1" customWidth="1"/>
    <col min="70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63" s="3" customFormat="1" ht="21" customHeight="1" x14ac:dyDescent="0.25">
      <c r="A6" s="84" t="s">
        <v>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63" s="3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</row>
    <row r="9" spans="1:63" s="3" customFormat="1" ht="15" x14ac:dyDescent="0.25">
      <c r="A9" s="7"/>
      <c r="B9" s="8" t="s">
        <v>7</v>
      </c>
      <c r="C9" s="78" t="s">
        <v>8</v>
      </c>
      <c r="D9" s="78"/>
      <c r="E9" s="78"/>
      <c r="F9" s="78"/>
      <c r="G9" s="78"/>
      <c r="H9" s="9"/>
      <c r="I9" s="9"/>
      <c r="J9" s="9"/>
      <c r="K9" s="9"/>
      <c r="L9" s="9"/>
      <c r="M9" s="9"/>
      <c r="N9" s="9"/>
      <c r="O9" s="7"/>
      <c r="AW9" s="10" t="s">
        <v>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29437705.98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48598842.719999999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5538411.6200000001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12427.79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5" x14ac:dyDescent="0.25">
      <c r="B14" s="11" t="s">
        <v>15</v>
      </c>
      <c r="C14" s="11"/>
      <c r="E14" s="20"/>
      <c r="F14" s="79" t="s">
        <v>16</v>
      </c>
      <c r="G14" s="79"/>
      <c r="H14" s="79"/>
      <c r="I14" s="79"/>
      <c r="J14" s="79"/>
      <c r="K14" s="79"/>
      <c r="L14" s="79"/>
      <c r="M14" s="79"/>
      <c r="N14" s="79"/>
      <c r="O14" s="79"/>
      <c r="BB14" s="10" t="s">
        <v>16</v>
      </c>
      <c r="BC14" s="10" t="s">
        <v>1</v>
      </c>
      <c r="BD14" s="10" t="s">
        <v>1</v>
      </c>
      <c r="BE14" s="10" t="s">
        <v>1</v>
      </c>
      <c r="BF14" s="10" t="s">
        <v>1</v>
      </c>
      <c r="BG14" s="10" t="s">
        <v>1</v>
      </c>
      <c r="BH14" s="10" t="s">
        <v>1</v>
      </c>
      <c r="BI14" s="10" t="s">
        <v>1</v>
      </c>
      <c r="BJ14" s="10" t="s">
        <v>1</v>
      </c>
      <c r="BK14" s="10" t="s">
        <v>1</v>
      </c>
    </row>
    <row r="15" spans="1:63" s="3" customFormat="1" ht="12.75" customHeight="1" x14ac:dyDescent="0.25">
      <c r="A15" s="11"/>
      <c r="B15" s="11"/>
      <c r="D15" s="20"/>
      <c r="E15" s="17"/>
      <c r="F15" s="21"/>
      <c r="G15" s="22"/>
      <c r="H15" s="11"/>
      <c r="I15" s="11"/>
      <c r="J15" s="11"/>
      <c r="K15" s="11"/>
      <c r="L15" s="23"/>
      <c r="M15" s="11"/>
    </row>
    <row r="16" spans="1:63" s="3" customFormat="1" ht="15" x14ac:dyDescent="0.25">
      <c r="A16" s="24"/>
    </row>
    <row r="17" spans="1:69" s="3" customFormat="1" ht="36" customHeight="1" x14ac:dyDescent="0.25">
      <c r="A17" s="80" t="s">
        <v>17</v>
      </c>
      <c r="B17" s="80" t="s">
        <v>18</v>
      </c>
      <c r="C17" s="80" t="s">
        <v>19</v>
      </c>
      <c r="D17" s="80"/>
      <c r="E17" s="80"/>
      <c r="F17" s="80" t="s">
        <v>20</v>
      </c>
      <c r="G17" s="80" t="s">
        <v>21</v>
      </c>
      <c r="H17" s="80" t="s">
        <v>22</v>
      </c>
      <c r="I17" s="80"/>
      <c r="J17" s="80"/>
      <c r="K17" s="80"/>
      <c r="L17" s="80" t="s">
        <v>23</v>
      </c>
      <c r="M17" s="80"/>
      <c r="N17" s="80"/>
      <c r="O17" s="80"/>
    </row>
    <row r="18" spans="1:69" s="3" customFormat="1" ht="28.5" customHeight="1" x14ac:dyDescent="0.25">
      <c r="A18" s="80"/>
      <c r="B18" s="80"/>
      <c r="C18" s="80"/>
      <c r="D18" s="80"/>
      <c r="E18" s="80"/>
      <c r="F18" s="80"/>
      <c r="G18" s="80"/>
      <c r="H18" s="80" t="s">
        <v>24</v>
      </c>
      <c r="I18" s="80" t="s">
        <v>25</v>
      </c>
      <c r="J18" s="80"/>
      <c r="K18" s="80"/>
      <c r="L18" s="80" t="s">
        <v>24</v>
      </c>
      <c r="M18" s="76" t="s">
        <v>25</v>
      </c>
      <c r="N18" s="76"/>
      <c r="O18" s="76"/>
    </row>
    <row r="19" spans="1:69" s="3" customFormat="1" ht="15" customHeight="1" x14ac:dyDescent="0.25">
      <c r="A19" s="80"/>
      <c r="B19" s="80"/>
      <c r="C19" s="80"/>
      <c r="D19" s="80"/>
      <c r="E19" s="80"/>
      <c r="F19" s="80"/>
      <c r="G19" s="80"/>
      <c r="H19" s="80"/>
      <c r="I19" s="26" t="s">
        <v>26</v>
      </c>
      <c r="J19" s="26" t="s">
        <v>27</v>
      </c>
      <c r="K19" s="26" t="s">
        <v>28</v>
      </c>
      <c r="L19" s="80"/>
      <c r="M19" s="26" t="s">
        <v>26</v>
      </c>
      <c r="N19" s="26" t="s">
        <v>27</v>
      </c>
      <c r="O19" s="26" t="s">
        <v>28</v>
      </c>
    </row>
    <row r="20" spans="1:69" s="3" customFormat="1" ht="15" x14ac:dyDescent="0.25">
      <c r="A20" s="25">
        <v>1</v>
      </c>
      <c r="B20" s="25">
        <v>2</v>
      </c>
      <c r="C20" s="76">
        <v>3</v>
      </c>
      <c r="D20" s="76"/>
      <c r="E20" s="76"/>
      <c r="F20" s="25">
        <v>4</v>
      </c>
      <c r="G20" s="25">
        <v>5</v>
      </c>
      <c r="H20" s="25">
        <v>6</v>
      </c>
      <c r="I20" s="25">
        <v>7</v>
      </c>
      <c r="J20" s="25">
        <v>8</v>
      </c>
      <c r="K20" s="25">
        <v>9</v>
      </c>
      <c r="L20" s="25">
        <v>10</v>
      </c>
      <c r="M20" s="25">
        <v>11</v>
      </c>
      <c r="N20" s="25">
        <v>12</v>
      </c>
      <c r="O20" s="25">
        <v>13</v>
      </c>
    </row>
    <row r="21" spans="1:69" s="3" customFormat="1" ht="15" x14ac:dyDescent="0.25">
      <c r="A21" s="75" t="s">
        <v>29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BL21" s="27" t="s">
        <v>29</v>
      </c>
    </row>
    <row r="22" spans="1:69" s="3" customFormat="1" ht="15" x14ac:dyDescent="0.25">
      <c r="A22" s="73" t="s">
        <v>30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BL22" s="27"/>
      <c r="BM22" s="28" t="s">
        <v>30</v>
      </c>
    </row>
    <row r="23" spans="1:69" s="3" customFormat="1" ht="45.75" x14ac:dyDescent="0.25">
      <c r="A23" s="29" t="s">
        <v>31</v>
      </c>
      <c r="B23" s="30" t="s">
        <v>32</v>
      </c>
      <c r="C23" s="70" t="s">
        <v>33</v>
      </c>
      <c r="D23" s="70"/>
      <c r="E23" s="70"/>
      <c r="F23" s="29" t="s">
        <v>34</v>
      </c>
      <c r="G23" s="31">
        <v>6.4989999999999997</v>
      </c>
      <c r="H23" s="32">
        <v>21371.82</v>
      </c>
      <c r="I23" s="32">
        <v>10079.870000000001</v>
      </c>
      <c r="J23" s="32">
        <v>9774.83</v>
      </c>
      <c r="K23" s="32">
        <v>1214.8499999999999</v>
      </c>
      <c r="L23" s="32">
        <v>2285792.6800000002</v>
      </c>
      <c r="M23" s="32">
        <v>1475918.73</v>
      </c>
      <c r="N23" s="32">
        <v>725473.82</v>
      </c>
      <c r="O23" s="32">
        <v>177881.12</v>
      </c>
      <c r="BL23" s="27"/>
      <c r="BM23" s="28"/>
      <c r="BN23" s="33" t="s">
        <v>33</v>
      </c>
    </row>
    <row r="24" spans="1:69" s="3" customFormat="1" ht="57" x14ac:dyDescent="0.25">
      <c r="A24" s="34"/>
      <c r="B24" s="35" t="s">
        <v>35</v>
      </c>
      <c r="C24" s="71" t="s">
        <v>36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  <c r="BL24" s="27"/>
      <c r="BM24" s="28"/>
      <c r="BN24" s="33"/>
      <c r="BO24" s="2" t="s">
        <v>36</v>
      </c>
    </row>
    <row r="25" spans="1:69" s="3" customFormat="1" ht="15" x14ac:dyDescent="0.25">
      <c r="A25" s="34"/>
      <c r="B25" s="36" t="s">
        <v>31</v>
      </c>
      <c r="C25" s="71" t="s">
        <v>37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  <c r="BL25" s="27"/>
      <c r="BM25" s="28"/>
      <c r="BN25" s="33"/>
      <c r="BP25" s="2" t="s">
        <v>37</v>
      </c>
    </row>
    <row r="26" spans="1:69" s="3" customFormat="1" ht="15" x14ac:dyDescent="0.25">
      <c r="A26" s="37"/>
      <c r="B26" s="38"/>
      <c r="C26" s="38"/>
      <c r="D26" s="38"/>
      <c r="E26" s="39" t="s">
        <v>38</v>
      </c>
      <c r="F26" s="40"/>
      <c r="G26" s="41"/>
      <c r="H26" s="12"/>
      <c r="I26" s="12"/>
      <c r="J26" s="12"/>
      <c r="K26" s="12"/>
      <c r="L26" s="42">
        <v>1538033.86</v>
      </c>
      <c r="M26" s="43"/>
      <c r="N26" s="44"/>
      <c r="O26" s="45"/>
      <c r="BL26" s="27"/>
      <c r="BM26" s="28"/>
      <c r="BN26" s="33"/>
    </row>
    <row r="27" spans="1:69" s="3" customFormat="1" ht="15" x14ac:dyDescent="0.25">
      <c r="A27" s="37"/>
      <c r="B27" s="38"/>
      <c r="C27" s="38"/>
      <c r="D27" s="38"/>
      <c r="E27" s="39" t="s">
        <v>39</v>
      </c>
      <c r="F27" s="40"/>
      <c r="G27" s="41"/>
      <c r="H27" s="12"/>
      <c r="I27" s="12"/>
      <c r="J27" s="12"/>
      <c r="K27" s="12"/>
      <c r="L27" s="42">
        <v>1025355.91</v>
      </c>
      <c r="M27" s="43"/>
      <c r="N27" s="44"/>
      <c r="O27" s="45"/>
      <c r="BL27" s="27"/>
      <c r="BM27" s="28"/>
      <c r="BN27" s="33"/>
    </row>
    <row r="28" spans="1:69" s="3" customFormat="1" ht="15" x14ac:dyDescent="0.25">
      <c r="A28" s="37"/>
      <c r="B28" s="38"/>
      <c r="C28" s="38"/>
      <c r="D28" s="38"/>
      <c r="E28" s="39" t="s">
        <v>40</v>
      </c>
      <c r="F28" s="40"/>
      <c r="G28" s="41"/>
      <c r="H28" s="12"/>
      <c r="I28" s="12"/>
      <c r="J28" s="12"/>
      <c r="K28" s="12"/>
      <c r="L28" s="42">
        <v>4849182.45</v>
      </c>
      <c r="M28" s="43"/>
      <c r="N28" s="44"/>
      <c r="O28" s="45"/>
      <c r="BL28" s="27"/>
      <c r="BM28" s="28"/>
      <c r="BN28" s="33"/>
    </row>
    <row r="29" spans="1:69" s="3" customFormat="1" ht="22.5" x14ac:dyDescent="0.25">
      <c r="A29" s="46"/>
      <c r="B29" s="39" t="s">
        <v>41</v>
      </c>
      <c r="C29" s="74" t="s">
        <v>42</v>
      </c>
      <c r="D29" s="74"/>
      <c r="E29" s="74"/>
      <c r="F29" s="40" t="s">
        <v>43</v>
      </c>
      <c r="G29" s="47" t="s">
        <v>44</v>
      </c>
      <c r="H29" s="48">
        <v>33320.519999999997</v>
      </c>
      <c r="I29" s="49"/>
      <c r="J29" s="49"/>
      <c r="K29" s="49"/>
      <c r="L29" s="50">
        <v>193.26</v>
      </c>
      <c r="M29" s="49"/>
      <c r="N29" s="49"/>
      <c r="O29" s="51"/>
      <c r="BL29" s="27"/>
      <c r="BM29" s="28"/>
      <c r="BN29" s="33"/>
      <c r="BQ29" s="2" t="s">
        <v>42</v>
      </c>
    </row>
    <row r="30" spans="1:69" s="3" customFormat="1" ht="22.5" x14ac:dyDescent="0.25">
      <c r="A30" s="46"/>
      <c r="B30" s="39" t="s">
        <v>45</v>
      </c>
      <c r="C30" s="74" t="s">
        <v>46</v>
      </c>
      <c r="D30" s="74"/>
      <c r="E30" s="74"/>
      <c r="F30" s="40" t="s">
        <v>47</v>
      </c>
      <c r="G30" s="47" t="s">
        <v>48</v>
      </c>
      <c r="H30" s="50">
        <v>9.06</v>
      </c>
      <c r="I30" s="49"/>
      <c r="J30" s="49"/>
      <c r="K30" s="49"/>
      <c r="L30" s="50">
        <v>976.67</v>
      </c>
      <c r="M30" s="49"/>
      <c r="N30" s="49"/>
      <c r="O30" s="51"/>
      <c r="BL30" s="27"/>
      <c r="BM30" s="28"/>
      <c r="BN30" s="33"/>
      <c r="BQ30" s="2" t="s">
        <v>46</v>
      </c>
    </row>
    <row r="31" spans="1:69" s="3" customFormat="1" ht="23.25" x14ac:dyDescent="0.25">
      <c r="A31" s="46"/>
      <c r="B31" s="39" t="s">
        <v>49</v>
      </c>
      <c r="C31" s="74" t="s">
        <v>50</v>
      </c>
      <c r="D31" s="74"/>
      <c r="E31" s="74"/>
      <c r="F31" s="40" t="s">
        <v>43</v>
      </c>
      <c r="G31" s="47" t="s">
        <v>51</v>
      </c>
      <c r="H31" s="48">
        <v>2964.62</v>
      </c>
      <c r="I31" s="49"/>
      <c r="J31" s="49"/>
      <c r="K31" s="49"/>
      <c r="L31" s="50">
        <v>3.85</v>
      </c>
      <c r="M31" s="49"/>
      <c r="N31" s="49"/>
      <c r="O31" s="51"/>
      <c r="BL31" s="27"/>
      <c r="BM31" s="28"/>
      <c r="BN31" s="33"/>
      <c r="BQ31" s="2" t="s">
        <v>50</v>
      </c>
    </row>
    <row r="32" spans="1:69" s="3" customFormat="1" ht="22.5" x14ac:dyDescent="0.25">
      <c r="A32" s="46"/>
      <c r="B32" s="39" t="s">
        <v>52</v>
      </c>
      <c r="C32" s="74" t="s">
        <v>53</v>
      </c>
      <c r="D32" s="74"/>
      <c r="E32" s="74"/>
      <c r="F32" s="40" t="s">
        <v>43</v>
      </c>
      <c r="G32" s="47" t="s">
        <v>54</v>
      </c>
      <c r="H32" s="48">
        <v>10321.799999999999</v>
      </c>
      <c r="I32" s="49"/>
      <c r="J32" s="49"/>
      <c r="K32" s="49"/>
      <c r="L32" s="48">
        <v>6708.14</v>
      </c>
      <c r="M32" s="49"/>
      <c r="N32" s="49"/>
      <c r="O32" s="51"/>
      <c r="BL32" s="27"/>
      <c r="BM32" s="28"/>
      <c r="BN32" s="33"/>
      <c r="BQ32" s="2" t="s">
        <v>53</v>
      </c>
    </row>
    <row r="33" spans="1:70" s="3" customFormat="1" ht="22.5" x14ac:dyDescent="0.25">
      <c r="A33" s="46"/>
      <c r="B33" s="39" t="s">
        <v>55</v>
      </c>
      <c r="C33" s="74" t="s">
        <v>56</v>
      </c>
      <c r="D33" s="74"/>
      <c r="E33" s="74"/>
      <c r="F33" s="40" t="s">
        <v>43</v>
      </c>
      <c r="G33" s="47" t="s">
        <v>57</v>
      </c>
      <c r="H33" s="48">
        <v>10672.41</v>
      </c>
      <c r="I33" s="49"/>
      <c r="J33" s="49"/>
      <c r="K33" s="49"/>
      <c r="L33" s="50">
        <v>55.5</v>
      </c>
      <c r="M33" s="49"/>
      <c r="N33" s="49"/>
      <c r="O33" s="51"/>
      <c r="BL33" s="27"/>
      <c r="BM33" s="28"/>
      <c r="BN33" s="33"/>
      <c r="BQ33" s="2" t="s">
        <v>56</v>
      </c>
    </row>
    <row r="34" spans="1:70" s="3" customFormat="1" ht="22.5" x14ac:dyDescent="0.25">
      <c r="A34" s="46"/>
      <c r="B34" s="39" t="s">
        <v>58</v>
      </c>
      <c r="C34" s="74" t="s">
        <v>59</v>
      </c>
      <c r="D34" s="74"/>
      <c r="E34" s="74"/>
      <c r="F34" s="40" t="s">
        <v>60</v>
      </c>
      <c r="G34" s="47" t="s">
        <v>61</v>
      </c>
      <c r="H34" s="50">
        <v>5.3</v>
      </c>
      <c r="I34" s="49"/>
      <c r="J34" s="49"/>
      <c r="K34" s="49"/>
      <c r="L34" s="50">
        <v>172.25</v>
      </c>
      <c r="M34" s="49"/>
      <c r="N34" s="49"/>
      <c r="O34" s="51"/>
      <c r="BL34" s="27"/>
      <c r="BM34" s="28"/>
      <c r="BN34" s="33"/>
      <c r="BQ34" s="2" t="s">
        <v>59</v>
      </c>
    </row>
    <row r="35" spans="1:70" s="3" customFormat="1" ht="22.5" x14ac:dyDescent="0.25">
      <c r="A35" s="46"/>
      <c r="B35" s="39" t="s">
        <v>62</v>
      </c>
      <c r="C35" s="74" t="s">
        <v>63</v>
      </c>
      <c r="D35" s="74"/>
      <c r="E35" s="74"/>
      <c r="F35" s="40" t="s">
        <v>43</v>
      </c>
      <c r="G35" s="47" t="s">
        <v>64</v>
      </c>
      <c r="H35" s="48">
        <v>15512.28</v>
      </c>
      <c r="I35" s="49"/>
      <c r="J35" s="49"/>
      <c r="K35" s="49"/>
      <c r="L35" s="50">
        <v>49.64</v>
      </c>
      <c r="M35" s="49"/>
      <c r="N35" s="49"/>
      <c r="O35" s="51"/>
      <c r="BL35" s="27"/>
      <c r="BM35" s="28"/>
      <c r="BN35" s="33"/>
      <c r="BQ35" s="2" t="s">
        <v>63</v>
      </c>
    </row>
    <row r="36" spans="1:70" s="3" customFormat="1" ht="34.5" x14ac:dyDescent="0.25">
      <c r="A36" s="46"/>
      <c r="B36" s="39" t="s">
        <v>65</v>
      </c>
      <c r="C36" s="74" t="s">
        <v>66</v>
      </c>
      <c r="D36" s="74"/>
      <c r="E36" s="74"/>
      <c r="F36" s="40" t="s">
        <v>47</v>
      </c>
      <c r="G36" s="47" t="s">
        <v>67</v>
      </c>
      <c r="H36" s="48">
        <v>2593.1999999999998</v>
      </c>
      <c r="I36" s="49"/>
      <c r="J36" s="49"/>
      <c r="K36" s="49"/>
      <c r="L36" s="48">
        <v>1348.2</v>
      </c>
      <c r="M36" s="49"/>
      <c r="N36" s="49"/>
      <c r="O36" s="51"/>
      <c r="BL36" s="27"/>
      <c r="BM36" s="28"/>
      <c r="BN36" s="33"/>
      <c r="BQ36" s="2" t="s">
        <v>66</v>
      </c>
    </row>
    <row r="37" spans="1:70" s="3" customFormat="1" ht="22.5" x14ac:dyDescent="0.25">
      <c r="A37" s="46"/>
      <c r="B37" s="39" t="s">
        <v>68</v>
      </c>
      <c r="C37" s="74" t="s">
        <v>69</v>
      </c>
      <c r="D37" s="74"/>
      <c r="E37" s="74"/>
      <c r="F37" s="40" t="s">
        <v>43</v>
      </c>
      <c r="G37" s="47" t="s">
        <v>70</v>
      </c>
      <c r="H37" s="48">
        <v>18353.45</v>
      </c>
      <c r="I37" s="49"/>
      <c r="J37" s="49"/>
      <c r="K37" s="49"/>
      <c r="L37" s="50">
        <v>310.17</v>
      </c>
      <c r="M37" s="49"/>
      <c r="N37" s="49"/>
      <c r="O37" s="51"/>
      <c r="BL37" s="27"/>
      <c r="BM37" s="28"/>
      <c r="BN37" s="33"/>
      <c r="BQ37" s="2" t="s">
        <v>69</v>
      </c>
    </row>
    <row r="38" spans="1:70" s="3" customFormat="1" ht="57" x14ac:dyDescent="0.25">
      <c r="A38" s="46"/>
      <c r="B38" s="39" t="s">
        <v>71</v>
      </c>
      <c r="C38" s="74" t="s">
        <v>72</v>
      </c>
      <c r="D38" s="74"/>
      <c r="E38" s="74"/>
      <c r="F38" s="40" t="s">
        <v>73</v>
      </c>
      <c r="G38" s="47" t="s">
        <v>74</v>
      </c>
      <c r="H38" s="50">
        <v>68.7</v>
      </c>
      <c r="I38" s="49"/>
      <c r="J38" s="49"/>
      <c r="K38" s="49"/>
      <c r="L38" s="50">
        <v>40.18</v>
      </c>
      <c r="M38" s="49"/>
      <c r="N38" s="49"/>
      <c r="O38" s="51"/>
      <c r="BL38" s="27"/>
      <c r="BM38" s="28"/>
      <c r="BN38" s="33"/>
      <c r="BQ38" s="2" t="s">
        <v>72</v>
      </c>
    </row>
    <row r="39" spans="1:70" s="3" customFormat="1" ht="34.5" x14ac:dyDescent="0.25">
      <c r="A39" s="29" t="s">
        <v>75</v>
      </c>
      <c r="B39" s="30" t="s">
        <v>76</v>
      </c>
      <c r="C39" s="70" t="s">
        <v>77</v>
      </c>
      <c r="D39" s="70"/>
      <c r="E39" s="70"/>
      <c r="F39" s="29" t="s">
        <v>43</v>
      </c>
      <c r="G39" s="52">
        <v>25.172709999999999</v>
      </c>
      <c r="H39" s="32">
        <v>28461.8</v>
      </c>
      <c r="I39" s="53"/>
      <c r="J39" s="53"/>
      <c r="K39" s="53"/>
      <c r="L39" s="32">
        <v>6132903.0599999996</v>
      </c>
      <c r="M39" s="53"/>
      <c r="N39" s="53"/>
      <c r="O39" s="53"/>
      <c r="BL39" s="27"/>
      <c r="BM39" s="28"/>
      <c r="BN39" s="33" t="s">
        <v>77</v>
      </c>
    </row>
    <row r="40" spans="1:70" s="3" customFormat="1" ht="15" x14ac:dyDescent="0.25">
      <c r="A40" s="34"/>
      <c r="B40" s="36" t="s">
        <v>31</v>
      </c>
      <c r="C40" s="71" t="s">
        <v>37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2"/>
      <c r="BL40" s="27"/>
      <c r="BM40" s="28"/>
      <c r="BN40" s="33"/>
      <c r="BP40" s="2" t="s">
        <v>37</v>
      </c>
    </row>
    <row r="41" spans="1:70" s="3" customFormat="1" ht="33.75" x14ac:dyDescent="0.25">
      <c r="A41" s="29" t="s">
        <v>78</v>
      </c>
      <c r="B41" s="30" t="s">
        <v>79</v>
      </c>
      <c r="C41" s="70" t="s">
        <v>80</v>
      </c>
      <c r="D41" s="70"/>
      <c r="E41" s="70"/>
      <c r="F41" s="29" t="s">
        <v>43</v>
      </c>
      <c r="G41" s="54">
        <v>27.000095999999999</v>
      </c>
      <c r="H41" s="32">
        <v>11986.77</v>
      </c>
      <c r="I41" s="53"/>
      <c r="J41" s="53"/>
      <c r="K41" s="53"/>
      <c r="L41" s="32">
        <v>2770392.13</v>
      </c>
      <c r="M41" s="53"/>
      <c r="N41" s="53"/>
      <c r="O41" s="53"/>
      <c r="BL41" s="27"/>
      <c r="BM41" s="28"/>
      <c r="BN41" s="33" t="s">
        <v>80</v>
      </c>
    </row>
    <row r="42" spans="1:70" s="3" customFormat="1" ht="15" x14ac:dyDescent="0.25">
      <c r="A42" s="34"/>
      <c r="B42" s="36" t="s">
        <v>31</v>
      </c>
      <c r="C42" s="71" t="s">
        <v>37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BL42" s="27"/>
      <c r="BM42" s="28"/>
      <c r="BN42" s="33"/>
      <c r="BP42" s="2" t="s">
        <v>37</v>
      </c>
    </row>
    <row r="43" spans="1:70" s="3" customFormat="1" ht="15" x14ac:dyDescent="0.25">
      <c r="A43" s="69" t="s">
        <v>81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32">
        <v>13752477.640000001</v>
      </c>
      <c r="M43" s="53"/>
      <c r="N43" s="53"/>
      <c r="O43" s="53"/>
      <c r="BL43" s="27"/>
      <c r="BM43" s="28"/>
      <c r="BN43" s="33"/>
      <c r="BR43" s="33" t="s">
        <v>81</v>
      </c>
    </row>
    <row r="44" spans="1:70" s="3" customFormat="1" ht="15" x14ac:dyDescent="0.25">
      <c r="A44" s="75" t="s">
        <v>82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BL44" s="27" t="s">
        <v>82</v>
      </c>
      <c r="BM44" s="28"/>
      <c r="BN44" s="33"/>
      <c r="BR44" s="33"/>
    </row>
    <row r="45" spans="1:70" s="3" customFormat="1" ht="45.75" x14ac:dyDescent="0.25">
      <c r="A45" s="29" t="s">
        <v>83</v>
      </c>
      <c r="B45" s="30" t="s">
        <v>32</v>
      </c>
      <c r="C45" s="70" t="s">
        <v>33</v>
      </c>
      <c r="D45" s="70"/>
      <c r="E45" s="70"/>
      <c r="F45" s="29" t="s">
        <v>34</v>
      </c>
      <c r="G45" s="55">
        <v>6.8545999999999996</v>
      </c>
      <c r="H45" s="32">
        <v>21371.82</v>
      </c>
      <c r="I45" s="32">
        <v>10079.870000000001</v>
      </c>
      <c r="J45" s="32">
        <v>9774.83</v>
      </c>
      <c r="K45" s="32">
        <v>1214.8499999999999</v>
      </c>
      <c r="L45" s="32">
        <v>2410862.35</v>
      </c>
      <c r="M45" s="32">
        <v>1556675.26</v>
      </c>
      <c r="N45" s="32">
        <v>765168.92</v>
      </c>
      <c r="O45" s="32">
        <v>187614.07999999999</v>
      </c>
      <c r="BL45" s="27"/>
      <c r="BM45" s="28"/>
      <c r="BN45" s="33" t="s">
        <v>33</v>
      </c>
      <c r="BR45" s="33"/>
    </row>
    <row r="46" spans="1:70" s="3" customFormat="1" ht="57" x14ac:dyDescent="0.25">
      <c r="A46" s="34"/>
      <c r="B46" s="35" t="s">
        <v>35</v>
      </c>
      <c r="C46" s="71" t="s">
        <v>36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  <c r="BL46" s="27"/>
      <c r="BM46" s="28"/>
      <c r="BN46" s="33"/>
      <c r="BO46" s="2" t="s">
        <v>36</v>
      </c>
      <c r="BR46" s="33"/>
    </row>
    <row r="47" spans="1:70" s="3" customFormat="1" ht="15" x14ac:dyDescent="0.25">
      <c r="A47" s="34"/>
      <c r="B47" s="36" t="s">
        <v>31</v>
      </c>
      <c r="C47" s="71" t="s">
        <v>37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2"/>
      <c r="BL47" s="27"/>
      <c r="BM47" s="28"/>
      <c r="BN47" s="33"/>
      <c r="BP47" s="2" t="s">
        <v>37</v>
      </c>
      <c r="BR47" s="33"/>
    </row>
    <row r="48" spans="1:70" s="3" customFormat="1" ht="15" x14ac:dyDescent="0.25">
      <c r="A48" s="37"/>
      <c r="B48" s="38"/>
      <c r="C48" s="38"/>
      <c r="D48" s="38"/>
      <c r="E48" s="39" t="s">
        <v>84</v>
      </c>
      <c r="F48" s="40"/>
      <c r="G48" s="41"/>
      <c r="H48" s="12"/>
      <c r="I48" s="12"/>
      <c r="J48" s="12"/>
      <c r="K48" s="12"/>
      <c r="L48" s="42">
        <v>1622189.09</v>
      </c>
      <c r="M48" s="43"/>
      <c r="N48" s="44"/>
      <c r="O48" s="45"/>
      <c r="BL48" s="27"/>
      <c r="BM48" s="28"/>
      <c r="BN48" s="33"/>
      <c r="BR48" s="33"/>
    </row>
    <row r="49" spans="1:70" s="3" customFormat="1" ht="15" x14ac:dyDescent="0.25">
      <c r="A49" s="37"/>
      <c r="B49" s="38"/>
      <c r="C49" s="38"/>
      <c r="D49" s="38"/>
      <c r="E49" s="39" t="s">
        <v>85</v>
      </c>
      <c r="F49" s="40"/>
      <c r="G49" s="41"/>
      <c r="H49" s="12"/>
      <c r="I49" s="12"/>
      <c r="J49" s="12"/>
      <c r="K49" s="12"/>
      <c r="L49" s="42">
        <v>1081459.3899999999</v>
      </c>
      <c r="M49" s="43"/>
      <c r="N49" s="44"/>
      <c r="O49" s="45"/>
      <c r="BL49" s="27"/>
      <c r="BM49" s="28"/>
      <c r="BN49" s="33"/>
      <c r="BR49" s="33"/>
    </row>
    <row r="50" spans="1:70" s="3" customFormat="1" ht="15" x14ac:dyDescent="0.25">
      <c r="A50" s="37"/>
      <c r="B50" s="38"/>
      <c r="C50" s="38"/>
      <c r="D50" s="38"/>
      <c r="E50" s="39" t="s">
        <v>40</v>
      </c>
      <c r="F50" s="40"/>
      <c r="G50" s="41"/>
      <c r="H50" s="12"/>
      <c r="I50" s="12"/>
      <c r="J50" s="12"/>
      <c r="K50" s="12"/>
      <c r="L50" s="42">
        <v>5114510.83</v>
      </c>
      <c r="M50" s="43"/>
      <c r="N50" s="44"/>
      <c r="O50" s="45"/>
      <c r="BL50" s="27"/>
      <c r="BM50" s="28"/>
      <c r="BN50" s="33"/>
      <c r="BR50" s="33"/>
    </row>
    <row r="51" spans="1:70" s="3" customFormat="1" ht="22.5" x14ac:dyDescent="0.25">
      <c r="A51" s="46"/>
      <c r="B51" s="39" t="s">
        <v>41</v>
      </c>
      <c r="C51" s="74" t="s">
        <v>42</v>
      </c>
      <c r="D51" s="74"/>
      <c r="E51" s="74"/>
      <c r="F51" s="40" t="s">
        <v>43</v>
      </c>
      <c r="G51" s="47" t="s">
        <v>86</v>
      </c>
      <c r="H51" s="48">
        <v>33320.519999999997</v>
      </c>
      <c r="I51" s="49"/>
      <c r="J51" s="49"/>
      <c r="K51" s="49"/>
      <c r="L51" s="50">
        <v>206.59</v>
      </c>
      <c r="M51" s="49"/>
      <c r="N51" s="49"/>
      <c r="O51" s="51"/>
      <c r="BL51" s="27"/>
      <c r="BM51" s="28"/>
      <c r="BN51" s="33"/>
      <c r="BQ51" s="2" t="s">
        <v>42</v>
      </c>
      <c r="BR51" s="33"/>
    </row>
    <row r="52" spans="1:70" s="3" customFormat="1" ht="22.5" x14ac:dyDescent="0.25">
      <c r="A52" s="46"/>
      <c r="B52" s="39" t="s">
        <v>45</v>
      </c>
      <c r="C52" s="74" t="s">
        <v>46</v>
      </c>
      <c r="D52" s="74"/>
      <c r="E52" s="74"/>
      <c r="F52" s="40" t="s">
        <v>47</v>
      </c>
      <c r="G52" s="47" t="s">
        <v>87</v>
      </c>
      <c r="H52" s="50">
        <v>9.06</v>
      </c>
      <c r="I52" s="49"/>
      <c r="J52" s="49"/>
      <c r="K52" s="49"/>
      <c r="L52" s="48">
        <v>1029.22</v>
      </c>
      <c r="M52" s="49"/>
      <c r="N52" s="49"/>
      <c r="O52" s="51"/>
      <c r="BL52" s="27"/>
      <c r="BM52" s="28"/>
      <c r="BN52" s="33"/>
      <c r="BQ52" s="2" t="s">
        <v>46</v>
      </c>
      <c r="BR52" s="33"/>
    </row>
    <row r="53" spans="1:70" s="3" customFormat="1" ht="23.25" x14ac:dyDescent="0.25">
      <c r="A53" s="46"/>
      <c r="B53" s="39" t="s">
        <v>49</v>
      </c>
      <c r="C53" s="74" t="s">
        <v>50</v>
      </c>
      <c r="D53" s="74"/>
      <c r="E53" s="74"/>
      <c r="F53" s="40" t="s">
        <v>43</v>
      </c>
      <c r="G53" s="47" t="s">
        <v>88</v>
      </c>
      <c r="H53" s="48">
        <v>2964.62</v>
      </c>
      <c r="I53" s="49"/>
      <c r="J53" s="49"/>
      <c r="K53" s="49"/>
      <c r="L53" s="50">
        <v>4.1500000000000004</v>
      </c>
      <c r="M53" s="49"/>
      <c r="N53" s="49"/>
      <c r="O53" s="51"/>
      <c r="BL53" s="27"/>
      <c r="BM53" s="28"/>
      <c r="BN53" s="33"/>
      <c r="BQ53" s="2" t="s">
        <v>50</v>
      </c>
      <c r="BR53" s="33"/>
    </row>
    <row r="54" spans="1:70" s="3" customFormat="1" ht="22.5" x14ac:dyDescent="0.25">
      <c r="A54" s="46"/>
      <c r="B54" s="39" t="s">
        <v>52</v>
      </c>
      <c r="C54" s="74" t="s">
        <v>53</v>
      </c>
      <c r="D54" s="74"/>
      <c r="E54" s="74"/>
      <c r="F54" s="40" t="s">
        <v>43</v>
      </c>
      <c r="G54" s="47" t="s">
        <v>89</v>
      </c>
      <c r="H54" s="48">
        <v>10321.799999999999</v>
      </c>
      <c r="I54" s="49"/>
      <c r="J54" s="49"/>
      <c r="K54" s="49"/>
      <c r="L54" s="48">
        <v>7075.59</v>
      </c>
      <c r="M54" s="49"/>
      <c r="N54" s="49"/>
      <c r="O54" s="51"/>
      <c r="BL54" s="27"/>
      <c r="BM54" s="28"/>
      <c r="BN54" s="33"/>
      <c r="BQ54" s="2" t="s">
        <v>53</v>
      </c>
      <c r="BR54" s="33"/>
    </row>
    <row r="55" spans="1:70" s="3" customFormat="1" ht="22.5" x14ac:dyDescent="0.25">
      <c r="A55" s="46"/>
      <c r="B55" s="39" t="s">
        <v>55</v>
      </c>
      <c r="C55" s="74" t="s">
        <v>56</v>
      </c>
      <c r="D55" s="74"/>
      <c r="E55" s="74"/>
      <c r="F55" s="40" t="s">
        <v>43</v>
      </c>
      <c r="G55" s="47" t="s">
        <v>90</v>
      </c>
      <c r="H55" s="48">
        <v>10672.41</v>
      </c>
      <c r="I55" s="49"/>
      <c r="J55" s="49"/>
      <c r="K55" s="49"/>
      <c r="L55" s="50">
        <v>58.7</v>
      </c>
      <c r="M55" s="49"/>
      <c r="N55" s="49"/>
      <c r="O55" s="51"/>
      <c r="BL55" s="27"/>
      <c r="BM55" s="28"/>
      <c r="BN55" s="33"/>
      <c r="BQ55" s="2" t="s">
        <v>56</v>
      </c>
      <c r="BR55" s="33"/>
    </row>
    <row r="56" spans="1:70" s="3" customFormat="1" ht="22.5" x14ac:dyDescent="0.25">
      <c r="A56" s="46"/>
      <c r="B56" s="39" t="s">
        <v>58</v>
      </c>
      <c r="C56" s="74" t="s">
        <v>59</v>
      </c>
      <c r="D56" s="74"/>
      <c r="E56" s="74"/>
      <c r="F56" s="40" t="s">
        <v>60</v>
      </c>
      <c r="G56" s="47" t="s">
        <v>91</v>
      </c>
      <c r="H56" s="50">
        <v>5.3</v>
      </c>
      <c r="I56" s="49"/>
      <c r="J56" s="49"/>
      <c r="K56" s="49"/>
      <c r="L56" s="50">
        <v>181.63</v>
      </c>
      <c r="M56" s="49"/>
      <c r="N56" s="49"/>
      <c r="O56" s="51"/>
      <c r="BL56" s="27"/>
      <c r="BM56" s="28"/>
      <c r="BN56" s="33"/>
      <c r="BQ56" s="2" t="s">
        <v>59</v>
      </c>
      <c r="BR56" s="33"/>
    </row>
    <row r="57" spans="1:70" s="3" customFormat="1" ht="22.5" x14ac:dyDescent="0.25">
      <c r="A57" s="46"/>
      <c r="B57" s="39" t="s">
        <v>62</v>
      </c>
      <c r="C57" s="74" t="s">
        <v>63</v>
      </c>
      <c r="D57" s="74"/>
      <c r="E57" s="74"/>
      <c r="F57" s="40" t="s">
        <v>43</v>
      </c>
      <c r="G57" s="47" t="s">
        <v>92</v>
      </c>
      <c r="H57" s="48">
        <v>15512.28</v>
      </c>
      <c r="I57" s="49"/>
      <c r="J57" s="49"/>
      <c r="K57" s="49"/>
      <c r="L57" s="50">
        <v>52.74</v>
      </c>
      <c r="M57" s="49"/>
      <c r="N57" s="49"/>
      <c r="O57" s="51"/>
      <c r="BL57" s="27"/>
      <c r="BM57" s="28"/>
      <c r="BN57" s="33"/>
      <c r="BQ57" s="2" t="s">
        <v>63</v>
      </c>
      <c r="BR57" s="33"/>
    </row>
    <row r="58" spans="1:70" s="3" customFormat="1" ht="34.5" x14ac:dyDescent="0.25">
      <c r="A58" s="46"/>
      <c r="B58" s="39" t="s">
        <v>65</v>
      </c>
      <c r="C58" s="74" t="s">
        <v>66</v>
      </c>
      <c r="D58" s="74"/>
      <c r="E58" s="74"/>
      <c r="F58" s="40" t="s">
        <v>47</v>
      </c>
      <c r="G58" s="47" t="s">
        <v>93</v>
      </c>
      <c r="H58" s="48">
        <v>2593.1999999999998</v>
      </c>
      <c r="I58" s="49"/>
      <c r="J58" s="49"/>
      <c r="K58" s="49"/>
      <c r="L58" s="48">
        <v>1422.11</v>
      </c>
      <c r="M58" s="49"/>
      <c r="N58" s="49"/>
      <c r="O58" s="51"/>
      <c r="BL58" s="27"/>
      <c r="BM58" s="28"/>
      <c r="BN58" s="33"/>
      <c r="BQ58" s="2" t="s">
        <v>66</v>
      </c>
      <c r="BR58" s="33"/>
    </row>
    <row r="59" spans="1:70" s="3" customFormat="1" ht="22.5" x14ac:dyDescent="0.25">
      <c r="A59" s="46"/>
      <c r="B59" s="39" t="s">
        <v>68</v>
      </c>
      <c r="C59" s="74" t="s">
        <v>69</v>
      </c>
      <c r="D59" s="74"/>
      <c r="E59" s="74"/>
      <c r="F59" s="40" t="s">
        <v>43</v>
      </c>
      <c r="G59" s="47" t="s">
        <v>94</v>
      </c>
      <c r="H59" s="48">
        <v>18353.45</v>
      </c>
      <c r="I59" s="49"/>
      <c r="J59" s="49"/>
      <c r="K59" s="49"/>
      <c r="L59" s="50">
        <v>326.69</v>
      </c>
      <c r="M59" s="49"/>
      <c r="N59" s="49"/>
      <c r="O59" s="51"/>
      <c r="BL59" s="27"/>
      <c r="BM59" s="28"/>
      <c r="BN59" s="33"/>
      <c r="BQ59" s="2" t="s">
        <v>69</v>
      </c>
      <c r="BR59" s="33"/>
    </row>
    <row r="60" spans="1:70" s="3" customFormat="1" ht="57" x14ac:dyDescent="0.25">
      <c r="A60" s="46"/>
      <c r="B60" s="39" t="s">
        <v>71</v>
      </c>
      <c r="C60" s="74" t="s">
        <v>72</v>
      </c>
      <c r="D60" s="74"/>
      <c r="E60" s="74"/>
      <c r="F60" s="40" t="s">
        <v>73</v>
      </c>
      <c r="G60" s="47" t="s">
        <v>95</v>
      </c>
      <c r="H60" s="50">
        <v>68.7</v>
      </c>
      <c r="I60" s="49"/>
      <c r="J60" s="49"/>
      <c r="K60" s="49"/>
      <c r="L60" s="50">
        <v>42.38</v>
      </c>
      <c r="M60" s="49"/>
      <c r="N60" s="49"/>
      <c r="O60" s="51"/>
      <c r="BL60" s="27"/>
      <c r="BM60" s="28"/>
      <c r="BN60" s="33"/>
      <c r="BQ60" s="2" t="s">
        <v>72</v>
      </c>
      <c r="BR60" s="33"/>
    </row>
    <row r="61" spans="1:70" s="3" customFormat="1" ht="34.5" x14ac:dyDescent="0.25">
      <c r="A61" s="29" t="s">
        <v>96</v>
      </c>
      <c r="B61" s="30" t="s">
        <v>76</v>
      </c>
      <c r="C61" s="70" t="s">
        <v>77</v>
      </c>
      <c r="D61" s="70"/>
      <c r="E61" s="70"/>
      <c r="F61" s="29" t="s">
        <v>43</v>
      </c>
      <c r="G61" s="52">
        <v>43.106340000000003</v>
      </c>
      <c r="H61" s="32">
        <v>28461.8</v>
      </c>
      <c r="I61" s="53"/>
      <c r="J61" s="53"/>
      <c r="K61" s="53"/>
      <c r="L61" s="32">
        <v>10502127.279999999</v>
      </c>
      <c r="M61" s="53"/>
      <c r="N61" s="53"/>
      <c r="O61" s="53"/>
      <c r="BL61" s="27"/>
      <c r="BM61" s="28"/>
      <c r="BN61" s="33" t="s">
        <v>77</v>
      </c>
      <c r="BR61" s="33"/>
    </row>
    <row r="62" spans="1:70" s="3" customFormat="1" ht="15" x14ac:dyDescent="0.25">
      <c r="A62" s="34"/>
      <c r="B62" s="36" t="s">
        <v>31</v>
      </c>
      <c r="C62" s="71" t="s">
        <v>37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  <c r="BL62" s="27"/>
      <c r="BM62" s="28"/>
      <c r="BN62" s="33"/>
      <c r="BP62" s="2" t="s">
        <v>37</v>
      </c>
      <c r="BR62" s="33"/>
    </row>
    <row r="63" spans="1:70" s="3" customFormat="1" ht="33.75" x14ac:dyDescent="0.25">
      <c r="A63" s="29" t="s">
        <v>97</v>
      </c>
      <c r="B63" s="30" t="s">
        <v>79</v>
      </c>
      <c r="C63" s="70" t="s">
        <v>80</v>
      </c>
      <c r="D63" s="70"/>
      <c r="E63" s="70"/>
      <c r="F63" s="29" t="s">
        <v>43</v>
      </c>
      <c r="G63" s="54">
        <v>38.889572999999999</v>
      </c>
      <c r="H63" s="32">
        <v>11986.77</v>
      </c>
      <c r="I63" s="53"/>
      <c r="J63" s="53"/>
      <c r="K63" s="53"/>
      <c r="L63" s="32">
        <v>3990332.74</v>
      </c>
      <c r="M63" s="53"/>
      <c r="N63" s="53"/>
      <c r="O63" s="53"/>
      <c r="BL63" s="27"/>
      <c r="BM63" s="28"/>
      <c r="BN63" s="33" t="s">
        <v>80</v>
      </c>
      <c r="BR63" s="33"/>
    </row>
    <row r="64" spans="1:70" s="3" customFormat="1" ht="15" x14ac:dyDescent="0.25">
      <c r="A64" s="34"/>
      <c r="B64" s="36" t="s">
        <v>31</v>
      </c>
      <c r="C64" s="71" t="s">
        <v>37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2"/>
      <c r="BL64" s="27"/>
      <c r="BM64" s="28"/>
      <c r="BN64" s="33"/>
      <c r="BP64" s="2" t="s">
        <v>37</v>
      </c>
      <c r="BR64" s="33"/>
    </row>
    <row r="65" spans="1:70" s="3" customFormat="1" ht="15" x14ac:dyDescent="0.25">
      <c r="A65" s="69" t="s">
        <v>98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32">
        <v>19606970.850000001</v>
      </c>
      <c r="M65" s="53"/>
      <c r="N65" s="53"/>
      <c r="O65" s="53"/>
      <c r="BL65" s="27"/>
      <c r="BM65" s="28"/>
      <c r="BN65" s="33"/>
      <c r="BR65" s="33" t="s">
        <v>98</v>
      </c>
    </row>
    <row r="66" spans="1:70" s="3" customFormat="1" ht="15" x14ac:dyDescent="0.25">
      <c r="A66" s="75" t="s">
        <v>99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BL66" s="27" t="s">
        <v>99</v>
      </c>
      <c r="BM66" s="28"/>
      <c r="BN66" s="33"/>
      <c r="BR66" s="33"/>
    </row>
    <row r="67" spans="1:70" s="3" customFormat="1" ht="45.75" x14ac:dyDescent="0.25">
      <c r="A67" s="29" t="s">
        <v>100</v>
      </c>
      <c r="B67" s="30" t="s">
        <v>32</v>
      </c>
      <c r="C67" s="70" t="s">
        <v>33</v>
      </c>
      <c r="D67" s="70"/>
      <c r="E67" s="70"/>
      <c r="F67" s="29" t="s">
        <v>34</v>
      </c>
      <c r="G67" s="31">
        <v>6.5439999999999996</v>
      </c>
      <c r="H67" s="32">
        <v>21371.82</v>
      </c>
      <c r="I67" s="32">
        <v>10079.870000000001</v>
      </c>
      <c r="J67" s="32">
        <v>9774.83</v>
      </c>
      <c r="K67" s="32">
        <v>1214.8499999999999</v>
      </c>
      <c r="L67" s="32">
        <v>2301619.83</v>
      </c>
      <c r="M67" s="32">
        <v>1486138.2</v>
      </c>
      <c r="N67" s="32">
        <v>730497.1</v>
      </c>
      <c r="O67" s="32">
        <v>179112.79</v>
      </c>
      <c r="BL67" s="27"/>
      <c r="BM67" s="28"/>
      <c r="BN67" s="33" t="s">
        <v>33</v>
      </c>
      <c r="BR67" s="33"/>
    </row>
    <row r="68" spans="1:70" s="3" customFormat="1" ht="57" x14ac:dyDescent="0.25">
      <c r="A68" s="34"/>
      <c r="B68" s="35" t="s">
        <v>35</v>
      </c>
      <c r="C68" s="71" t="s">
        <v>36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BL68" s="27"/>
      <c r="BM68" s="28"/>
      <c r="BN68" s="33"/>
      <c r="BO68" s="2" t="s">
        <v>36</v>
      </c>
      <c r="BR68" s="33"/>
    </row>
    <row r="69" spans="1:70" s="3" customFormat="1" ht="15" x14ac:dyDescent="0.25">
      <c r="A69" s="34"/>
      <c r="B69" s="36" t="s">
        <v>31</v>
      </c>
      <c r="C69" s="71" t="s">
        <v>37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BL69" s="27"/>
      <c r="BM69" s="28"/>
      <c r="BN69" s="33"/>
      <c r="BP69" s="2" t="s">
        <v>37</v>
      </c>
      <c r="BR69" s="33"/>
    </row>
    <row r="70" spans="1:70" s="3" customFormat="1" ht="15" x14ac:dyDescent="0.25">
      <c r="A70" s="37"/>
      <c r="B70" s="38"/>
      <c r="C70" s="38"/>
      <c r="D70" s="38"/>
      <c r="E70" s="39" t="s">
        <v>101</v>
      </c>
      <c r="F70" s="40"/>
      <c r="G70" s="41"/>
      <c r="H70" s="12"/>
      <c r="I70" s="12"/>
      <c r="J70" s="12"/>
      <c r="K70" s="12"/>
      <c r="L70" s="42">
        <v>1548683.42</v>
      </c>
      <c r="M70" s="43"/>
      <c r="N70" s="44"/>
      <c r="O70" s="45"/>
      <c r="BL70" s="27"/>
      <c r="BM70" s="28"/>
      <c r="BN70" s="33"/>
      <c r="BR70" s="33"/>
    </row>
    <row r="71" spans="1:70" s="3" customFormat="1" ht="15" x14ac:dyDescent="0.25">
      <c r="A71" s="37"/>
      <c r="B71" s="38"/>
      <c r="C71" s="38"/>
      <c r="D71" s="38"/>
      <c r="E71" s="39" t="s">
        <v>102</v>
      </c>
      <c r="F71" s="40"/>
      <c r="G71" s="41"/>
      <c r="H71" s="12"/>
      <c r="I71" s="12"/>
      <c r="J71" s="12"/>
      <c r="K71" s="12"/>
      <c r="L71" s="42">
        <v>1032455.61</v>
      </c>
      <c r="M71" s="43"/>
      <c r="N71" s="44"/>
      <c r="O71" s="45"/>
      <c r="BL71" s="27"/>
      <c r="BM71" s="28"/>
      <c r="BN71" s="33"/>
      <c r="BR71" s="33"/>
    </row>
    <row r="72" spans="1:70" s="3" customFormat="1" ht="15" x14ac:dyDescent="0.25">
      <c r="A72" s="37"/>
      <c r="B72" s="38"/>
      <c r="C72" s="38"/>
      <c r="D72" s="38"/>
      <c r="E72" s="39" t="s">
        <v>40</v>
      </c>
      <c r="F72" s="40"/>
      <c r="G72" s="41"/>
      <c r="H72" s="12"/>
      <c r="I72" s="12"/>
      <c r="J72" s="12"/>
      <c r="K72" s="12"/>
      <c r="L72" s="42">
        <v>4882758.8600000003</v>
      </c>
      <c r="M72" s="43"/>
      <c r="N72" s="44"/>
      <c r="O72" s="45"/>
      <c r="BL72" s="27"/>
      <c r="BM72" s="28"/>
      <c r="BN72" s="33"/>
      <c r="BR72" s="33"/>
    </row>
    <row r="73" spans="1:70" s="3" customFormat="1" ht="22.5" x14ac:dyDescent="0.25">
      <c r="A73" s="46"/>
      <c r="B73" s="39" t="s">
        <v>41</v>
      </c>
      <c r="C73" s="74" t="s">
        <v>42</v>
      </c>
      <c r="D73" s="74"/>
      <c r="E73" s="74"/>
      <c r="F73" s="40" t="s">
        <v>43</v>
      </c>
      <c r="G73" s="47" t="s">
        <v>103</v>
      </c>
      <c r="H73" s="48">
        <v>33320.519999999997</v>
      </c>
      <c r="I73" s="49"/>
      <c r="J73" s="49"/>
      <c r="K73" s="49"/>
      <c r="L73" s="50">
        <v>196.59</v>
      </c>
      <c r="M73" s="49"/>
      <c r="N73" s="49"/>
      <c r="O73" s="51"/>
      <c r="BL73" s="27"/>
      <c r="BM73" s="28"/>
      <c r="BN73" s="33"/>
      <c r="BQ73" s="2" t="s">
        <v>42</v>
      </c>
      <c r="BR73" s="33"/>
    </row>
    <row r="74" spans="1:70" s="3" customFormat="1" ht="22.5" x14ac:dyDescent="0.25">
      <c r="A74" s="46"/>
      <c r="B74" s="39" t="s">
        <v>45</v>
      </c>
      <c r="C74" s="74" t="s">
        <v>46</v>
      </c>
      <c r="D74" s="74"/>
      <c r="E74" s="74"/>
      <c r="F74" s="40" t="s">
        <v>47</v>
      </c>
      <c r="G74" s="47" t="s">
        <v>104</v>
      </c>
      <c r="H74" s="50">
        <v>9.06</v>
      </c>
      <c r="I74" s="49"/>
      <c r="J74" s="49"/>
      <c r="K74" s="49"/>
      <c r="L74" s="50">
        <v>983.01</v>
      </c>
      <c r="M74" s="49"/>
      <c r="N74" s="49"/>
      <c r="O74" s="51"/>
      <c r="BL74" s="27"/>
      <c r="BM74" s="28"/>
      <c r="BN74" s="33"/>
      <c r="BQ74" s="2" t="s">
        <v>46</v>
      </c>
      <c r="BR74" s="33"/>
    </row>
    <row r="75" spans="1:70" s="3" customFormat="1" ht="23.25" x14ac:dyDescent="0.25">
      <c r="A75" s="46"/>
      <c r="B75" s="39" t="s">
        <v>49</v>
      </c>
      <c r="C75" s="74" t="s">
        <v>50</v>
      </c>
      <c r="D75" s="74"/>
      <c r="E75" s="74"/>
      <c r="F75" s="40" t="s">
        <v>43</v>
      </c>
      <c r="G75" s="47" t="s">
        <v>51</v>
      </c>
      <c r="H75" s="48">
        <v>2964.62</v>
      </c>
      <c r="I75" s="49"/>
      <c r="J75" s="49"/>
      <c r="K75" s="49"/>
      <c r="L75" s="50">
        <v>3.85</v>
      </c>
      <c r="M75" s="49"/>
      <c r="N75" s="49"/>
      <c r="O75" s="51"/>
      <c r="BL75" s="27"/>
      <c r="BM75" s="28"/>
      <c r="BN75" s="33"/>
      <c r="BQ75" s="2" t="s">
        <v>50</v>
      </c>
      <c r="BR75" s="33"/>
    </row>
    <row r="76" spans="1:70" s="3" customFormat="1" ht="22.5" x14ac:dyDescent="0.25">
      <c r="A76" s="46"/>
      <c r="B76" s="39" t="s">
        <v>52</v>
      </c>
      <c r="C76" s="74" t="s">
        <v>53</v>
      </c>
      <c r="D76" s="74"/>
      <c r="E76" s="74"/>
      <c r="F76" s="40" t="s">
        <v>43</v>
      </c>
      <c r="G76" s="47" t="s">
        <v>105</v>
      </c>
      <c r="H76" s="48">
        <v>10321.799999999999</v>
      </c>
      <c r="I76" s="49"/>
      <c r="J76" s="49"/>
      <c r="K76" s="49"/>
      <c r="L76" s="48">
        <v>6754.59</v>
      </c>
      <c r="M76" s="49"/>
      <c r="N76" s="49"/>
      <c r="O76" s="51"/>
      <c r="BL76" s="27"/>
      <c r="BM76" s="28"/>
      <c r="BN76" s="33"/>
      <c r="BQ76" s="2" t="s">
        <v>53</v>
      </c>
      <c r="BR76" s="33"/>
    </row>
    <row r="77" spans="1:70" s="3" customFormat="1" ht="22.5" x14ac:dyDescent="0.25">
      <c r="A77" s="46"/>
      <c r="B77" s="39" t="s">
        <v>55</v>
      </c>
      <c r="C77" s="74" t="s">
        <v>56</v>
      </c>
      <c r="D77" s="74"/>
      <c r="E77" s="74"/>
      <c r="F77" s="40" t="s">
        <v>43</v>
      </c>
      <c r="G77" s="47" t="s">
        <v>57</v>
      </c>
      <c r="H77" s="48">
        <v>10672.41</v>
      </c>
      <c r="I77" s="49"/>
      <c r="J77" s="49"/>
      <c r="K77" s="49"/>
      <c r="L77" s="50">
        <v>55.5</v>
      </c>
      <c r="M77" s="49"/>
      <c r="N77" s="49"/>
      <c r="O77" s="51"/>
      <c r="BL77" s="27"/>
      <c r="BM77" s="28"/>
      <c r="BN77" s="33"/>
      <c r="BQ77" s="2" t="s">
        <v>56</v>
      </c>
      <c r="BR77" s="33"/>
    </row>
    <row r="78" spans="1:70" s="3" customFormat="1" ht="22.5" x14ac:dyDescent="0.25">
      <c r="A78" s="46"/>
      <c r="B78" s="39" t="s">
        <v>58</v>
      </c>
      <c r="C78" s="74" t="s">
        <v>59</v>
      </c>
      <c r="D78" s="74"/>
      <c r="E78" s="74"/>
      <c r="F78" s="40" t="s">
        <v>60</v>
      </c>
      <c r="G78" s="47" t="s">
        <v>106</v>
      </c>
      <c r="H78" s="50">
        <v>5.3</v>
      </c>
      <c r="I78" s="49"/>
      <c r="J78" s="49"/>
      <c r="K78" s="49"/>
      <c r="L78" s="50">
        <v>173.42</v>
      </c>
      <c r="M78" s="49"/>
      <c r="N78" s="49"/>
      <c r="O78" s="51"/>
      <c r="BL78" s="27"/>
      <c r="BM78" s="28"/>
      <c r="BN78" s="33"/>
      <c r="BQ78" s="2" t="s">
        <v>59</v>
      </c>
      <c r="BR78" s="33"/>
    </row>
    <row r="79" spans="1:70" s="3" customFormat="1" ht="22.5" x14ac:dyDescent="0.25">
      <c r="A79" s="46"/>
      <c r="B79" s="39" t="s">
        <v>62</v>
      </c>
      <c r="C79" s="74" t="s">
        <v>63</v>
      </c>
      <c r="D79" s="74"/>
      <c r="E79" s="74"/>
      <c r="F79" s="40" t="s">
        <v>43</v>
      </c>
      <c r="G79" s="47" t="s">
        <v>107</v>
      </c>
      <c r="H79" s="48">
        <v>15512.28</v>
      </c>
      <c r="I79" s="49"/>
      <c r="J79" s="49"/>
      <c r="K79" s="49"/>
      <c r="L79" s="50">
        <v>51.19</v>
      </c>
      <c r="M79" s="49"/>
      <c r="N79" s="49"/>
      <c r="O79" s="51"/>
      <c r="BL79" s="27"/>
      <c r="BM79" s="28"/>
      <c r="BN79" s="33"/>
      <c r="BQ79" s="2" t="s">
        <v>63</v>
      </c>
      <c r="BR79" s="33"/>
    </row>
    <row r="80" spans="1:70" s="3" customFormat="1" ht="34.5" x14ac:dyDescent="0.25">
      <c r="A80" s="46"/>
      <c r="B80" s="39" t="s">
        <v>65</v>
      </c>
      <c r="C80" s="74" t="s">
        <v>66</v>
      </c>
      <c r="D80" s="74"/>
      <c r="E80" s="74"/>
      <c r="F80" s="40" t="s">
        <v>47</v>
      </c>
      <c r="G80" s="47" t="s">
        <v>108</v>
      </c>
      <c r="H80" s="48">
        <v>2593.1999999999998</v>
      </c>
      <c r="I80" s="49"/>
      <c r="J80" s="49"/>
      <c r="K80" s="49"/>
      <c r="L80" s="48">
        <v>1357.54</v>
      </c>
      <c r="M80" s="49"/>
      <c r="N80" s="49"/>
      <c r="O80" s="51"/>
      <c r="BL80" s="27"/>
      <c r="BM80" s="28"/>
      <c r="BN80" s="33"/>
      <c r="BQ80" s="2" t="s">
        <v>66</v>
      </c>
      <c r="BR80" s="33"/>
    </row>
    <row r="81" spans="1:70" s="3" customFormat="1" ht="22.5" x14ac:dyDescent="0.25">
      <c r="A81" s="46"/>
      <c r="B81" s="39" t="s">
        <v>68</v>
      </c>
      <c r="C81" s="74" t="s">
        <v>69</v>
      </c>
      <c r="D81" s="74"/>
      <c r="E81" s="74"/>
      <c r="F81" s="40" t="s">
        <v>43</v>
      </c>
      <c r="G81" s="47" t="s">
        <v>109</v>
      </c>
      <c r="H81" s="48">
        <v>18353.45</v>
      </c>
      <c r="I81" s="49"/>
      <c r="J81" s="49"/>
      <c r="K81" s="49"/>
      <c r="L81" s="50">
        <v>312.01</v>
      </c>
      <c r="M81" s="49"/>
      <c r="N81" s="49"/>
      <c r="O81" s="51"/>
      <c r="BL81" s="27"/>
      <c r="BM81" s="28"/>
      <c r="BN81" s="33"/>
      <c r="BQ81" s="2" t="s">
        <v>69</v>
      </c>
      <c r="BR81" s="33"/>
    </row>
    <row r="82" spans="1:70" s="3" customFormat="1" ht="57" x14ac:dyDescent="0.25">
      <c r="A82" s="46"/>
      <c r="B82" s="39" t="s">
        <v>71</v>
      </c>
      <c r="C82" s="74" t="s">
        <v>72</v>
      </c>
      <c r="D82" s="74"/>
      <c r="E82" s="74"/>
      <c r="F82" s="40" t="s">
        <v>73</v>
      </c>
      <c r="G82" s="47" t="s">
        <v>110</v>
      </c>
      <c r="H82" s="50">
        <v>68.7</v>
      </c>
      <c r="I82" s="49"/>
      <c r="J82" s="49"/>
      <c r="K82" s="49"/>
      <c r="L82" s="50">
        <v>40.46</v>
      </c>
      <c r="M82" s="49"/>
      <c r="N82" s="49"/>
      <c r="O82" s="51"/>
      <c r="BL82" s="27"/>
      <c r="BM82" s="28"/>
      <c r="BN82" s="33"/>
      <c r="BQ82" s="2" t="s">
        <v>72</v>
      </c>
      <c r="BR82" s="33"/>
    </row>
    <row r="83" spans="1:70" s="3" customFormat="1" ht="34.5" x14ac:dyDescent="0.25">
      <c r="A83" s="29" t="s">
        <v>111</v>
      </c>
      <c r="B83" s="30" t="s">
        <v>76</v>
      </c>
      <c r="C83" s="70" t="s">
        <v>77</v>
      </c>
      <c r="D83" s="70"/>
      <c r="E83" s="70"/>
      <c r="F83" s="29" t="s">
        <v>43</v>
      </c>
      <c r="G83" s="31">
        <v>12.101000000000001</v>
      </c>
      <c r="H83" s="32">
        <v>28461.8</v>
      </c>
      <c r="I83" s="53"/>
      <c r="J83" s="53"/>
      <c r="K83" s="53"/>
      <c r="L83" s="32">
        <v>2948203.03</v>
      </c>
      <c r="M83" s="53"/>
      <c r="N83" s="53"/>
      <c r="O83" s="53"/>
      <c r="BL83" s="27"/>
      <c r="BM83" s="28"/>
      <c r="BN83" s="33" t="s">
        <v>77</v>
      </c>
      <c r="BR83" s="33"/>
    </row>
    <row r="84" spans="1:70" s="3" customFormat="1" ht="15" x14ac:dyDescent="0.25">
      <c r="A84" s="34"/>
      <c r="B84" s="36" t="s">
        <v>31</v>
      </c>
      <c r="C84" s="71" t="s">
        <v>37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2"/>
      <c r="BL84" s="27"/>
      <c r="BM84" s="28"/>
      <c r="BN84" s="33"/>
      <c r="BP84" s="2" t="s">
        <v>37</v>
      </c>
      <c r="BR84" s="33"/>
    </row>
    <row r="85" spans="1:70" s="3" customFormat="1" ht="33.75" x14ac:dyDescent="0.25">
      <c r="A85" s="29" t="s">
        <v>112</v>
      </c>
      <c r="B85" s="30" t="s">
        <v>79</v>
      </c>
      <c r="C85" s="70" t="s">
        <v>80</v>
      </c>
      <c r="D85" s="70"/>
      <c r="E85" s="70"/>
      <c r="F85" s="29" t="s">
        <v>43</v>
      </c>
      <c r="G85" s="54">
        <v>4.1096320000000004</v>
      </c>
      <c r="H85" s="32">
        <v>11986.77</v>
      </c>
      <c r="I85" s="53"/>
      <c r="J85" s="53"/>
      <c r="K85" s="53"/>
      <c r="L85" s="32">
        <v>421675.99</v>
      </c>
      <c r="M85" s="53"/>
      <c r="N85" s="53"/>
      <c r="O85" s="53"/>
      <c r="BL85" s="27"/>
      <c r="BM85" s="28"/>
      <c r="BN85" s="33" t="s">
        <v>80</v>
      </c>
      <c r="BR85" s="33"/>
    </row>
    <row r="86" spans="1:70" s="3" customFormat="1" ht="15" x14ac:dyDescent="0.25">
      <c r="A86" s="34"/>
      <c r="B86" s="36" t="s">
        <v>31</v>
      </c>
      <c r="C86" s="71" t="s">
        <v>37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2"/>
      <c r="BL86" s="27"/>
      <c r="BM86" s="28"/>
      <c r="BN86" s="33"/>
      <c r="BP86" s="2" t="s">
        <v>37</v>
      </c>
      <c r="BR86" s="33"/>
    </row>
    <row r="87" spans="1:70" s="3" customFormat="1" ht="45.75" x14ac:dyDescent="0.25">
      <c r="A87" s="29" t="s">
        <v>113</v>
      </c>
      <c r="B87" s="30" t="s">
        <v>114</v>
      </c>
      <c r="C87" s="70" t="s">
        <v>115</v>
      </c>
      <c r="D87" s="70"/>
      <c r="E87" s="70"/>
      <c r="F87" s="29" t="s">
        <v>116</v>
      </c>
      <c r="G87" s="56">
        <v>13.06</v>
      </c>
      <c r="H87" s="32">
        <v>341.58</v>
      </c>
      <c r="I87" s="57">
        <v>296.60000000000002</v>
      </c>
      <c r="J87" s="57">
        <v>44.98</v>
      </c>
      <c r="K87" s="53"/>
      <c r="L87" s="32">
        <v>93980.83</v>
      </c>
      <c r="M87" s="32">
        <v>87271.09</v>
      </c>
      <c r="N87" s="32">
        <v>6709.74</v>
      </c>
      <c r="O87" s="53"/>
      <c r="BL87" s="27"/>
      <c r="BM87" s="28"/>
      <c r="BN87" s="33" t="s">
        <v>115</v>
      </c>
      <c r="BR87" s="33"/>
    </row>
    <row r="88" spans="1:70" s="3" customFormat="1" ht="57" x14ac:dyDescent="0.25">
      <c r="A88" s="34"/>
      <c r="B88" s="35" t="s">
        <v>35</v>
      </c>
      <c r="C88" s="71" t="s">
        <v>36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2"/>
      <c r="BL88" s="27"/>
      <c r="BM88" s="28"/>
      <c r="BN88" s="33"/>
      <c r="BO88" s="2" t="s">
        <v>36</v>
      </c>
      <c r="BR88" s="33"/>
    </row>
    <row r="89" spans="1:70" s="3" customFormat="1" ht="15" x14ac:dyDescent="0.25">
      <c r="A89" s="34"/>
      <c r="B89" s="36" t="s">
        <v>31</v>
      </c>
      <c r="C89" s="71" t="s">
        <v>37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BL89" s="27"/>
      <c r="BM89" s="28"/>
      <c r="BN89" s="33"/>
      <c r="BP89" s="2" t="s">
        <v>37</v>
      </c>
      <c r="BR89" s="33"/>
    </row>
    <row r="90" spans="1:70" s="3" customFormat="1" ht="15" x14ac:dyDescent="0.25">
      <c r="A90" s="37"/>
      <c r="B90" s="38"/>
      <c r="C90" s="38"/>
      <c r="D90" s="38"/>
      <c r="E90" s="39" t="s">
        <v>117</v>
      </c>
      <c r="F90" s="40"/>
      <c r="G90" s="41"/>
      <c r="H90" s="12"/>
      <c r="I90" s="12"/>
      <c r="J90" s="12"/>
      <c r="K90" s="12"/>
      <c r="L90" s="42">
        <v>89889.22</v>
      </c>
      <c r="M90" s="43"/>
      <c r="N90" s="44"/>
      <c r="O90" s="45"/>
      <c r="BL90" s="27"/>
      <c r="BM90" s="28"/>
      <c r="BN90" s="33"/>
      <c r="BR90" s="33"/>
    </row>
    <row r="91" spans="1:70" s="3" customFormat="1" ht="15" x14ac:dyDescent="0.25">
      <c r="A91" s="37"/>
      <c r="B91" s="38"/>
      <c r="C91" s="38"/>
      <c r="D91" s="38"/>
      <c r="E91" s="39" t="s">
        <v>118</v>
      </c>
      <c r="F91" s="40"/>
      <c r="G91" s="41"/>
      <c r="H91" s="12"/>
      <c r="I91" s="12"/>
      <c r="J91" s="12"/>
      <c r="K91" s="12"/>
      <c r="L91" s="42">
        <v>51489.94</v>
      </c>
      <c r="M91" s="43"/>
      <c r="N91" s="44"/>
      <c r="O91" s="45"/>
      <c r="BL91" s="27"/>
      <c r="BM91" s="28"/>
      <c r="BN91" s="33"/>
      <c r="BR91" s="33"/>
    </row>
    <row r="92" spans="1:70" s="3" customFormat="1" ht="15" x14ac:dyDescent="0.25">
      <c r="A92" s="37"/>
      <c r="B92" s="38"/>
      <c r="C92" s="38"/>
      <c r="D92" s="38"/>
      <c r="E92" s="39" t="s">
        <v>40</v>
      </c>
      <c r="F92" s="40"/>
      <c r="G92" s="41"/>
      <c r="H92" s="12"/>
      <c r="I92" s="12"/>
      <c r="J92" s="12"/>
      <c r="K92" s="12"/>
      <c r="L92" s="42">
        <v>235359.99</v>
      </c>
      <c r="M92" s="43"/>
      <c r="N92" s="44"/>
      <c r="O92" s="45"/>
      <c r="BL92" s="27"/>
      <c r="BM92" s="28"/>
      <c r="BN92" s="33"/>
      <c r="BR92" s="33"/>
    </row>
    <row r="93" spans="1:70" s="3" customFormat="1" ht="34.5" x14ac:dyDescent="0.25">
      <c r="A93" s="29" t="s">
        <v>119</v>
      </c>
      <c r="B93" s="30" t="s">
        <v>120</v>
      </c>
      <c r="C93" s="70" t="s">
        <v>121</v>
      </c>
      <c r="D93" s="70"/>
      <c r="E93" s="70"/>
      <c r="F93" s="29" t="s">
        <v>116</v>
      </c>
      <c r="G93" s="56">
        <v>13.06</v>
      </c>
      <c r="H93" s="32">
        <v>923.57</v>
      </c>
      <c r="I93" s="57">
        <v>809.03</v>
      </c>
      <c r="J93" s="57">
        <v>114.54</v>
      </c>
      <c r="K93" s="53"/>
      <c r="L93" s="32">
        <v>255132.06</v>
      </c>
      <c r="M93" s="32">
        <v>238048.97</v>
      </c>
      <c r="N93" s="32">
        <v>17083.09</v>
      </c>
      <c r="O93" s="53"/>
      <c r="BL93" s="27"/>
      <c r="BM93" s="28"/>
      <c r="BN93" s="33" t="s">
        <v>121</v>
      </c>
      <c r="BR93" s="33"/>
    </row>
    <row r="94" spans="1:70" s="3" customFormat="1" ht="22.5" x14ac:dyDescent="0.25">
      <c r="A94" s="34"/>
      <c r="B94" s="35" t="s">
        <v>122</v>
      </c>
      <c r="C94" s="71" t="s">
        <v>123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2"/>
      <c r="BL94" s="27"/>
      <c r="BM94" s="28"/>
      <c r="BN94" s="33"/>
      <c r="BO94" s="2" t="s">
        <v>123</v>
      </c>
      <c r="BR94" s="33"/>
    </row>
    <row r="95" spans="1:70" s="3" customFormat="1" ht="57" x14ac:dyDescent="0.25">
      <c r="A95" s="34"/>
      <c r="B95" s="35" t="s">
        <v>35</v>
      </c>
      <c r="C95" s="71" t="s">
        <v>36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2"/>
      <c r="BL95" s="27"/>
      <c r="BM95" s="28"/>
      <c r="BN95" s="33"/>
      <c r="BO95" s="2" t="s">
        <v>36</v>
      </c>
      <c r="BR95" s="33"/>
    </row>
    <row r="96" spans="1:70" s="3" customFormat="1" ht="15" x14ac:dyDescent="0.25">
      <c r="A96" s="34"/>
      <c r="B96" s="36" t="s">
        <v>31</v>
      </c>
      <c r="C96" s="71" t="s">
        <v>37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2"/>
      <c r="BL96" s="27"/>
      <c r="BM96" s="28"/>
      <c r="BN96" s="33"/>
      <c r="BP96" s="2" t="s">
        <v>37</v>
      </c>
      <c r="BR96" s="33"/>
    </row>
    <row r="97" spans="1:70" s="3" customFormat="1" ht="15" x14ac:dyDescent="0.25">
      <c r="A97" s="37"/>
      <c r="B97" s="38"/>
      <c r="C97" s="38"/>
      <c r="D97" s="38"/>
      <c r="E97" s="39" t="s">
        <v>124</v>
      </c>
      <c r="F97" s="40"/>
      <c r="G97" s="41"/>
      <c r="H97" s="12"/>
      <c r="I97" s="12"/>
      <c r="J97" s="12"/>
      <c r="K97" s="12"/>
      <c r="L97" s="42">
        <v>245190.44</v>
      </c>
      <c r="M97" s="43"/>
      <c r="N97" s="44"/>
      <c r="O97" s="45"/>
      <c r="BL97" s="27"/>
      <c r="BM97" s="28"/>
      <c r="BN97" s="33"/>
      <c r="BR97" s="33"/>
    </row>
    <row r="98" spans="1:70" s="3" customFormat="1" ht="15" x14ac:dyDescent="0.25">
      <c r="A98" s="37"/>
      <c r="B98" s="38"/>
      <c r="C98" s="38"/>
      <c r="D98" s="38"/>
      <c r="E98" s="39" t="s">
        <v>125</v>
      </c>
      <c r="F98" s="40"/>
      <c r="G98" s="41"/>
      <c r="H98" s="12"/>
      <c r="I98" s="12"/>
      <c r="J98" s="12"/>
      <c r="K98" s="12"/>
      <c r="L98" s="42">
        <v>140448.89000000001</v>
      </c>
      <c r="M98" s="43"/>
      <c r="N98" s="44"/>
      <c r="O98" s="45"/>
      <c r="BL98" s="27"/>
      <c r="BM98" s="28"/>
      <c r="BN98" s="33"/>
      <c r="BR98" s="33"/>
    </row>
    <row r="99" spans="1:70" s="3" customFormat="1" ht="15" x14ac:dyDescent="0.25">
      <c r="A99" s="37"/>
      <c r="B99" s="38"/>
      <c r="C99" s="38"/>
      <c r="D99" s="38"/>
      <c r="E99" s="39" t="s">
        <v>40</v>
      </c>
      <c r="F99" s="40"/>
      <c r="G99" s="41"/>
      <c r="H99" s="12"/>
      <c r="I99" s="12"/>
      <c r="J99" s="12"/>
      <c r="K99" s="12"/>
      <c r="L99" s="42">
        <v>640771.39</v>
      </c>
      <c r="M99" s="43"/>
      <c r="N99" s="44"/>
      <c r="O99" s="45"/>
      <c r="BL99" s="27"/>
      <c r="BM99" s="28"/>
      <c r="BN99" s="33"/>
      <c r="BR99" s="33"/>
    </row>
    <row r="100" spans="1:70" s="3" customFormat="1" ht="33.75" x14ac:dyDescent="0.25">
      <c r="A100" s="29" t="s">
        <v>126</v>
      </c>
      <c r="B100" s="30" t="s">
        <v>127</v>
      </c>
      <c r="C100" s="70" t="s">
        <v>128</v>
      </c>
      <c r="D100" s="70"/>
      <c r="E100" s="70"/>
      <c r="F100" s="29" t="s">
        <v>129</v>
      </c>
      <c r="G100" s="58">
        <v>1306</v>
      </c>
      <c r="H100" s="32">
        <v>346.8</v>
      </c>
      <c r="I100" s="53"/>
      <c r="J100" s="53"/>
      <c r="K100" s="53"/>
      <c r="L100" s="32">
        <v>3877002.05</v>
      </c>
      <c r="M100" s="53"/>
      <c r="N100" s="53"/>
      <c r="O100" s="53"/>
      <c r="BL100" s="27"/>
      <c r="BM100" s="28"/>
      <c r="BN100" s="33" t="s">
        <v>128</v>
      </c>
      <c r="BR100" s="33"/>
    </row>
    <row r="101" spans="1:70" s="3" customFormat="1" ht="15" x14ac:dyDescent="0.25">
      <c r="A101" s="34"/>
      <c r="B101" s="36" t="s">
        <v>31</v>
      </c>
      <c r="C101" s="71" t="s">
        <v>37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2"/>
      <c r="BL101" s="27"/>
      <c r="BM101" s="28"/>
      <c r="BN101" s="33"/>
      <c r="BP101" s="2" t="s">
        <v>37</v>
      </c>
      <c r="BR101" s="33"/>
    </row>
    <row r="102" spans="1:70" s="3" customFormat="1" ht="34.5" x14ac:dyDescent="0.25">
      <c r="A102" s="29" t="s">
        <v>130</v>
      </c>
      <c r="B102" s="30" t="s">
        <v>131</v>
      </c>
      <c r="C102" s="70" t="s">
        <v>132</v>
      </c>
      <c r="D102" s="70"/>
      <c r="E102" s="70"/>
      <c r="F102" s="29" t="s">
        <v>129</v>
      </c>
      <c r="G102" s="58">
        <v>1306</v>
      </c>
      <c r="H102" s="32">
        <v>133.4</v>
      </c>
      <c r="I102" s="53"/>
      <c r="J102" s="53"/>
      <c r="K102" s="53"/>
      <c r="L102" s="32">
        <v>1491326.62</v>
      </c>
      <c r="M102" s="53"/>
      <c r="N102" s="53"/>
      <c r="O102" s="53"/>
      <c r="BL102" s="27"/>
      <c r="BM102" s="28"/>
      <c r="BN102" s="33" t="s">
        <v>132</v>
      </c>
      <c r="BR102" s="33"/>
    </row>
    <row r="103" spans="1:70" s="3" customFormat="1" ht="15" x14ac:dyDescent="0.25">
      <c r="A103" s="34"/>
      <c r="B103" s="36" t="s">
        <v>31</v>
      </c>
      <c r="C103" s="71" t="s">
        <v>37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2"/>
      <c r="BL103" s="27"/>
      <c r="BM103" s="28"/>
      <c r="BN103" s="33"/>
      <c r="BP103" s="2" t="s">
        <v>37</v>
      </c>
      <c r="BR103" s="33"/>
    </row>
    <row r="104" spans="1:70" s="3" customFormat="1" ht="15" x14ac:dyDescent="0.25">
      <c r="A104" s="69" t="s">
        <v>133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32">
        <v>14497097.939999999</v>
      </c>
      <c r="M104" s="53"/>
      <c r="N104" s="53"/>
      <c r="O104" s="53"/>
      <c r="BL104" s="27"/>
      <c r="BM104" s="28"/>
      <c r="BN104" s="33"/>
      <c r="BR104" s="33" t="s">
        <v>133</v>
      </c>
    </row>
    <row r="105" spans="1:70" s="3" customFormat="1" ht="15" x14ac:dyDescent="0.25">
      <c r="A105" s="73" t="s">
        <v>134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BL105" s="27"/>
      <c r="BM105" s="28" t="s">
        <v>134</v>
      </c>
      <c r="BN105" s="33"/>
      <c r="BR105" s="33"/>
    </row>
    <row r="106" spans="1:70" s="3" customFormat="1" ht="15" x14ac:dyDescent="0.25">
      <c r="A106" s="73" t="s">
        <v>135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BL106" s="27"/>
      <c r="BM106" s="28" t="s">
        <v>135</v>
      </c>
      <c r="BN106" s="33"/>
      <c r="BR106" s="33"/>
    </row>
    <row r="107" spans="1:70" s="3" customFormat="1" ht="15" x14ac:dyDescent="0.25">
      <c r="A107" s="73" t="s">
        <v>136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BL107" s="27"/>
      <c r="BM107" s="28" t="s">
        <v>136</v>
      </c>
      <c r="BN107" s="33"/>
      <c r="BR107" s="33"/>
    </row>
    <row r="108" spans="1:70" s="3" customFormat="1" ht="15" x14ac:dyDescent="0.25">
      <c r="A108" s="73" t="s">
        <v>137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BL108" s="27"/>
      <c r="BM108" s="28" t="s">
        <v>137</v>
      </c>
      <c r="BN108" s="33"/>
      <c r="BR108" s="33"/>
    </row>
    <row r="109" spans="1:70" s="3" customFormat="1" ht="15" x14ac:dyDescent="0.25">
      <c r="A109" s="75" t="s">
        <v>138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BL109" s="27" t="s">
        <v>138</v>
      </c>
      <c r="BM109" s="28"/>
      <c r="BN109" s="33"/>
      <c r="BR109" s="33"/>
    </row>
    <row r="110" spans="1:70" s="3" customFormat="1" ht="15" x14ac:dyDescent="0.25">
      <c r="A110" s="73" t="s">
        <v>139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BL110" s="27"/>
      <c r="BM110" s="28" t="s">
        <v>139</v>
      </c>
      <c r="BN110" s="33"/>
      <c r="BR110" s="33"/>
    </row>
    <row r="111" spans="1:70" s="3" customFormat="1" ht="45.75" x14ac:dyDescent="0.25">
      <c r="A111" s="29" t="s">
        <v>140</v>
      </c>
      <c r="B111" s="30" t="s">
        <v>141</v>
      </c>
      <c r="C111" s="70" t="s">
        <v>142</v>
      </c>
      <c r="D111" s="70"/>
      <c r="E111" s="70"/>
      <c r="F111" s="29" t="s">
        <v>116</v>
      </c>
      <c r="G111" s="56">
        <v>2.96</v>
      </c>
      <c r="H111" s="32">
        <v>140.66999999999999</v>
      </c>
      <c r="I111" s="57">
        <v>124.03</v>
      </c>
      <c r="J111" s="57">
        <v>16.64</v>
      </c>
      <c r="K111" s="53"/>
      <c r="L111" s="32">
        <v>8833.75</v>
      </c>
      <c r="M111" s="32">
        <v>8271.25</v>
      </c>
      <c r="N111" s="57">
        <v>562.5</v>
      </c>
      <c r="O111" s="53"/>
      <c r="BL111" s="27"/>
      <c r="BM111" s="28"/>
      <c r="BN111" s="33" t="s">
        <v>142</v>
      </c>
      <c r="BR111" s="33"/>
    </row>
    <row r="112" spans="1:70" s="3" customFormat="1" ht="57" x14ac:dyDescent="0.25">
      <c r="A112" s="34"/>
      <c r="B112" s="35" t="s">
        <v>35</v>
      </c>
      <c r="C112" s="71" t="s">
        <v>36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  <c r="BL112" s="27"/>
      <c r="BM112" s="28"/>
      <c r="BN112" s="33"/>
      <c r="BO112" s="2" t="s">
        <v>36</v>
      </c>
      <c r="BR112" s="33"/>
    </row>
    <row r="113" spans="1:70" s="3" customFormat="1" ht="15" x14ac:dyDescent="0.25">
      <c r="A113" s="34"/>
      <c r="B113" s="36" t="s">
        <v>31</v>
      </c>
      <c r="C113" s="71" t="s">
        <v>37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2"/>
      <c r="BL113" s="27"/>
      <c r="BM113" s="28"/>
      <c r="BN113" s="33"/>
      <c r="BP113" s="2" t="s">
        <v>37</v>
      </c>
      <c r="BR113" s="33"/>
    </row>
    <row r="114" spans="1:70" s="3" customFormat="1" ht="15" x14ac:dyDescent="0.25">
      <c r="A114" s="37"/>
      <c r="B114" s="38"/>
      <c r="C114" s="38"/>
      <c r="D114" s="38"/>
      <c r="E114" s="39" t="s">
        <v>143</v>
      </c>
      <c r="F114" s="40"/>
      <c r="G114" s="41"/>
      <c r="H114" s="12"/>
      <c r="I114" s="12"/>
      <c r="J114" s="12"/>
      <c r="K114" s="12"/>
      <c r="L114" s="42">
        <v>8519.39</v>
      </c>
      <c r="M114" s="43"/>
      <c r="N114" s="44"/>
      <c r="O114" s="45"/>
      <c r="BL114" s="27"/>
      <c r="BM114" s="28"/>
      <c r="BN114" s="33"/>
      <c r="BR114" s="33"/>
    </row>
    <row r="115" spans="1:70" s="3" customFormat="1" ht="15" x14ac:dyDescent="0.25">
      <c r="A115" s="37"/>
      <c r="B115" s="38"/>
      <c r="C115" s="38"/>
      <c r="D115" s="38"/>
      <c r="E115" s="39" t="s">
        <v>144</v>
      </c>
      <c r="F115" s="40"/>
      <c r="G115" s="41"/>
      <c r="H115" s="12"/>
      <c r="I115" s="12"/>
      <c r="J115" s="12"/>
      <c r="K115" s="12"/>
      <c r="L115" s="42">
        <v>4880.04</v>
      </c>
      <c r="M115" s="43"/>
      <c r="N115" s="44"/>
      <c r="O115" s="45"/>
      <c r="BL115" s="27"/>
      <c r="BM115" s="28"/>
      <c r="BN115" s="33"/>
      <c r="BR115" s="33"/>
    </row>
    <row r="116" spans="1:70" s="3" customFormat="1" ht="15" x14ac:dyDescent="0.25">
      <c r="A116" s="37"/>
      <c r="B116" s="38"/>
      <c r="C116" s="38"/>
      <c r="D116" s="38"/>
      <c r="E116" s="39" t="s">
        <v>40</v>
      </c>
      <c r="F116" s="40"/>
      <c r="G116" s="41"/>
      <c r="H116" s="12"/>
      <c r="I116" s="12"/>
      <c r="J116" s="12"/>
      <c r="K116" s="12"/>
      <c r="L116" s="42">
        <v>22233.18</v>
      </c>
      <c r="M116" s="43"/>
      <c r="N116" s="44"/>
      <c r="O116" s="45"/>
      <c r="BL116" s="27"/>
      <c r="BM116" s="28"/>
      <c r="BN116" s="33"/>
      <c r="BR116" s="33"/>
    </row>
    <row r="117" spans="1:70" s="3" customFormat="1" ht="34.5" x14ac:dyDescent="0.25">
      <c r="A117" s="29" t="s">
        <v>145</v>
      </c>
      <c r="B117" s="30" t="s">
        <v>146</v>
      </c>
      <c r="C117" s="70" t="s">
        <v>147</v>
      </c>
      <c r="D117" s="70"/>
      <c r="E117" s="70"/>
      <c r="F117" s="29" t="s">
        <v>116</v>
      </c>
      <c r="G117" s="56">
        <v>-2.96</v>
      </c>
      <c r="H117" s="32">
        <v>48.3</v>
      </c>
      <c r="I117" s="57">
        <v>42.41</v>
      </c>
      <c r="J117" s="57">
        <v>5.89</v>
      </c>
      <c r="K117" s="53"/>
      <c r="L117" s="32">
        <v>-3027.44</v>
      </c>
      <c r="M117" s="32">
        <v>-2828.41</v>
      </c>
      <c r="N117" s="57">
        <v>-199.03</v>
      </c>
      <c r="O117" s="53"/>
      <c r="BL117" s="27"/>
      <c r="BM117" s="28"/>
      <c r="BN117" s="33" t="s">
        <v>147</v>
      </c>
      <c r="BR117" s="33"/>
    </row>
    <row r="118" spans="1:70" s="3" customFormat="1" ht="22.5" x14ac:dyDescent="0.25">
      <c r="A118" s="34"/>
      <c r="B118" s="35" t="s">
        <v>148</v>
      </c>
      <c r="C118" s="71" t="s">
        <v>149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2"/>
      <c r="BL118" s="27"/>
      <c r="BM118" s="28"/>
      <c r="BN118" s="33"/>
      <c r="BO118" s="2" t="s">
        <v>149</v>
      </c>
      <c r="BR118" s="33"/>
    </row>
    <row r="119" spans="1:70" s="3" customFormat="1" ht="57" x14ac:dyDescent="0.25">
      <c r="A119" s="34"/>
      <c r="B119" s="35" t="s">
        <v>35</v>
      </c>
      <c r="C119" s="71" t="s">
        <v>36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2"/>
      <c r="BL119" s="27"/>
      <c r="BM119" s="28"/>
      <c r="BN119" s="33"/>
      <c r="BO119" s="2" t="s">
        <v>36</v>
      </c>
      <c r="BR119" s="33"/>
    </row>
    <row r="120" spans="1:70" s="3" customFormat="1" ht="15" x14ac:dyDescent="0.25">
      <c r="A120" s="34"/>
      <c r="B120" s="36" t="s">
        <v>31</v>
      </c>
      <c r="C120" s="71" t="s">
        <v>37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2"/>
      <c r="BL120" s="27"/>
      <c r="BM120" s="28"/>
      <c r="BN120" s="33"/>
      <c r="BP120" s="2" t="s">
        <v>37</v>
      </c>
      <c r="BR120" s="33"/>
    </row>
    <row r="121" spans="1:70" s="3" customFormat="1" ht="15" x14ac:dyDescent="0.25">
      <c r="A121" s="37"/>
      <c r="B121" s="38"/>
      <c r="C121" s="38"/>
      <c r="D121" s="38"/>
      <c r="E121" s="39" t="s">
        <v>150</v>
      </c>
      <c r="F121" s="40"/>
      <c r="G121" s="41"/>
      <c r="H121" s="12"/>
      <c r="I121" s="12"/>
      <c r="J121" s="12"/>
      <c r="K121" s="12"/>
      <c r="L121" s="42">
        <v>-2913.26</v>
      </c>
      <c r="M121" s="43"/>
      <c r="N121" s="44"/>
      <c r="O121" s="45"/>
      <c r="BL121" s="27"/>
      <c r="BM121" s="28"/>
      <c r="BN121" s="33"/>
      <c r="BR121" s="33"/>
    </row>
    <row r="122" spans="1:70" s="3" customFormat="1" ht="15" x14ac:dyDescent="0.25">
      <c r="A122" s="37"/>
      <c r="B122" s="38"/>
      <c r="C122" s="38"/>
      <c r="D122" s="38"/>
      <c r="E122" s="39" t="s">
        <v>151</v>
      </c>
      <c r="F122" s="40"/>
      <c r="G122" s="41"/>
      <c r="H122" s="12"/>
      <c r="I122" s="12"/>
      <c r="J122" s="12"/>
      <c r="K122" s="12"/>
      <c r="L122" s="42">
        <v>-1668.76</v>
      </c>
      <c r="M122" s="43"/>
      <c r="N122" s="44"/>
      <c r="O122" s="45"/>
      <c r="BL122" s="27"/>
      <c r="BM122" s="28"/>
      <c r="BN122" s="33"/>
      <c r="BR122" s="33"/>
    </row>
    <row r="123" spans="1:70" s="3" customFormat="1" ht="15" x14ac:dyDescent="0.25">
      <c r="A123" s="37"/>
      <c r="B123" s="38"/>
      <c r="C123" s="38"/>
      <c r="D123" s="38"/>
      <c r="E123" s="39" t="s">
        <v>40</v>
      </c>
      <c r="F123" s="40"/>
      <c r="G123" s="41"/>
      <c r="H123" s="12"/>
      <c r="I123" s="12"/>
      <c r="J123" s="12"/>
      <c r="K123" s="12"/>
      <c r="L123" s="42">
        <v>-7609.46</v>
      </c>
      <c r="M123" s="43"/>
      <c r="N123" s="44"/>
      <c r="O123" s="45"/>
      <c r="BL123" s="27"/>
      <c r="BM123" s="28"/>
      <c r="BN123" s="33"/>
      <c r="BR123" s="33"/>
    </row>
    <row r="124" spans="1:70" s="3" customFormat="1" ht="33.75" x14ac:dyDescent="0.25">
      <c r="A124" s="29" t="s">
        <v>152</v>
      </c>
      <c r="B124" s="30" t="s">
        <v>153</v>
      </c>
      <c r="C124" s="70" t="s">
        <v>154</v>
      </c>
      <c r="D124" s="70"/>
      <c r="E124" s="70"/>
      <c r="F124" s="29" t="s">
        <v>129</v>
      </c>
      <c r="G124" s="58">
        <v>296</v>
      </c>
      <c r="H124" s="32">
        <v>35.28</v>
      </c>
      <c r="I124" s="53"/>
      <c r="J124" s="53"/>
      <c r="K124" s="53"/>
      <c r="L124" s="32">
        <v>89391.05</v>
      </c>
      <c r="M124" s="53"/>
      <c r="N124" s="53"/>
      <c r="O124" s="53"/>
      <c r="BL124" s="27"/>
      <c r="BM124" s="28"/>
      <c r="BN124" s="33" t="s">
        <v>154</v>
      </c>
      <c r="BR124" s="33"/>
    </row>
    <row r="125" spans="1:70" s="3" customFormat="1" ht="15" x14ac:dyDescent="0.25">
      <c r="A125" s="34"/>
      <c r="B125" s="36" t="s">
        <v>31</v>
      </c>
      <c r="C125" s="71" t="s">
        <v>37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2"/>
      <c r="BL125" s="27"/>
      <c r="BM125" s="28"/>
      <c r="BN125" s="33"/>
      <c r="BP125" s="2" t="s">
        <v>37</v>
      </c>
      <c r="BR125" s="33"/>
    </row>
    <row r="126" spans="1:70" s="3" customFormat="1" ht="34.5" x14ac:dyDescent="0.25">
      <c r="A126" s="29" t="s">
        <v>155</v>
      </c>
      <c r="B126" s="30" t="s">
        <v>156</v>
      </c>
      <c r="C126" s="70" t="s">
        <v>157</v>
      </c>
      <c r="D126" s="70"/>
      <c r="E126" s="70"/>
      <c r="F126" s="29" t="s">
        <v>129</v>
      </c>
      <c r="G126" s="58">
        <v>296</v>
      </c>
      <c r="H126" s="32">
        <v>40.090000000000003</v>
      </c>
      <c r="I126" s="53"/>
      <c r="J126" s="53"/>
      <c r="K126" s="53"/>
      <c r="L126" s="32">
        <v>101578.44</v>
      </c>
      <c r="M126" s="53"/>
      <c r="N126" s="53"/>
      <c r="O126" s="53"/>
      <c r="BL126" s="27"/>
      <c r="BM126" s="28"/>
      <c r="BN126" s="33" t="s">
        <v>157</v>
      </c>
      <c r="BR126" s="33"/>
    </row>
    <row r="127" spans="1:70" s="3" customFormat="1" ht="15" x14ac:dyDescent="0.25">
      <c r="A127" s="34"/>
      <c r="B127" s="36" t="s">
        <v>31</v>
      </c>
      <c r="C127" s="71" t="s">
        <v>37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2"/>
      <c r="BL127" s="27"/>
      <c r="BM127" s="28"/>
      <c r="BN127" s="33"/>
      <c r="BP127" s="2" t="s">
        <v>37</v>
      </c>
      <c r="BR127" s="33"/>
    </row>
    <row r="128" spans="1:70" s="3" customFormat="1" ht="15" x14ac:dyDescent="0.25">
      <c r="A128" s="73" t="s">
        <v>158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BL128" s="27"/>
      <c r="BM128" s="28" t="s">
        <v>158</v>
      </c>
      <c r="BN128" s="33"/>
      <c r="BR128" s="33"/>
    </row>
    <row r="129" spans="1:70" s="3" customFormat="1" ht="45.75" x14ac:dyDescent="0.25">
      <c r="A129" s="29" t="s">
        <v>159</v>
      </c>
      <c r="B129" s="30" t="s">
        <v>114</v>
      </c>
      <c r="C129" s="70" t="s">
        <v>115</v>
      </c>
      <c r="D129" s="70"/>
      <c r="E129" s="70"/>
      <c r="F129" s="29" t="s">
        <v>116</v>
      </c>
      <c r="G129" s="56">
        <v>0.24</v>
      </c>
      <c r="H129" s="32">
        <v>341.58</v>
      </c>
      <c r="I129" s="57">
        <v>296.60000000000002</v>
      </c>
      <c r="J129" s="57">
        <v>44.98</v>
      </c>
      <c r="K129" s="53"/>
      <c r="L129" s="32">
        <v>1727.06</v>
      </c>
      <c r="M129" s="32">
        <v>1603.76</v>
      </c>
      <c r="N129" s="57">
        <v>123.3</v>
      </c>
      <c r="O129" s="53"/>
      <c r="BL129" s="27"/>
      <c r="BM129" s="28"/>
      <c r="BN129" s="33" t="s">
        <v>115</v>
      </c>
      <c r="BR129" s="33"/>
    </row>
    <row r="130" spans="1:70" s="3" customFormat="1" ht="57" x14ac:dyDescent="0.25">
      <c r="A130" s="34"/>
      <c r="B130" s="35" t="s">
        <v>35</v>
      </c>
      <c r="C130" s="71" t="s">
        <v>36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2"/>
      <c r="BL130" s="27"/>
      <c r="BM130" s="28"/>
      <c r="BN130" s="33"/>
      <c r="BO130" s="2" t="s">
        <v>36</v>
      </c>
      <c r="BR130" s="33"/>
    </row>
    <row r="131" spans="1:70" s="3" customFormat="1" ht="15" x14ac:dyDescent="0.25">
      <c r="A131" s="34"/>
      <c r="B131" s="36" t="s">
        <v>31</v>
      </c>
      <c r="C131" s="71" t="s">
        <v>37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2"/>
      <c r="BL131" s="27"/>
      <c r="BM131" s="28"/>
      <c r="BN131" s="33"/>
      <c r="BP131" s="2" t="s">
        <v>37</v>
      </c>
      <c r="BR131" s="33"/>
    </row>
    <row r="132" spans="1:70" s="3" customFormat="1" ht="15" x14ac:dyDescent="0.25">
      <c r="A132" s="37"/>
      <c r="B132" s="38"/>
      <c r="C132" s="38"/>
      <c r="D132" s="38"/>
      <c r="E132" s="39" t="s">
        <v>160</v>
      </c>
      <c r="F132" s="40"/>
      <c r="G132" s="41"/>
      <c r="H132" s="12"/>
      <c r="I132" s="12"/>
      <c r="J132" s="12"/>
      <c r="K132" s="12"/>
      <c r="L132" s="42">
        <v>1651.87</v>
      </c>
      <c r="M132" s="43"/>
      <c r="N132" s="44"/>
      <c r="O132" s="45"/>
      <c r="BL132" s="27"/>
      <c r="BM132" s="28"/>
      <c r="BN132" s="33"/>
      <c r="BR132" s="33"/>
    </row>
    <row r="133" spans="1:70" s="3" customFormat="1" ht="15" x14ac:dyDescent="0.25">
      <c r="A133" s="37"/>
      <c r="B133" s="38"/>
      <c r="C133" s="38"/>
      <c r="D133" s="38"/>
      <c r="E133" s="39" t="s">
        <v>161</v>
      </c>
      <c r="F133" s="40"/>
      <c r="G133" s="41"/>
      <c r="H133" s="12"/>
      <c r="I133" s="12"/>
      <c r="J133" s="12"/>
      <c r="K133" s="12"/>
      <c r="L133" s="59">
        <v>946.22</v>
      </c>
      <c r="M133" s="43"/>
      <c r="N133" s="44"/>
      <c r="O133" s="45"/>
      <c r="BL133" s="27"/>
      <c r="BM133" s="28"/>
      <c r="BN133" s="33"/>
      <c r="BR133" s="33"/>
    </row>
    <row r="134" spans="1:70" s="3" customFormat="1" ht="15" x14ac:dyDescent="0.25">
      <c r="A134" s="37"/>
      <c r="B134" s="38"/>
      <c r="C134" s="38"/>
      <c r="D134" s="38"/>
      <c r="E134" s="39" t="s">
        <v>40</v>
      </c>
      <c r="F134" s="40"/>
      <c r="G134" s="41"/>
      <c r="H134" s="12"/>
      <c r="I134" s="12"/>
      <c r="J134" s="12"/>
      <c r="K134" s="12"/>
      <c r="L134" s="42">
        <v>4325.1499999999996</v>
      </c>
      <c r="M134" s="43"/>
      <c r="N134" s="44"/>
      <c r="O134" s="45"/>
      <c r="BL134" s="27"/>
      <c r="BM134" s="28"/>
      <c r="BN134" s="33"/>
      <c r="BR134" s="33"/>
    </row>
    <row r="135" spans="1:70" s="3" customFormat="1" ht="34.5" x14ac:dyDescent="0.25">
      <c r="A135" s="29" t="s">
        <v>162</v>
      </c>
      <c r="B135" s="30" t="s">
        <v>120</v>
      </c>
      <c r="C135" s="70" t="s">
        <v>121</v>
      </c>
      <c r="D135" s="70"/>
      <c r="E135" s="70"/>
      <c r="F135" s="29" t="s">
        <v>116</v>
      </c>
      <c r="G135" s="56">
        <v>0.24</v>
      </c>
      <c r="H135" s="32">
        <v>1231.42</v>
      </c>
      <c r="I135" s="32">
        <v>1078.7</v>
      </c>
      <c r="J135" s="57">
        <v>152.72</v>
      </c>
      <c r="K135" s="53"/>
      <c r="L135" s="32">
        <v>6251.32</v>
      </c>
      <c r="M135" s="32">
        <v>5832.75</v>
      </c>
      <c r="N135" s="57">
        <v>418.57</v>
      </c>
      <c r="O135" s="53"/>
      <c r="BL135" s="27"/>
      <c r="BM135" s="28"/>
      <c r="BN135" s="33" t="s">
        <v>121</v>
      </c>
      <c r="BR135" s="33"/>
    </row>
    <row r="136" spans="1:70" s="3" customFormat="1" ht="22.5" x14ac:dyDescent="0.25">
      <c r="A136" s="34"/>
      <c r="B136" s="35" t="s">
        <v>163</v>
      </c>
      <c r="C136" s="71" t="s">
        <v>164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2"/>
      <c r="BL136" s="27"/>
      <c r="BM136" s="28"/>
      <c r="BN136" s="33"/>
      <c r="BO136" s="2" t="s">
        <v>164</v>
      </c>
      <c r="BR136" s="33"/>
    </row>
    <row r="137" spans="1:70" s="3" customFormat="1" ht="57" x14ac:dyDescent="0.25">
      <c r="A137" s="34"/>
      <c r="B137" s="35" t="s">
        <v>35</v>
      </c>
      <c r="C137" s="71" t="s">
        <v>36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2"/>
      <c r="BL137" s="27"/>
      <c r="BM137" s="28"/>
      <c r="BN137" s="33"/>
      <c r="BO137" s="2" t="s">
        <v>36</v>
      </c>
      <c r="BR137" s="33"/>
    </row>
    <row r="138" spans="1:70" s="3" customFormat="1" ht="15" x14ac:dyDescent="0.25">
      <c r="A138" s="34"/>
      <c r="B138" s="36" t="s">
        <v>31</v>
      </c>
      <c r="C138" s="71" t="s">
        <v>37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2"/>
      <c r="BL138" s="27"/>
      <c r="BM138" s="28"/>
      <c r="BN138" s="33"/>
      <c r="BP138" s="2" t="s">
        <v>37</v>
      </c>
      <c r="BR138" s="33"/>
    </row>
    <row r="139" spans="1:70" s="3" customFormat="1" ht="15" x14ac:dyDescent="0.25">
      <c r="A139" s="37"/>
      <c r="B139" s="38"/>
      <c r="C139" s="38"/>
      <c r="D139" s="38"/>
      <c r="E139" s="39" t="s">
        <v>165</v>
      </c>
      <c r="F139" s="40"/>
      <c r="G139" s="41"/>
      <c r="H139" s="12"/>
      <c r="I139" s="12"/>
      <c r="J139" s="12"/>
      <c r="K139" s="12"/>
      <c r="L139" s="42">
        <v>6007.73</v>
      </c>
      <c r="M139" s="43"/>
      <c r="N139" s="44"/>
      <c r="O139" s="45"/>
      <c r="BL139" s="27"/>
      <c r="BM139" s="28"/>
      <c r="BN139" s="33"/>
      <c r="BR139" s="33"/>
    </row>
    <row r="140" spans="1:70" s="3" customFormat="1" ht="15" x14ac:dyDescent="0.25">
      <c r="A140" s="37"/>
      <c r="B140" s="38"/>
      <c r="C140" s="38"/>
      <c r="D140" s="38"/>
      <c r="E140" s="39" t="s">
        <v>166</v>
      </c>
      <c r="F140" s="40"/>
      <c r="G140" s="41"/>
      <c r="H140" s="12"/>
      <c r="I140" s="12"/>
      <c r="J140" s="12"/>
      <c r="K140" s="12"/>
      <c r="L140" s="42">
        <v>3441.32</v>
      </c>
      <c r="M140" s="43"/>
      <c r="N140" s="44"/>
      <c r="O140" s="45"/>
      <c r="BL140" s="27"/>
      <c r="BM140" s="28"/>
      <c r="BN140" s="33"/>
      <c r="BR140" s="33"/>
    </row>
    <row r="141" spans="1:70" s="3" customFormat="1" ht="15" x14ac:dyDescent="0.25">
      <c r="A141" s="37"/>
      <c r="B141" s="38"/>
      <c r="C141" s="38"/>
      <c r="D141" s="38"/>
      <c r="E141" s="39" t="s">
        <v>40</v>
      </c>
      <c r="F141" s="40"/>
      <c r="G141" s="41"/>
      <c r="H141" s="12"/>
      <c r="I141" s="12"/>
      <c r="J141" s="12"/>
      <c r="K141" s="12"/>
      <c r="L141" s="42">
        <v>15700.37</v>
      </c>
      <c r="M141" s="43"/>
      <c r="N141" s="44"/>
      <c r="O141" s="45"/>
      <c r="BL141" s="27"/>
      <c r="BM141" s="28"/>
      <c r="BN141" s="33"/>
      <c r="BR141" s="33"/>
    </row>
    <row r="142" spans="1:70" s="3" customFormat="1" ht="33.75" x14ac:dyDescent="0.25">
      <c r="A142" s="29" t="s">
        <v>167</v>
      </c>
      <c r="B142" s="30" t="s">
        <v>168</v>
      </c>
      <c r="C142" s="70" t="s">
        <v>169</v>
      </c>
      <c r="D142" s="70"/>
      <c r="E142" s="70"/>
      <c r="F142" s="29" t="s">
        <v>129</v>
      </c>
      <c r="G142" s="58">
        <v>24</v>
      </c>
      <c r="H142" s="32">
        <v>91.65</v>
      </c>
      <c r="I142" s="53"/>
      <c r="J142" s="53"/>
      <c r="K142" s="53"/>
      <c r="L142" s="32">
        <v>18828.580000000002</v>
      </c>
      <c r="M142" s="53"/>
      <c r="N142" s="53"/>
      <c r="O142" s="53"/>
      <c r="BL142" s="27"/>
      <c r="BM142" s="28"/>
      <c r="BN142" s="33" t="s">
        <v>169</v>
      </c>
      <c r="BR142" s="33"/>
    </row>
    <row r="143" spans="1:70" s="3" customFormat="1" ht="15" x14ac:dyDescent="0.25">
      <c r="A143" s="34"/>
      <c r="B143" s="36" t="s">
        <v>31</v>
      </c>
      <c r="C143" s="71" t="s">
        <v>37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BL143" s="27"/>
      <c r="BM143" s="28"/>
      <c r="BN143" s="33"/>
      <c r="BP143" s="2" t="s">
        <v>37</v>
      </c>
      <c r="BR143" s="33"/>
    </row>
    <row r="144" spans="1:70" s="3" customFormat="1" ht="34.5" x14ac:dyDescent="0.25">
      <c r="A144" s="29" t="s">
        <v>170</v>
      </c>
      <c r="B144" s="30" t="s">
        <v>131</v>
      </c>
      <c r="C144" s="70" t="s">
        <v>132</v>
      </c>
      <c r="D144" s="70"/>
      <c r="E144" s="70"/>
      <c r="F144" s="29" t="s">
        <v>129</v>
      </c>
      <c r="G144" s="58">
        <v>24</v>
      </c>
      <c r="H144" s="32">
        <v>133.4</v>
      </c>
      <c r="I144" s="53"/>
      <c r="J144" s="53"/>
      <c r="K144" s="53"/>
      <c r="L144" s="32">
        <v>27405.7</v>
      </c>
      <c r="M144" s="53"/>
      <c r="N144" s="53"/>
      <c r="O144" s="53"/>
      <c r="BL144" s="27"/>
      <c r="BM144" s="28"/>
      <c r="BN144" s="33" t="s">
        <v>132</v>
      </c>
      <c r="BR144" s="33"/>
    </row>
    <row r="145" spans="1:70" s="3" customFormat="1" ht="15" x14ac:dyDescent="0.25">
      <c r="A145" s="34"/>
      <c r="B145" s="36" t="s">
        <v>31</v>
      </c>
      <c r="C145" s="71" t="s">
        <v>37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2"/>
      <c r="BL145" s="27"/>
      <c r="BM145" s="28"/>
      <c r="BN145" s="33"/>
      <c r="BP145" s="2" t="s">
        <v>37</v>
      </c>
      <c r="BR145" s="33"/>
    </row>
    <row r="146" spans="1:70" s="3" customFormat="1" ht="15" x14ac:dyDescent="0.25">
      <c r="A146" s="73" t="s">
        <v>171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BL146" s="27"/>
      <c r="BM146" s="28" t="s">
        <v>171</v>
      </c>
      <c r="BN146" s="33"/>
      <c r="BR146" s="33"/>
    </row>
    <row r="147" spans="1:70" s="3" customFormat="1" ht="45.75" x14ac:dyDescent="0.25">
      <c r="A147" s="29" t="s">
        <v>172</v>
      </c>
      <c r="B147" s="30" t="s">
        <v>141</v>
      </c>
      <c r="C147" s="70" t="s">
        <v>142</v>
      </c>
      <c r="D147" s="70"/>
      <c r="E147" s="70"/>
      <c r="F147" s="29" t="s">
        <v>116</v>
      </c>
      <c r="G147" s="56">
        <v>0.24</v>
      </c>
      <c r="H147" s="32">
        <v>140.66999999999999</v>
      </c>
      <c r="I147" s="57">
        <v>124.03</v>
      </c>
      <c r="J147" s="57">
        <v>16.64</v>
      </c>
      <c r="K147" s="53"/>
      <c r="L147" s="57">
        <v>716.25</v>
      </c>
      <c r="M147" s="57">
        <v>670.64</v>
      </c>
      <c r="N147" s="57">
        <v>45.61</v>
      </c>
      <c r="O147" s="53"/>
      <c r="BL147" s="27"/>
      <c r="BM147" s="28"/>
      <c r="BN147" s="33" t="s">
        <v>142</v>
      </c>
      <c r="BR147" s="33"/>
    </row>
    <row r="148" spans="1:70" s="3" customFormat="1" ht="57" x14ac:dyDescent="0.25">
      <c r="A148" s="34"/>
      <c r="B148" s="35" t="s">
        <v>35</v>
      </c>
      <c r="C148" s="71" t="s">
        <v>36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2"/>
      <c r="BL148" s="27"/>
      <c r="BM148" s="28"/>
      <c r="BN148" s="33"/>
      <c r="BO148" s="2" t="s">
        <v>36</v>
      </c>
      <c r="BR148" s="33"/>
    </row>
    <row r="149" spans="1:70" s="3" customFormat="1" ht="15" x14ac:dyDescent="0.25">
      <c r="A149" s="34"/>
      <c r="B149" s="36" t="s">
        <v>31</v>
      </c>
      <c r="C149" s="71" t="s">
        <v>37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2"/>
      <c r="BL149" s="27"/>
      <c r="BM149" s="28"/>
      <c r="BN149" s="33"/>
      <c r="BP149" s="2" t="s">
        <v>37</v>
      </c>
      <c r="BR149" s="33"/>
    </row>
    <row r="150" spans="1:70" s="3" customFormat="1" ht="15" x14ac:dyDescent="0.25">
      <c r="A150" s="37"/>
      <c r="B150" s="38"/>
      <c r="C150" s="38"/>
      <c r="D150" s="38"/>
      <c r="E150" s="39" t="s">
        <v>173</v>
      </c>
      <c r="F150" s="40"/>
      <c r="G150" s="41"/>
      <c r="H150" s="12"/>
      <c r="I150" s="12"/>
      <c r="J150" s="12"/>
      <c r="K150" s="12"/>
      <c r="L150" s="59">
        <v>690.76</v>
      </c>
      <c r="M150" s="43"/>
      <c r="N150" s="44"/>
      <c r="O150" s="45"/>
      <c r="BL150" s="27"/>
      <c r="BM150" s="28"/>
      <c r="BN150" s="33"/>
      <c r="BR150" s="33"/>
    </row>
    <row r="151" spans="1:70" s="3" customFormat="1" ht="15" x14ac:dyDescent="0.25">
      <c r="A151" s="37"/>
      <c r="B151" s="38"/>
      <c r="C151" s="38"/>
      <c r="D151" s="38"/>
      <c r="E151" s="39" t="s">
        <v>174</v>
      </c>
      <c r="F151" s="40"/>
      <c r="G151" s="41"/>
      <c r="H151" s="12"/>
      <c r="I151" s="12"/>
      <c r="J151" s="12"/>
      <c r="K151" s="12"/>
      <c r="L151" s="59">
        <v>395.68</v>
      </c>
      <c r="M151" s="43"/>
      <c r="N151" s="44"/>
      <c r="O151" s="45"/>
      <c r="BL151" s="27"/>
      <c r="BM151" s="28"/>
      <c r="BN151" s="33"/>
      <c r="BR151" s="33"/>
    </row>
    <row r="152" spans="1:70" s="3" customFormat="1" ht="15" x14ac:dyDescent="0.25">
      <c r="A152" s="37"/>
      <c r="B152" s="38"/>
      <c r="C152" s="38"/>
      <c r="D152" s="38"/>
      <c r="E152" s="39" t="s">
        <v>40</v>
      </c>
      <c r="F152" s="40"/>
      <c r="G152" s="41"/>
      <c r="H152" s="12"/>
      <c r="I152" s="12"/>
      <c r="J152" s="12"/>
      <c r="K152" s="12"/>
      <c r="L152" s="42">
        <v>1802.69</v>
      </c>
      <c r="M152" s="43"/>
      <c r="N152" s="44"/>
      <c r="O152" s="45"/>
      <c r="BL152" s="27"/>
      <c r="BM152" s="28"/>
      <c r="BN152" s="33"/>
      <c r="BR152" s="33"/>
    </row>
    <row r="153" spans="1:70" s="3" customFormat="1" ht="34.5" x14ac:dyDescent="0.25">
      <c r="A153" s="29" t="s">
        <v>175</v>
      </c>
      <c r="B153" s="30" t="s">
        <v>146</v>
      </c>
      <c r="C153" s="70" t="s">
        <v>147</v>
      </c>
      <c r="D153" s="70"/>
      <c r="E153" s="70"/>
      <c r="F153" s="29" t="s">
        <v>116</v>
      </c>
      <c r="G153" s="56">
        <v>0.24</v>
      </c>
      <c r="H153" s="32">
        <v>362.25</v>
      </c>
      <c r="I153" s="57">
        <v>318.08999999999997</v>
      </c>
      <c r="J153" s="57">
        <v>44.16</v>
      </c>
      <c r="K153" s="53"/>
      <c r="L153" s="32">
        <v>1841.01</v>
      </c>
      <c r="M153" s="32">
        <v>1719.98</v>
      </c>
      <c r="N153" s="57">
        <v>121.03</v>
      </c>
      <c r="O153" s="53"/>
      <c r="BL153" s="27"/>
      <c r="BM153" s="28"/>
      <c r="BN153" s="33" t="s">
        <v>147</v>
      </c>
      <c r="BR153" s="33"/>
    </row>
    <row r="154" spans="1:70" s="3" customFormat="1" ht="22.5" x14ac:dyDescent="0.25">
      <c r="A154" s="34"/>
      <c r="B154" s="35" t="s">
        <v>122</v>
      </c>
      <c r="C154" s="71" t="s">
        <v>123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2"/>
      <c r="BL154" s="27"/>
      <c r="BM154" s="28"/>
      <c r="BN154" s="33"/>
      <c r="BO154" s="2" t="s">
        <v>123</v>
      </c>
      <c r="BR154" s="33"/>
    </row>
    <row r="155" spans="1:70" s="3" customFormat="1" ht="57" x14ac:dyDescent="0.25">
      <c r="A155" s="34"/>
      <c r="B155" s="35" t="s">
        <v>35</v>
      </c>
      <c r="C155" s="71" t="s">
        <v>36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2"/>
      <c r="BL155" s="27"/>
      <c r="BM155" s="28"/>
      <c r="BN155" s="33"/>
      <c r="BO155" s="2" t="s">
        <v>36</v>
      </c>
      <c r="BR155" s="33"/>
    </row>
    <row r="156" spans="1:70" s="3" customFormat="1" ht="15" x14ac:dyDescent="0.25">
      <c r="A156" s="34"/>
      <c r="B156" s="36" t="s">
        <v>31</v>
      </c>
      <c r="C156" s="71" t="s">
        <v>37</v>
      </c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2"/>
      <c r="BL156" s="27"/>
      <c r="BM156" s="28"/>
      <c r="BN156" s="33"/>
      <c r="BP156" s="2" t="s">
        <v>37</v>
      </c>
      <c r="BR156" s="33"/>
    </row>
    <row r="157" spans="1:70" s="3" customFormat="1" ht="15" x14ac:dyDescent="0.25">
      <c r="A157" s="37"/>
      <c r="B157" s="38"/>
      <c r="C157" s="38"/>
      <c r="D157" s="38"/>
      <c r="E157" s="39" t="s">
        <v>176</v>
      </c>
      <c r="F157" s="40"/>
      <c r="G157" s="41"/>
      <c r="H157" s="12"/>
      <c r="I157" s="12"/>
      <c r="J157" s="12"/>
      <c r="K157" s="12"/>
      <c r="L157" s="42">
        <v>1771.58</v>
      </c>
      <c r="M157" s="43"/>
      <c r="N157" s="44"/>
      <c r="O157" s="45"/>
      <c r="BL157" s="27"/>
      <c r="BM157" s="28"/>
      <c r="BN157" s="33"/>
      <c r="BR157" s="33"/>
    </row>
    <row r="158" spans="1:70" s="3" customFormat="1" ht="15" x14ac:dyDescent="0.25">
      <c r="A158" s="37"/>
      <c r="B158" s="38"/>
      <c r="C158" s="38"/>
      <c r="D158" s="38"/>
      <c r="E158" s="39" t="s">
        <v>177</v>
      </c>
      <c r="F158" s="40"/>
      <c r="G158" s="41"/>
      <c r="H158" s="12"/>
      <c r="I158" s="12"/>
      <c r="J158" s="12"/>
      <c r="K158" s="12"/>
      <c r="L158" s="42">
        <v>1014.79</v>
      </c>
      <c r="M158" s="43"/>
      <c r="N158" s="44"/>
      <c r="O158" s="45"/>
      <c r="BL158" s="27"/>
      <c r="BM158" s="28"/>
      <c r="BN158" s="33"/>
      <c r="BR158" s="33"/>
    </row>
    <row r="159" spans="1:70" s="3" customFormat="1" ht="15" x14ac:dyDescent="0.25">
      <c r="A159" s="37"/>
      <c r="B159" s="38"/>
      <c r="C159" s="38"/>
      <c r="D159" s="38"/>
      <c r="E159" s="39" t="s">
        <v>40</v>
      </c>
      <c r="F159" s="40"/>
      <c r="G159" s="41"/>
      <c r="H159" s="12"/>
      <c r="I159" s="12"/>
      <c r="J159" s="12"/>
      <c r="K159" s="12"/>
      <c r="L159" s="42">
        <v>4627.38</v>
      </c>
      <c r="M159" s="43"/>
      <c r="N159" s="44"/>
      <c r="O159" s="45"/>
      <c r="BL159" s="27"/>
      <c r="BM159" s="28"/>
      <c r="BN159" s="33"/>
      <c r="BR159" s="33"/>
    </row>
    <row r="160" spans="1:70" s="3" customFormat="1" ht="33.75" x14ac:dyDescent="0.25">
      <c r="A160" s="29" t="s">
        <v>178</v>
      </c>
      <c r="B160" s="30" t="s">
        <v>153</v>
      </c>
      <c r="C160" s="70" t="s">
        <v>154</v>
      </c>
      <c r="D160" s="70"/>
      <c r="E160" s="70"/>
      <c r="F160" s="29" t="s">
        <v>129</v>
      </c>
      <c r="G160" s="58">
        <v>24</v>
      </c>
      <c r="H160" s="32">
        <v>35.28</v>
      </c>
      <c r="I160" s="53"/>
      <c r="J160" s="53"/>
      <c r="K160" s="53"/>
      <c r="L160" s="32">
        <v>7247.92</v>
      </c>
      <c r="M160" s="53"/>
      <c r="N160" s="53"/>
      <c r="O160" s="53"/>
      <c r="BL160" s="27"/>
      <c r="BM160" s="28"/>
      <c r="BN160" s="33" t="s">
        <v>154</v>
      </c>
      <c r="BR160" s="33"/>
    </row>
    <row r="161" spans="1:70" s="3" customFormat="1" ht="15" x14ac:dyDescent="0.25">
      <c r="A161" s="34"/>
      <c r="B161" s="36" t="s">
        <v>31</v>
      </c>
      <c r="C161" s="71" t="s">
        <v>37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2"/>
      <c r="BL161" s="27"/>
      <c r="BM161" s="28"/>
      <c r="BN161" s="33"/>
      <c r="BP161" s="2" t="s">
        <v>37</v>
      </c>
      <c r="BR161" s="33"/>
    </row>
    <row r="162" spans="1:70" s="3" customFormat="1" ht="34.5" x14ac:dyDescent="0.25">
      <c r="A162" s="29" t="s">
        <v>179</v>
      </c>
      <c r="B162" s="30" t="s">
        <v>156</v>
      </c>
      <c r="C162" s="70" t="s">
        <v>157</v>
      </c>
      <c r="D162" s="70"/>
      <c r="E162" s="70"/>
      <c r="F162" s="29" t="s">
        <v>129</v>
      </c>
      <c r="G162" s="58">
        <v>24</v>
      </c>
      <c r="H162" s="32">
        <v>40.090000000000003</v>
      </c>
      <c r="I162" s="53"/>
      <c r="J162" s="53"/>
      <c r="K162" s="53"/>
      <c r="L162" s="32">
        <v>8236.09</v>
      </c>
      <c r="M162" s="53"/>
      <c r="N162" s="53"/>
      <c r="O162" s="53"/>
      <c r="BL162" s="27"/>
      <c r="BM162" s="28"/>
      <c r="BN162" s="33" t="s">
        <v>157</v>
      </c>
      <c r="BR162" s="33"/>
    </row>
    <row r="163" spans="1:70" s="3" customFormat="1" ht="15" x14ac:dyDescent="0.25">
      <c r="A163" s="34"/>
      <c r="B163" s="36" t="s">
        <v>31</v>
      </c>
      <c r="C163" s="71" t="s">
        <v>37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2"/>
      <c r="BL163" s="27"/>
      <c r="BM163" s="28"/>
      <c r="BN163" s="33"/>
      <c r="BP163" s="2" t="s">
        <v>37</v>
      </c>
      <c r="BR163" s="33"/>
    </row>
    <row r="164" spans="1:70" s="3" customFormat="1" ht="15" x14ac:dyDescent="0.25">
      <c r="A164" s="73" t="s">
        <v>180</v>
      </c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BL164" s="27"/>
      <c r="BM164" s="28" t="s">
        <v>180</v>
      </c>
      <c r="BN164" s="33"/>
      <c r="BR164" s="33"/>
    </row>
    <row r="165" spans="1:70" s="3" customFormat="1" ht="45.75" x14ac:dyDescent="0.25">
      <c r="A165" s="29" t="s">
        <v>181</v>
      </c>
      <c r="B165" s="30" t="s">
        <v>114</v>
      </c>
      <c r="C165" s="70" t="s">
        <v>115</v>
      </c>
      <c r="D165" s="70"/>
      <c r="E165" s="70"/>
      <c r="F165" s="29" t="s">
        <v>116</v>
      </c>
      <c r="G165" s="56">
        <v>0.16</v>
      </c>
      <c r="H165" s="32">
        <v>341.58</v>
      </c>
      <c r="I165" s="57">
        <v>296.60000000000002</v>
      </c>
      <c r="J165" s="57">
        <v>44.98</v>
      </c>
      <c r="K165" s="53"/>
      <c r="L165" s="32">
        <v>1151.3699999999999</v>
      </c>
      <c r="M165" s="32">
        <v>1069.17</v>
      </c>
      <c r="N165" s="57">
        <v>82.2</v>
      </c>
      <c r="O165" s="53"/>
      <c r="BL165" s="27"/>
      <c r="BM165" s="28"/>
      <c r="BN165" s="33" t="s">
        <v>115</v>
      </c>
      <c r="BR165" s="33"/>
    </row>
    <row r="166" spans="1:70" s="3" customFormat="1" ht="57" x14ac:dyDescent="0.25">
      <c r="A166" s="34"/>
      <c r="B166" s="35" t="s">
        <v>35</v>
      </c>
      <c r="C166" s="71" t="s">
        <v>36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2"/>
      <c r="BL166" s="27"/>
      <c r="BM166" s="28"/>
      <c r="BN166" s="33"/>
      <c r="BO166" s="2" t="s">
        <v>36</v>
      </c>
      <c r="BR166" s="33"/>
    </row>
    <row r="167" spans="1:70" s="3" customFormat="1" ht="15" x14ac:dyDescent="0.25">
      <c r="A167" s="34"/>
      <c r="B167" s="36" t="s">
        <v>31</v>
      </c>
      <c r="C167" s="71" t="s">
        <v>37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2"/>
      <c r="BL167" s="27"/>
      <c r="BM167" s="28"/>
      <c r="BN167" s="33"/>
      <c r="BP167" s="2" t="s">
        <v>37</v>
      </c>
      <c r="BR167" s="33"/>
    </row>
    <row r="168" spans="1:70" s="3" customFormat="1" ht="15" x14ac:dyDescent="0.25">
      <c r="A168" s="37"/>
      <c r="B168" s="38"/>
      <c r="C168" s="38"/>
      <c r="D168" s="38"/>
      <c r="E168" s="39" t="s">
        <v>182</v>
      </c>
      <c r="F168" s="40"/>
      <c r="G168" s="41"/>
      <c r="H168" s="12"/>
      <c r="I168" s="12"/>
      <c r="J168" s="12"/>
      <c r="K168" s="12"/>
      <c r="L168" s="42">
        <v>1101.25</v>
      </c>
      <c r="M168" s="43"/>
      <c r="N168" s="44"/>
      <c r="O168" s="45"/>
      <c r="BL168" s="27"/>
      <c r="BM168" s="28"/>
      <c r="BN168" s="33"/>
      <c r="BR168" s="33"/>
    </row>
    <row r="169" spans="1:70" s="3" customFormat="1" ht="15" x14ac:dyDescent="0.25">
      <c r="A169" s="37"/>
      <c r="B169" s="38"/>
      <c r="C169" s="38"/>
      <c r="D169" s="38"/>
      <c r="E169" s="39" t="s">
        <v>183</v>
      </c>
      <c r="F169" s="40"/>
      <c r="G169" s="41"/>
      <c r="H169" s="12"/>
      <c r="I169" s="12"/>
      <c r="J169" s="12"/>
      <c r="K169" s="12"/>
      <c r="L169" s="59">
        <v>630.80999999999995</v>
      </c>
      <c r="M169" s="43"/>
      <c r="N169" s="44"/>
      <c r="O169" s="45"/>
      <c r="BL169" s="27"/>
      <c r="BM169" s="28"/>
      <c r="BN169" s="33"/>
      <c r="BR169" s="33"/>
    </row>
    <row r="170" spans="1:70" s="3" customFormat="1" ht="15" x14ac:dyDescent="0.25">
      <c r="A170" s="37"/>
      <c r="B170" s="38"/>
      <c r="C170" s="38"/>
      <c r="D170" s="38"/>
      <c r="E170" s="39" t="s">
        <v>40</v>
      </c>
      <c r="F170" s="40"/>
      <c r="G170" s="41"/>
      <c r="H170" s="12"/>
      <c r="I170" s="12"/>
      <c r="J170" s="12"/>
      <c r="K170" s="12"/>
      <c r="L170" s="42">
        <v>2883.43</v>
      </c>
      <c r="M170" s="43"/>
      <c r="N170" s="44"/>
      <c r="O170" s="45"/>
      <c r="BL170" s="27"/>
      <c r="BM170" s="28"/>
      <c r="BN170" s="33"/>
      <c r="BR170" s="33"/>
    </row>
    <row r="171" spans="1:70" s="3" customFormat="1" ht="34.5" x14ac:dyDescent="0.25">
      <c r="A171" s="29" t="s">
        <v>184</v>
      </c>
      <c r="B171" s="30" t="s">
        <v>120</v>
      </c>
      <c r="C171" s="70" t="s">
        <v>121</v>
      </c>
      <c r="D171" s="70"/>
      <c r="E171" s="70"/>
      <c r="F171" s="29" t="s">
        <v>116</v>
      </c>
      <c r="G171" s="56">
        <v>0.16</v>
      </c>
      <c r="H171" s="32">
        <v>923.57</v>
      </c>
      <c r="I171" s="57">
        <v>809.03</v>
      </c>
      <c r="J171" s="57">
        <v>114.54</v>
      </c>
      <c r="K171" s="53"/>
      <c r="L171" s="32">
        <v>3125.66</v>
      </c>
      <c r="M171" s="32">
        <v>2916.37</v>
      </c>
      <c r="N171" s="57">
        <v>209.29</v>
      </c>
      <c r="O171" s="53"/>
      <c r="BL171" s="27"/>
      <c r="BM171" s="28"/>
      <c r="BN171" s="33" t="s">
        <v>121</v>
      </c>
      <c r="BR171" s="33"/>
    </row>
    <row r="172" spans="1:70" s="3" customFormat="1" ht="22.5" x14ac:dyDescent="0.25">
      <c r="A172" s="34"/>
      <c r="B172" s="35" t="s">
        <v>122</v>
      </c>
      <c r="C172" s="71" t="s">
        <v>123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2"/>
      <c r="BL172" s="27"/>
      <c r="BM172" s="28"/>
      <c r="BN172" s="33"/>
      <c r="BO172" s="2" t="s">
        <v>123</v>
      </c>
      <c r="BR172" s="33"/>
    </row>
    <row r="173" spans="1:70" s="3" customFormat="1" ht="57" x14ac:dyDescent="0.25">
      <c r="A173" s="34"/>
      <c r="B173" s="35" t="s">
        <v>35</v>
      </c>
      <c r="C173" s="71" t="s">
        <v>36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2"/>
      <c r="BL173" s="27"/>
      <c r="BM173" s="28"/>
      <c r="BN173" s="33"/>
      <c r="BO173" s="2" t="s">
        <v>36</v>
      </c>
      <c r="BR173" s="33"/>
    </row>
    <row r="174" spans="1:70" s="3" customFormat="1" ht="15" x14ac:dyDescent="0.25">
      <c r="A174" s="34"/>
      <c r="B174" s="36" t="s">
        <v>31</v>
      </c>
      <c r="C174" s="71" t="s">
        <v>37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2"/>
      <c r="BL174" s="27"/>
      <c r="BM174" s="28"/>
      <c r="BN174" s="33"/>
      <c r="BP174" s="2" t="s">
        <v>37</v>
      </c>
      <c r="BR174" s="33"/>
    </row>
    <row r="175" spans="1:70" s="3" customFormat="1" ht="15" x14ac:dyDescent="0.25">
      <c r="A175" s="37"/>
      <c r="B175" s="38"/>
      <c r="C175" s="38"/>
      <c r="D175" s="38"/>
      <c r="E175" s="39" t="s">
        <v>185</v>
      </c>
      <c r="F175" s="40"/>
      <c r="G175" s="41"/>
      <c r="H175" s="12"/>
      <c r="I175" s="12"/>
      <c r="J175" s="12"/>
      <c r="K175" s="12"/>
      <c r="L175" s="42">
        <v>3003.86</v>
      </c>
      <c r="M175" s="43"/>
      <c r="N175" s="44"/>
      <c r="O175" s="45"/>
      <c r="BL175" s="27"/>
      <c r="BM175" s="28"/>
      <c r="BN175" s="33"/>
      <c r="BR175" s="33"/>
    </row>
    <row r="176" spans="1:70" s="3" customFormat="1" ht="15" x14ac:dyDescent="0.25">
      <c r="A176" s="37"/>
      <c r="B176" s="38"/>
      <c r="C176" s="38"/>
      <c r="D176" s="38"/>
      <c r="E176" s="39" t="s">
        <v>186</v>
      </c>
      <c r="F176" s="40"/>
      <c r="G176" s="41"/>
      <c r="H176" s="12"/>
      <c r="I176" s="12"/>
      <c r="J176" s="12"/>
      <c r="K176" s="12"/>
      <c r="L176" s="42">
        <v>1720.66</v>
      </c>
      <c r="M176" s="43"/>
      <c r="N176" s="44"/>
      <c r="O176" s="45"/>
      <c r="BL176" s="27"/>
      <c r="BM176" s="28"/>
      <c r="BN176" s="33"/>
      <c r="BR176" s="33"/>
    </row>
    <row r="177" spans="1:70" s="3" customFormat="1" ht="15" x14ac:dyDescent="0.25">
      <c r="A177" s="37"/>
      <c r="B177" s="38"/>
      <c r="C177" s="38"/>
      <c r="D177" s="38"/>
      <c r="E177" s="39" t="s">
        <v>40</v>
      </c>
      <c r="F177" s="40"/>
      <c r="G177" s="41"/>
      <c r="H177" s="12"/>
      <c r="I177" s="12"/>
      <c r="J177" s="12"/>
      <c r="K177" s="12"/>
      <c r="L177" s="42">
        <v>7850.18</v>
      </c>
      <c r="M177" s="43"/>
      <c r="N177" s="44"/>
      <c r="O177" s="45"/>
      <c r="BL177" s="27"/>
      <c r="BM177" s="28"/>
      <c r="BN177" s="33"/>
      <c r="BR177" s="33"/>
    </row>
    <row r="178" spans="1:70" s="3" customFormat="1" ht="33.75" x14ac:dyDescent="0.25">
      <c r="A178" s="29" t="s">
        <v>187</v>
      </c>
      <c r="B178" s="30" t="s">
        <v>168</v>
      </c>
      <c r="C178" s="70" t="s">
        <v>169</v>
      </c>
      <c r="D178" s="70"/>
      <c r="E178" s="70"/>
      <c r="F178" s="29" t="s">
        <v>129</v>
      </c>
      <c r="G178" s="58">
        <v>16</v>
      </c>
      <c r="H178" s="32">
        <v>91.65</v>
      </c>
      <c r="I178" s="53"/>
      <c r="J178" s="53"/>
      <c r="K178" s="53"/>
      <c r="L178" s="32">
        <v>12552.38</v>
      </c>
      <c r="M178" s="53"/>
      <c r="N178" s="53"/>
      <c r="O178" s="53"/>
      <c r="BL178" s="27"/>
      <c r="BM178" s="28"/>
      <c r="BN178" s="33" t="s">
        <v>169</v>
      </c>
      <c r="BR178" s="33"/>
    </row>
    <row r="179" spans="1:70" s="3" customFormat="1" ht="15" x14ac:dyDescent="0.25">
      <c r="A179" s="34"/>
      <c r="B179" s="36" t="s">
        <v>31</v>
      </c>
      <c r="C179" s="71" t="s">
        <v>37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2"/>
      <c r="BL179" s="27"/>
      <c r="BM179" s="28"/>
      <c r="BN179" s="33"/>
      <c r="BP179" s="2" t="s">
        <v>37</v>
      </c>
      <c r="BR179" s="33"/>
    </row>
    <row r="180" spans="1:70" s="3" customFormat="1" ht="34.5" x14ac:dyDescent="0.25">
      <c r="A180" s="29" t="s">
        <v>188</v>
      </c>
      <c r="B180" s="30" t="s">
        <v>131</v>
      </c>
      <c r="C180" s="70" t="s">
        <v>132</v>
      </c>
      <c r="D180" s="70"/>
      <c r="E180" s="70"/>
      <c r="F180" s="29" t="s">
        <v>129</v>
      </c>
      <c r="G180" s="58">
        <v>16</v>
      </c>
      <c r="H180" s="32">
        <v>133.4</v>
      </c>
      <c r="I180" s="53"/>
      <c r="J180" s="53"/>
      <c r="K180" s="53"/>
      <c r="L180" s="32">
        <v>18270.46</v>
      </c>
      <c r="M180" s="53"/>
      <c r="N180" s="53"/>
      <c r="O180" s="53"/>
      <c r="BL180" s="27"/>
      <c r="BM180" s="28"/>
      <c r="BN180" s="33" t="s">
        <v>132</v>
      </c>
      <c r="BR180" s="33"/>
    </row>
    <row r="181" spans="1:70" s="3" customFormat="1" ht="15" x14ac:dyDescent="0.25">
      <c r="A181" s="34"/>
      <c r="B181" s="36" t="s">
        <v>31</v>
      </c>
      <c r="C181" s="71" t="s">
        <v>37</v>
      </c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2"/>
      <c r="BL181" s="27"/>
      <c r="BM181" s="28"/>
      <c r="BN181" s="33"/>
      <c r="BP181" s="2" t="s">
        <v>37</v>
      </c>
      <c r="BR181" s="33"/>
    </row>
    <row r="182" spans="1:70" s="3" customFormat="1" ht="45.75" x14ac:dyDescent="0.25">
      <c r="A182" s="29" t="s">
        <v>189</v>
      </c>
      <c r="B182" s="30" t="s">
        <v>190</v>
      </c>
      <c r="C182" s="70" t="s">
        <v>191</v>
      </c>
      <c r="D182" s="70"/>
      <c r="E182" s="70"/>
      <c r="F182" s="29" t="s">
        <v>192</v>
      </c>
      <c r="G182" s="56">
        <v>0.08</v>
      </c>
      <c r="H182" s="32">
        <v>283.68</v>
      </c>
      <c r="I182" s="57">
        <v>127.19</v>
      </c>
      <c r="J182" s="57">
        <v>156.49</v>
      </c>
      <c r="K182" s="53"/>
      <c r="L182" s="57">
        <v>372.22</v>
      </c>
      <c r="M182" s="57">
        <v>229.25</v>
      </c>
      <c r="N182" s="57">
        <v>142.97</v>
      </c>
      <c r="O182" s="53"/>
      <c r="BL182" s="27"/>
      <c r="BM182" s="28"/>
      <c r="BN182" s="33" t="s">
        <v>191</v>
      </c>
      <c r="BR182" s="33"/>
    </row>
    <row r="183" spans="1:70" s="3" customFormat="1" ht="57" x14ac:dyDescent="0.25">
      <c r="A183" s="34"/>
      <c r="B183" s="35" t="s">
        <v>35</v>
      </c>
      <c r="C183" s="71" t="s">
        <v>36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2"/>
      <c r="BL183" s="27"/>
      <c r="BM183" s="28"/>
      <c r="BN183" s="33"/>
      <c r="BO183" s="2" t="s">
        <v>36</v>
      </c>
      <c r="BR183" s="33"/>
    </row>
    <row r="184" spans="1:70" s="3" customFormat="1" ht="15" x14ac:dyDescent="0.25">
      <c r="A184" s="34"/>
      <c r="B184" s="36" t="s">
        <v>31</v>
      </c>
      <c r="C184" s="71" t="s">
        <v>37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2"/>
      <c r="BL184" s="27"/>
      <c r="BM184" s="28"/>
      <c r="BN184" s="33"/>
      <c r="BP184" s="2" t="s">
        <v>37</v>
      </c>
      <c r="BR184" s="33"/>
    </row>
    <row r="185" spans="1:70" s="3" customFormat="1" ht="15" x14ac:dyDescent="0.25">
      <c r="A185" s="37"/>
      <c r="B185" s="38"/>
      <c r="C185" s="38"/>
      <c r="D185" s="38"/>
      <c r="E185" s="39" t="s">
        <v>193</v>
      </c>
      <c r="F185" s="40"/>
      <c r="G185" s="41"/>
      <c r="H185" s="12"/>
      <c r="I185" s="12"/>
      <c r="J185" s="12"/>
      <c r="K185" s="12"/>
      <c r="L185" s="59">
        <v>236.13</v>
      </c>
      <c r="M185" s="43"/>
      <c r="N185" s="44"/>
      <c r="O185" s="45"/>
      <c r="BL185" s="27"/>
      <c r="BM185" s="28"/>
      <c r="BN185" s="33"/>
      <c r="BR185" s="33"/>
    </row>
    <row r="186" spans="1:70" s="3" customFormat="1" ht="15" x14ac:dyDescent="0.25">
      <c r="A186" s="37"/>
      <c r="B186" s="38"/>
      <c r="C186" s="38"/>
      <c r="D186" s="38"/>
      <c r="E186" s="39" t="s">
        <v>194</v>
      </c>
      <c r="F186" s="40"/>
      <c r="G186" s="41"/>
      <c r="H186" s="12"/>
      <c r="I186" s="12"/>
      <c r="J186" s="12"/>
      <c r="K186" s="12"/>
      <c r="L186" s="59">
        <v>135.26</v>
      </c>
      <c r="M186" s="43"/>
      <c r="N186" s="44"/>
      <c r="O186" s="45"/>
      <c r="BL186" s="27"/>
      <c r="BM186" s="28"/>
      <c r="BN186" s="33"/>
      <c r="BR186" s="33"/>
    </row>
    <row r="187" spans="1:70" s="3" customFormat="1" ht="15" x14ac:dyDescent="0.25">
      <c r="A187" s="37"/>
      <c r="B187" s="38"/>
      <c r="C187" s="38"/>
      <c r="D187" s="38"/>
      <c r="E187" s="39" t="s">
        <v>40</v>
      </c>
      <c r="F187" s="40"/>
      <c r="G187" s="41"/>
      <c r="H187" s="12"/>
      <c r="I187" s="12"/>
      <c r="J187" s="12"/>
      <c r="K187" s="12"/>
      <c r="L187" s="59">
        <v>743.61</v>
      </c>
      <c r="M187" s="43"/>
      <c r="N187" s="44"/>
      <c r="O187" s="45"/>
      <c r="BL187" s="27"/>
      <c r="BM187" s="28"/>
      <c r="BN187" s="33"/>
      <c r="BR187" s="33"/>
    </row>
    <row r="188" spans="1:70" s="3" customFormat="1" ht="34.5" x14ac:dyDescent="0.25">
      <c r="A188" s="29" t="s">
        <v>195</v>
      </c>
      <c r="B188" s="30" t="s">
        <v>196</v>
      </c>
      <c r="C188" s="70" t="s">
        <v>197</v>
      </c>
      <c r="D188" s="70"/>
      <c r="E188" s="70"/>
      <c r="F188" s="29" t="s">
        <v>192</v>
      </c>
      <c r="G188" s="56">
        <v>-0.08</v>
      </c>
      <c r="H188" s="32">
        <v>125.47</v>
      </c>
      <c r="I188" s="57">
        <v>50.26</v>
      </c>
      <c r="J188" s="57">
        <v>75.209999999999994</v>
      </c>
      <c r="K188" s="53"/>
      <c r="L188" s="57">
        <v>-159.29</v>
      </c>
      <c r="M188" s="57">
        <v>-90.58</v>
      </c>
      <c r="N188" s="57">
        <v>-68.709999999999994</v>
      </c>
      <c r="O188" s="53"/>
      <c r="BL188" s="27"/>
      <c r="BM188" s="28"/>
      <c r="BN188" s="33" t="s">
        <v>197</v>
      </c>
      <c r="BR188" s="33"/>
    </row>
    <row r="189" spans="1:70" s="3" customFormat="1" ht="22.5" x14ac:dyDescent="0.25">
      <c r="A189" s="34"/>
      <c r="B189" s="35" t="s">
        <v>198</v>
      </c>
      <c r="C189" s="71" t="s">
        <v>199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2"/>
      <c r="BL189" s="27"/>
      <c r="BM189" s="28"/>
      <c r="BN189" s="33"/>
      <c r="BO189" s="2" t="s">
        <v>199</v>
      </c>
      <c r="BR189" s="33"/>
    </row>
    <row r="190" spans="1:70" s="3" customFormat="1" ht="57" x14ac:dyDescent="0.25">
      <c r="A190" s="34"/>
      <c r="B190" s="35" t="s">
        <v>35</v>
      </c>
      <c r="C190" s="71" t="s">
        <v>36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2"/>
      <c r="BL190" s="27"/>
      <c r="BM190" s="28"/>
      <c r="BN190" s="33"/>
      <c r="BO190" s="2" t="s">
        <v>36</v>
      </c>
      <c r="BR190" s="33"/>
    </row>
    <row r="191" spans="1:70" s="3" customFormat="1" ht="15" x14ac:dyDescent="0.25">
      <c r="A191" s="34"/>
      <c r="B191" s="36" t="s">
        <v>31</v>
      </c>
      <c r="C191" s="71" t="s">
        <v>37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2"/>
      <c r="BL191" s="27"/>
      <c r="BM191" s="28"/>
      <c r="BN191" s="33"/>
      <c r="BP191" s="2" t="s">
        <v>37</v>
      </c>
      <c r="BR191" s="33"/>
    </row>
    <row r="192" spans="1:70" s="3" customFormat="1" ht="15" x14ac:dyDescent="0.25">
      <c r="A192" s="37"/>
      <c r="B192" s="38"/>
      <c r="C192" s="38"/>
      <c r="D192" s="38"/>
      <c r="E192" s="39" t="s">
        <v>200</v>
      </c>
      <c r="F192" s="40"/>
      <c r="G192" s="41"/>
      <c r="H192" s="12"/>
      <c r="I192" s="12"/>
      <c r="J192" s="12"/>
      <c r="K192" s="12"/>
      <c r="L192" s="59">
        <v>-93.3</v>
      </c>
      <c r="M192" s="43"/>
      <c r="N192" s="44"/>
      <c r="O192" s="45"/>
      <c r="BL192" s="27"/>
      <c r="BM192" s="28"/>
      <c r="BN192" s="33"/>
      <c r="BR192" s="33"/>
    </row>
    <row r="193" spans="1:70" s="3" customFormat="1" ht="15" x14ac:dyDescent="0.25">
      <c r="A193" s="37"/>
      <c r="B193" s="38"/>
      <c r="C193" s="38"/>
      <c r="D193" s="38"/>
      <c r="E193" s="39" t="s">
        <v>201</v>
      </c>
      <c r="F193" s="40"/>
      <c r="G193" s="41"/>
      <c r="H193" s="12"/>
      <c r="I193" s="12"/>
      <c r="J193" s="12"/>
      <c r="K193" s="12"/>
      <c r="L193" s="59">
        <v>-53.44</v>
      </c>
      <c r="M193" s="43"/>
      <c r="N193" s="44"/>
      <c r="O193" s="45"/>
      <c r="BL193" s="27"/>
      <c r="BM193" s="28"/>
      <c r="BN193" s="33"/>
      <c r="BR193" s="33"/>
    </row>
    <row r="194" spans="1:70" s="3" customFormat="1" ht="15" x14ac:dyDescent="0.25">
      <c r="A194" s="37"/>
      <c r="B194" s="38"/>
      <c r="C194" s="38"/>
      <c r="D194" s="38"/>
      <c r="E194" s="39" t="s">
        <v>40</v>
      </c>
      <c r="F194" s="40"/>
      <c r="G194" s="41"/>
      <c r="H194" s="12"/>
      <c r="I194" s="12"/>
      <c r="J194" s="12"/>
      <c r="K194" s="12"/>
      <c r="L194" s="59">
        <v>-306.02999999999997</v>
      </c>
      <c r="M194" s="43"/>
      <c r="N194" s="44"/>
      <c r="O194" s="45"/>
      <c r="BL194" s="27"/>
      <c r="BM194" s="28"/>
      <c r="BN194" s="33"/>
      <c r="BR194" s="33"/>
    </row>
    <row r="195" spans="1:70" s="3" customFormat="1" ht="33.75" x14ac:dyDescent="0.25">
      <c r="A195" s="29" t="s">
        <v>202</v>
      </c>
      <c r="B195" s="30" t="s">
        <v>203</v>
      </c>
      <c r="C195" s="70" t="s">
        <v>204</v>
      </c>
      <c r="D195" s="70"/>
      <c r="E195" s="70"/>
      <c r="F195" s="29" t="s">
        <v>205</v>
      </c>
      <c r="G195" s="54">
        <v>2.317E-3</v>
      </c>
      <c r="H195" s="32">
        <v>12378.7</v>
      </c>
      <c r="I195" s="32">
        <v>2544.1</v>
      </c>
      <c r="J195" s="57">
        <v>90.06</v>
      </c>
      <c r="K195" s="57">
        <v>6.21</v>
      </c>
      <c r="L195" s="57">
        <v>328.46</v>
      </c>
      <c r="M195" s="57">
        <v>132.81</v>
      </c>
      <c r="N195" s="57">
        <v>2.38</v>
      </c>
      <c r="O195" s="57">
        <v>0.32</v>
      </c>
      <c r="BL195" s="27"/>
      <c r="BM195" s="28"/>
      <c r="BN195" s="33" t="s">
        <v>204</v>
      </c>
      <c r="BR195" s="33"/>
    </row>
    <row r="196" spans="1:70" s="3" customFormat="1" ht="57" x14ac:dyDescent="0.25">
      <c r="A196" s="34"/>
      <c r="B196" s="35" t="s">
        <v>35</v>
      </c>
      <c r="C196" s="71" t="s">
        <v>36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2"/>
      <c r="BL196" s="27"/>
      <c r="BM196" s="28"/>
      <c r="BN196" s="33"/>
      <c r="BO196" s="2" t="s">
        <v>36</v>
      </c>
      <c r="BR196" s="33"/>
    </row>
    <row r="197" spans="1:70" s="3" customFormat="1" ht="15" x14ac:dyDescent="0.25">
      <c r="A197" s="34"/>
      <c r="B197" s="36" t="s">
        <v>31</v>
      </c>
      <c r="C197" s="71" t="s">
        <v>37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2"/>
      <c r="BL197" s="27"/>
      <c r="BM197" s="28"/>
      <c r="BN197" s="33"/>
      <c r="BP197" s="2" t="s">
        <v>37</v>
      </c>
      <c r="BR197" s="33"/>
    </row>
    <row r="198" spans="1:70" s="3" customFormat="1" ht="15" x14ac:dyDescent="0.25">
      <c r="A198" s="37"/>
      <c r="B198" s="38"/>
      <c r="C198" s="38"/>
      <c r="D198" s="38"/>
      <c r="E198" s="39" t="s">
        <v>206</v>
      </c>
      <c r="F198" s="40"/>
      <c r="G198" s="41"/>
      <c r="H198" s="12"/>
      <c r="I198" s="12"/>
      <c r="J198" s="12"/>
      <c r="K198" s="12"/>
      <c r="L198" s="59">
        <v>135.79</v>
      </c>
      <c r="M198" s="43"/>
      <c r="N198" s="44"/>
      <c r="O198" s="45"/>
      <c r="BL198" s="27"/>
      <c r="BM198" s="28"/>
      <c r="BN198" s="33"/>
      <c r="BR198" s="33"/>
    </row>
    <row r="199" spans="1:70" s="3" customFormat="1" ht="15" x14ac:dyDescent="0.25">
      <c r="A199" s="37"/>
      <c r="B199" s="38"/>
      <c r="C199" s="38"/>
      <c r="D199" s="38"/>
      <c r="E199" s="39" t="s">
        <v>207</v>
      </c>
      <c r="F199" s="40"/>
      <c r="G199" s="41"/>
      <c r="H199" s="12"/>
      <c r="I199" s="12"/>
      <c r="J199" s="12"/>
      <c r="K199" s="12"/>
      <c r="L199" s="59">
        <v>77.22</v>
      </c>
      <c r="M199" s="43"/>
      <c r="N199" s="44"/>
      <c r="O199" s="45"/>
      <c r="BL199" s="27"/>
      <c r="BM199" s="28"/>
      <c r="BN199" s="33"/>
      <c r="BR199" s="33"/>
    </row>
    <row r="200" spans="1:70" s="3" customFormat="1" ht="15" x14ac:dyDescent="0.25">
      <c r="A200" s="37"/>
      <c r="B200" s="38"/>
      <c r="C200" s="38"/>
      <c r="D200" s="38"/>
      <c r="E200" s="39" t="s">
        <v>40</v>
      </c>
      <c r="F200" s="40"/>
      <c r="G200" s="41"/>
      <c r="H200" s="12"/>
      <c r="I200" s="12"/>
      <c r="J200" s="12"/>
      <c r="K200" s="12"/>
      <c r="L200" s="59">
        <v>541.47</v>
      </c>
      <c r="M200" s="43"/>
      <c r="N200" s="44"/>
      <c r="O200" s="45"/>
      <c r="BL200" s="27"/>
      <c r="BM200" s="28"/>
      <c r="BN200" s="33"/>
      <c r="BR200" s="33"/>
    </row>
    <row r="201" spans="1:70" s="3" customFormat="1" ht="22.5" x14ac:dyDescent="0.25">
      <c r="A201" s="46"/>
      <c r="B201" s="39" t="s">
        <v>208</v>
      </c>
      <c r="C201" s="74" t="s">
        <v>209</v>
      </c>
      <c r="D201" s="74"/>
      <c r="E201" s="74"/>
      <c r="F201" s="40" t="s">
        <v>43</v>
      </c>
      <c r="G201" s="47" t="s">
        <v>210</v>
      </c>
      <c r="H201" s="48">
        <v>12320.59</v>
      </c>
      <c r="I201" s="49"/>
      <c r="J201" s="49"/>
      <c r="K201" s="49"/>
      <c r="L201" s="50">
        <v>0</v>
      </c>
      <c r="M201" s="49"/>
      <c r="N201" s="49"/>
      <c r="O201" s="51"/>
      <c r="BL201" s="27"/>
      <c r="BM201" s="28"/>
      <c r="BN201" s="33"/>
      <c r="BQ201" s="2" t="s">
        <v>209</v>
      </c>
      <c r="BR201" s="33"/>
    </row>
    <row r="202" spans="1:70" s="3" customFormat="1" ht="22.5" x14ac:dyDescent="0.25">
      <c r="A202" s="46"/>
      <c r="B202" s="39" t="s">
        <v>211</v>
      </c>
      <c r="C202" s="74" t="s">
        <v>212</v>
      </c>
      <c r="D202" s="74"/>
      <c r="E202" s="74"/>
      <c r="F202" s="40" t="s">
        <v>129</v>
      </c>
      <c r="G202" s="47" t="s">
        <v>213</v>
      </c>
      <c r="H202" s="50">
        <v>310.38</v>
      </c>
      <c r="I202" s="49"/>
      <c r="J202" s="49"/>
      <c r="K202" s="49"/>
      <c r="L202" s="50">
        <v>0</v>
      </c>
      <c r="M202" s="49"/>
      <c r="N202" s="49"/>
      <c r="O202" s="51"/>
      <c r="BL202" s="27"/>
      <c r="BM202" s="28"/>
      <c r="BN202" s="33"/>
      <c r="BQ202" s="2" t="s">
        <v>212</v>
      </c>
      <c r="BR202" s="33"/>
    </row>
    <row r="203" spans="1:70" s="3" customFormat="1" ht="23.25" x14ac:dyDescent="0.25">
      <c r="A203" s="46"/>
      <c r="B203" s="39" t="s">
        <v>214</v>
      </c>
      <c r="C203" s="74" t="s">
        <v>215</v>
      </c>
      <c r="D203" s="74"/>
      <c r="E203" s="74"/>
      <c r="F203" s="40" t="s">
        <v>43</v>
      </c>
      <c r="G203" s="47" t="s">
        <v>216</v>
      </c>
      <c r="H203" s="48">
        <v>6024.45</v>
      </c>
      <c r="I203" s="49"/>
      <c r="J203" s="49"/>
      <c r="K203" s="49"/>
      <c r="L203" s="50">
        <v>1.2</v>
      </c>
      <c r="M203" s="49"/>
      <c r="N203" s="49"/>
      <c r="O203" s="51"/>
      <c r="BL203" s="27"/>
      <c r="BM203" s="28"/>
      <c r="BN203" s="33"/>
      <c r="BQ203" s="2" t="s">
        <v>215</v>
      </c>
      <c r="BR203" s="33"/>
    </row>
    <row r="204" spans="1:70" s="3" customFormat="1" ht="45.75" x14ac:dyDescent="0.25">
      <c r="A204" s="46"/>
      <c r="B204" s="39" t="s">
        <v>217</v>
      </c>
      <c r="C204" s="74" t="s">
        <v>218</v>
      </c>
      <c r="D204" s="74"/>
      <c r="E204" s="74"/>
      <c r="F204" s="40" t="s">
        <v>43</v>
      </c>
      <c r="G204" s="47" t="s">
        <v>219</v>
      </c>
      <c r="H204" s="48">
        <v>9174.59</v>
      </c>
      <c r="I204" s="49"/>
      <c r="J204" s="49"/>
      <c r="K204" s="49"/>
      <c r="L204" s="50">
        <v>21.1</v>
      </c>
      <c r="M204" s="49"/>
      <c r="N204" s="49"/>
      <c r="O204" s="51"/>
      <c r="BL204" s="27"/>
      <c r="BM204" s="28"/>
      <c r="BN204" s="33"/>
      <c r="BQ204" s="2" t="s">
        <v>218</v>
      </c>
      <c r="BR204" s="33"/>
    </row>
    <row r="205" spans="1:70" s="3" customFormat="1" ht="15" x14ac:dyDescent="0.25">
      <c r="A205" s="73" t="s">
        <v>220</v>
      </c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BL205" s="27"/>
      <c r="BM205" s="28" t="s">
        <v>220</v>
      </c>
      <c r="BN205" s="33"/>
      <c r="BR205" s="33"/>
    </row>
    <row r="206" spans="1:70" s="3" customFormat="1" ht="45.75" x14ac:dyDescent="0.25">
      <c r="A206" s="29" t="s">
        <v>221</v>
      </c>
      <c r="B206" s="30" t="s">
        <v>114</v>
      </c>
      <c r="C206" s="70" t="s">
        <v>115</v>
      </c>
      <c r="D206" s="70"/>
      <c r="E206" s="70"/>
      <c r="F206" s="29" t="s">
        <v>116</v>
      </c>
      <c r="G206" s="56">
        <v>0.18</v>
      </c>
      <c r="H206" s="32">
        <v>341.58</v>
      </c>
      <c r="I206" s="57">
        <v>296.60000000000002</v>
      </c>
      <c r="J206" s="57">
        <v>44.98</v>
      </c>
      <c r="K206" s="53"/>
      <c r="L206" s="32">
        <v>1295.3</v>
      </c>
      <c r="M206" s="32">
        <v>1202.82</v>
      </c>
      <c r="N206" s="57">
        <v>92.48</v>
      </c>
      <c r="O206" s="53"/>
      <c r="BL206" s="27"/>
      <c r="BM206" s="28"/>
      <c r="BN206" s="33" t="s">
        <v>115</v>
      </c>
      <c r="BR206" s="33"/>
    </row>
    <row r="207" spans="1:70" s="3" customFormat="1" ht="57" x14ac:dyDescent="0.25">
      <c r="A207" s="34"/>
      <c r="B207" s="35" t="s">
        <v>35</v>
      </c>
      <c r="C207" s="71" t="s">
        <v>36</v>
      </c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2"/>
      <c r="BL207" s="27"/>
      <c r="BM207" s="28"/>
      <c r="BN207" s="33"/>
      <c r="BO207" s="2" t="s">
        <v>36</v>
      </c>
      <c r="BR207" s="33"/>
    </row>
    <row r="208" spans="1:70" s="3" customFormat="1" ht="15" x14ac:dyDescent="0.25">
      <c r="A208" s="34"/>
      <c r="B208" s="36" t="s">
        <v>31</v>
      </c>
      <c r="C208" s="71" t="s">
        <v>37</v>
      </c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2"/>
      <c r="BL208" s="27"/>
      <c r="BM208" s="28"/>
      <c r="BN208" s="33"/>
      <c r="BP208" s="2" t="s">
        <v>37</v>
      </c>
      <c r="BR208" s="33"/>
    </row>
    <row r="209" spans="1:70" s="3" customFormat="1" ht="15" x14ac:dyDescent="0.25">
      <c r="A209" s="37"/>
      <c r="B209" s="38"/>
      <c r="C209" s="38"/>
      <c r="D209" s="38"/>
      <c r="E209" s="39" t="s">
        <v>222</v>
      </c>
      <c r="F209" s="40"/>
      <c r="G209" s="41"/>
      <c r="H209" s="12"/>
      <c r="I209" s="12"/>
      <c r="J209" s="12"/>
      <c r="K209" s="12"/>
      <c r="L209" s="42">
        <v>1238.9000000000001</v>
      </c>
      <c r="M209" s="43"/>
      <c r="N209" s="44"/>
      <c r="O209" s="45"/>
      <c r="BL209" s="27"/>
      <c r="BM209" s="28"/>
      <c r="BN209" s="33"/>
      <c r="BR209" s="33"/>
    </row>
    <row r="210" spans="1:70" s="3" customFormat="1" ht="15" x14ac:dyDescent="0.25">
      <c r="A210" s="37"/>
      <c r="B210" s="38"/>
      <c r="C210" s="38"/>
      <c r="D210" s="38"/>
      <c r="E210" s="39" t="s">
        <v>223</v>
      </c>
      <c r="F210" s="40"/>
      <c r="G210" s="41"/>
      <c r="H210" s="12"/>
      <c r="I210" s="12"/>
      <c r="J210" s="12"/>
      <c r="K210" s="12"/>
      <c r="L210" s="59">
        <v>709.66</v>
      </c>
      <c r="M210" s="43"/>
      <c r="N210" s="44"/>
      <c r="O210" s="45"/>
      <c r="BL210" s="27"/>
      <c r="BM210" s="28"/>
      <c r="BN210" s="33"/>
      <c r="BR210" s="33"/>
    </row>
    <row r="211" spans="1:70" s="3" customFormat="1" ht="15" x14ac:dyDescent="0.25">
      <c r="A211" s="37"/>
      <c r="B211" s="38"/>
      <c r="C211" s="38"/>
      <c r="D211" s="38"/>
      <c r="E211" s="39" t="s">
        <v>40</v>
      </c>
      <c r="F211" s="40"/>
      <c r="G211" s="41"/>
      <c r="H211" s="12"/>
      <c r="I211" s="12"/>
      <c r="J211" s="12"/>
      <c r="K211" s="12"/>
      <c r="L211" s="42">
        <v>3243.86</v>
      </c>
      <c r="M211" s="43"/>
      <c r="N211" s="44"/>
      <c r="O211" s="45"/>
      <c r="BL211" s="27"/>
      <c r="BM211" s="28"/>
      <c r="BN211" s="33"/>
      <c r="BR211" s="33"/>
    </row>
    <row r="212" spans="1:70" s="3" customFormat="1" ht="34.5" x14ac:dyDescent="0.25">
      <c r="A212" s="29" t="s">
        <v>224</v>
      </c>
      <c r="B212" s="30" t="s">
        <v>120</v>
      </c>
      <c r="C212" s="70" t="s">
        <v>121</v>
      </c>
      <c r="D212" s="70"/>
      <c r="E212" s="70"/>
      <c r="F212" s="29" t="s">
        <v>116</v>
      </c>
      <c r="G212" s="56">
        <v>0.18</v>
      </c>
      <c r="H212" s="32">
        <v>923.57</v>
      </c>
      <c r="I212" s="57">
        <v>809.03</v>
      </c>
      <c r="J212" s="57">
        <v>114.54</v>
      </c>
      <c r="K212" s="53"/>
      <c r="L212" s="32">
        <v>3516.37</v>
      </c>
      <c r="M212" s="32">
        <v>3280.92</v>
      </c>
      <c r="N212" s="57">
        <v>235.45</v>
      </c>
      <c r="O212" s="53"/>
      <c r="BL212" s="27"/>
      <c r="BM212" s="28"/>
      <c r="BN212" s="33" t="s">
        <v>121</v>
      </c>
      <c r="BR212" s="33"/>
    </row>
    <row r="213" spans="1:70" s="3" customFormat="1" ht="22.5" x14ac:dyDescent="0.25">
      <c r="A213" s="34"/>
      <c r="B213" s="35" t="s">
        <v>122</v>
      </c>
      <c r="C213" s="71" t="s">
        <v>123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2"/>
      <c r="BL213" s="27"/>
      <c r="BM213" s="28"/>
      <c r="BN213" s="33"/>
      <c r="BO213" s="2" t="s">
        <v>123</v>
      </c>
      <c r="BR213" s="33"/>
    </row>
    <row r="214" spans="1:70" s="3" customFormat="1" ht="57" x14ac:dyDescent="0.25">
      <c r="A214" s="34"/>
      <c r="B214" s="35" t="s">
        <v>35</v>
      </c>
      <c r="C214" s="71" t="s">
        <v>36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2"/>
      <c r="BL214" s="27"/>
      <c r="BM214" s="28"/>
      <c r="BN214" s="33"/>
      <c r="BO214" s="2" t="s">
        <v>36</v>
      </c>
      <c r="BR214" s="33"/>
    </row>
    <row r="215" spans="1:70" s="3" customFormat="1" ht="15" x14ac:dyDescent="0.25">
      <c r="A215" s="34"/>
      <c r="B215" s="36" t="s">
        <v>31</v>
      </c>
      <c r="C215" s="71" t="s">
        <v>37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2"/>
      <c r="BL215" s="27"/>
      <c r="BM215" s="28"/>
      <c r="BN215" s="33"/>
      <c r="BP215" s="2" t="s">
        <v>37</v>
      </c>
      <c r="BR215" s="33"/>
    </row>
    <row r="216" spans="1:70" s="3" customFormat="1" ht="15" x14ac:dyDescent="0.25">
      <c r="A216" s="37"/>
      <c r="B216" s="38"/>
      <c r="C216" s="38"/>
      <c r="D216" s="38"/>
      <c r="E216" s="39" t="s">
        <v>225</v>
      </c>
      <c r="F216" s="40"/>
      <c r="G216" s="41"/>
      <c r="H216" s="12"/>
      <c r="I216" s="12"/>
      <c r="J216" s="12"/>
      <c r="K216" s="12"/>
      <c r="L216" s="42">
        <v>3379.35</v>
      </c>
      <c r="M216" s="43"/>
      <c r="N216" s="44"/>
      <c r="O216" s="45"/>
      <c r="BL216" s="27"/>
      <c r="BM216" s="28"/>
      <c r="BN216" s="33"/>
      <c r="BR216" s="33"/>
    </row>
    <row r="217" spans="1:70" s="3" customFormat="1" ht="15" x14ac:dyDescent="0.25">
      <c r="A217" s="37"/>
      <c r="B217" s="38"/>
      <c r="C217" s="38"/>
      <c r="D217" s="38"/>
      <c r="E217" s="39" t="s">
        <v>226</v>
      </c>
      <c r="F217" s="40"/>
      <c r="G217" s="41"/>
      <c r="H217" s="12"/>
      <c r="I217" s="12"/>
      <c r="J217" s="12"/>
      <c r="K217" s="12"/>
      <c r="L217" s="42">
        <v>1935.74</v>
      </c>
      <c r="M217" s="43"/>
      <c r="N217" s="44"/>
      <c r="O217" s="45"/>
      <c r="BL217" s="27"/>
      <c r="BM217" s="28"/>
      <c r="BN217" s="33"/>
      <c r="BR217" s="33"/>
    </row>
    <row r="218" spans="1:70" s="3" customFormat="1" ht="15" x14ac:dyDescent="0.25">
      <c r="A218" s="37"/>
      <c r="B218" s="38"/>
      <c r="C218" s="38"/>
      <c r="D218" s="38"/>
      <c r="E218" s="39" t="s">
        <v>40</v>
      </c>
      <c r="F218" s="40"/>
      <c r="G218" s="41"/>
      <c r="H218" s="12"/>
      <c r="I218" s="12"/>
      <c r="J218" s="12"/>
      <c r="K218" s="12"/>
      <c r="L218" s="42">
        <v>8831.4599999999991</v>
      </c>
      <c r="M218" s="43"/>
      <c r="N218" s="44"/>
      <c r="O218" s="45"/>
      <c r="BL218" s="27"/>
      <c r="BM218" s="28"/>
      <c r="BN218" s="33"/>
      <c r="BR218" s="33"/>
    </row>
    <row r="219" spans="1:70" s="3" customFormat="1" ht="33.75" x14ac:dyDescent="0.25">
      <c r="A219" s="29" t="s">
        <v>227</v>
      </c>
      <c r="B219" s="30" t="s">
        <v>168</v>
      </c>
      <c r="C219" s="70" t="s">
        <v>169</v>
      </c>
      <c r="D219" s="70"/>
      <c r="E219" s="70"/>
      <c r="F219" s="29" t="s">
        <v>129</v>
      </c>
      <c r="G219" s="58">
        <v>18</v>
      </c>
      <c r="H219" s="32">
        <v>91.65</v>
      </c>
      <c r="I219" s="53"/>
      <c r="J219" s="53"/>
      <c r="K219" s="53"/>
      <c r="L219" s="32">
        <v>14121.43</v>
      </c>
      <c r="M219" s="53"/>
      <c r="N219" s="53"/>
      <c r="O219" s="53"/>
      <c r="BL219" s="27"/>
      <c r="BM219" s="28"/>
      <c r="BN219" s="33" t="s">
        <v>169</v>
      </c>
      <c r="BR219" s="33"/>
    </row>
    <row r="220" spans="1:70" s="3" customFormat="1" ht="15" x14ac:dyDescent="0.25">
      <c r="A220" s="34"/>
      <c r="B220" s="36" t="s">
        <v>31</v>
      </c>
      <c r="C220" s="71" t="s">
        <v>37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2"/>
      <c r="BL220" s="27"/>
      <c r="BM220" s="28"/>
      <c r="BN220" s="33"/>
      <c r="BP220" s="2" t="s">
        <v>37</v>
      </c>
      <c r="BR220" s="33"/>
    </row>
    <row r="221" spans="1:70" s="3" customFormat="1" ht="34.5" x14ac:dyDescent="0.25">
      <c r="A221" s="29" t="s">
        <v>228</v>
      </c>
      <c r="B221" s="30" t="s">
        <v>131</v>
      </c>
      <c r="C221" s="70" t="s">
        <v>132</v>
      </c>
      <c r="D221" s="70"/>
      <c r="E221" s="70"/>
      <c r="F221" s="29" t="s">
        <v>129</v>
      </c>
      <c r="G221" s="58">
        <v>18</v>
      </c>
      <c r="H221" s="32">
        <v>133.4</v>
      </c>
      <c r="I221" s="53"/>
      <c r="J221" s="53"/>
      <c r="K221" s="53"/>
      <c r="L221" s="32">
        <v>20554.27</v>
      </c>
      <c r="M221" s="53"/>
      <c r="N221" s="53"/>
      <c r="O221" s="53"/>
      <c r="BL221" s="27"/>
      <c r="BM221" s="28"/>
      <c r="BN221" s="33" t="s">
        <v>132</v>
      </c>
      <c r="BR221" s="33"/>
    </row>
    <row r="222" spans="1:70" s="3" customFormat="1" ht="15" x14ac:dyDescent="0.25">
      <c r="A222" s="34"/>
      <c r="B222" s="36" t="s">
        <v>31</v>
      </c>
      <c r="C222" s="71" t="s">
        <v>37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2"/>
      <c r="BL222" s="27"/>
      <c r="BM222" s="28"/>
      <c r="BN222" s="33"/>
      <c r="BP222" s="2" t="s">
        <v>37</v>
      </c>
      <c r="BR222" s="33"/>
    </row>
    <row r="223" spans="1:70" s="3" customFormat="1" ht="45.75" x14ac:dyDescent="0.25">
      <c r="A223" s="29" t="s">
        <v>229</v>
      </c>
      <c r="B223" s="30" t="s">
        <v>190</v>
      </c>
      <c r="C223" s="70" t="s">
        <v>191</v>
      </c>
      <c r="D223" s="70"/>
      <c r="E223" s="70"/>
      <c r="F223" s="29" t="s">
        <v>192</v>
      </c>
      <c r="G223" s="56">
        <v>0.18</v>
      </c>
      <c r="H223" s="32">
        <v>283.68</v>
      </c>
      <c r="I223" s="57">
        <v>127.19</v>
      </c>
      <c r="J223" s="57">
        <v>156.49</v>
      </c>
      <c r="K223" s="53"/>
      <c r="L223" s="57">
        <v>837.49</v>
      </c>
      <c r="M223" s="57">
        <v>515.80999999999995</v>
      </c>
      <c r="N223" s="57">
        <v>321.68</v>
      </c>
      <c r="O223" s="53"/>
      <c r="BL223" s="27"/>
      <c r="BM223" s="28"/>
      <c r="BN223" s="33" t="s">
        <v>191</v>
      </c>
      <c r="BR223" s="33"/>
    </row>
    <row r="224" spans="1:70" s="3" customFormat="1" ht="57" x14ac:dyDescent="0.25">
      <c r="A224" s="34"/>
      <c r="B224" s="35" t="s">
        <v>35</v>
      </c>
      <c r="C224" s="71" t="s">
        <v>36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2"/>
      <c r="BL224" s="27"/>
      <c r="BM224" s="28"/>
      <c r="BN224" s="33"/>
      <c r="BO224" s="2" t="s">
        <v>36</v>
      </c>
      <c r="BR224" s="33"/>
    </row>
    <row r="225" spans="1:70" s="3" customFormat="1" ht="15" x14ac:dyDescent="0.25">
      <c r="A225" s="34"/>
      <c r="B225" s="36" t="s">
        <v>31</v>
      </c>
      <c r="C225" s="71" t="s">
        <v>37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2"/>
      <c r="BL225" s="27"/>
      <c r="BM225" s="28"/>
      <c r="BN225" s="33"/>
      <c r="BP225" s="2" t="s">
        <v>37</v>
      </c>
      <c r="BR225" s="33"/>
    </row>
    <row r="226" spans="1:70" s="3" customFormat="1" ht="15" x14ac:dyDescent="0.25">
      <c r="A226" s="37"/>
      <c r="B226" s="38"/>
      <c r="C226" s="38"/>
      <c r="D226" s="38"/>
      <c r="E226" s="39" t="s">
        <v>230</v>
      </c>
      <c r="F226" s="40"/>
      <c r="G226" s="41"/>
      <c r="H226" s="12"/>
      <c r="I226" s="12"/>
      <c r="J226" s="12"/>
      <c r="K226" s="12"/>
      <c r="L226" s="59">
        <v>531.28</v>
      </c>
      <c r="M226" s="43"/>
      <c r="N226" s="44"/>
      <c r="O226" s="45"/>
      <c r="BL226" s="27"/>
      <c r="BM226" s="28"/>
      <c r="BN226" s="33"/>
      <c r="BR226" s="33"/>
    </row>
    <row r="227" spans="1:70" s="3" customFormat="1" ht="15" x14ac:dyDescent="0.25">
      <c r="A227" s="37"/>
      <c r="B227" s="38"/>
      <c r="C227" s="38"/>
      <c r="D227" s="38"/>
      <c r="E227" s="39" t="s">
        <v>231</v>
      </c>
      <c r="F227" s="40"/>
      <c r="G227" s="41"/>
      <c r="H227" s="12"/>
      <c r="I227" s="12"/>
      <c r="J227" s="12"/>
      <c r="K227" s="12"/>
      <c r="L227" s="59">
        <v>304.33</v>
      </c>
      <c r="M227" s="43"/>
      <c r="N227" s="44"/>
      <c r="O227" s="45"/>
      <c r="BL227" s="27"/>
      <c r="BM227" s="28"/>
      <c r="BN227" s="33"/>
      <c r="BR227" s="33"/>
    </row>
    <row r="228" spans="1:70" s="3" customFormat="1" ht="15" x14ac:dyDescent="0.25">
      <c r="A228" s="37"/>
      <c r="B228" s="38"/>
      <c r="C228" s="38"/>
      <c r="D228" s="38"/>
      <c r="E228" s="39" t="s">
        <v>40</v>
      </c>
      <c r="F228" s="40"/>
      <c r="G228" s="41"/>
      <c r="H228" s="12"/>
      <c r="I228" s="12"/>
      <c r="J228" s="12"/>
      <c r="K228" s="12"/>
      <c r="L228" s="42">
        <v>1673.1</v>
      </c>
      <c r="M228" s="43"/>
      <c r="N228" s="44"/>
      <c r="O228" s="45"/>
      <c r="BL228" s="27"/>
      <c r="BM228" s="28"/>
      <c r="BN228" s="33"/>
      <c r="BR228" s="33"/>
    </row>
    <row r="229" spans="1:70" s="3" customFormat="1" ht="34.5" x14ac:dyDescent="0.25">
      <c r="A229" s="29" t="s">
        <v>232</v>
      </c>
      <c r="B229" s="30" t="s">
        <v>196</v>
      </c>
      <c r="C229" s="70" t="s">
        <v>197</v>
      </c>
      <c r="D229" s="70"/>
      <c r="E229" s="70"/>
      <c r="F229" s="29" t="s">
        <v>192</v>
      </c>
      <c r="G229" s="56">
        <v>-0.18</v>
      </c>
      <c r="H229" s="32">
        <v>125.47</v>
      </c>
      <c r="I229" s="57">
        <v>50.26</v>
      </c>
      <c r="J229" s="57">
        <v>75.209999999999994</v>
      </c>
      <c r="K229" s="53"/>
      <c r="L229" s="57">
        <v>-358.4</v>
      </c>
      <c r="M229" s="57">
        <v>-203.8</v>
      </c>
      <c r="N229" s="57">
        <v>-154.6</v>
      </c>
      <c r="O229" s="53"/>
      <c r="BL229" s="27"/>
      <c r="BM229" s="28"/>
      <c r="BN229" s="33" t="s">
        <v>197</v>
      </c>
      <c r="BR229" s="33"/>
    </row>
    <row r="230" spans="1:70" s="3" customFormat="1" ht="22.5" x14ac:dyDescent="0.25">
      <c r="A230" s="34"/>
      <c r="B230" s="35" t="s">
        <v>198</v>
      </c>
      <c r="C230" s="71" t="s">
        <v>199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2"/>
      <c r="BL230" s="27"/>
      <c r="BM230" s="28"/>
      <c r="BN230" s="33"/>
      <c r="BO230" s="2" t="s">
        <v>199</v>
      </c>
      <c r="BR230" s="33"/>
    </row>
    <row r="231" spans="1:70" s="3" customFormat="1" ht="57" x14ac:dyDescent="0.25">
      <c r="A231" s="34"/>
      <c r="B231" s="35" t="s">
        <v>35</v>
      </c>
      <c r="C231" s="71" t="s">
        <v>36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2"/>
      <c r="BL231" s="27"/>
      <c r="BM231" s="28"/>
      <c r="BN231" s="33"/>
      <c r="BO231" s="2" t="s">
        <v>36</v>
      </c>
      <c r="BR231" s="33"/>
    </row>
    <row r="232" spans="1:70" s="3" customFormat="1" ht="15" x14ac:dyDescent="0.25">
      <c r="A232" s="34"/>
      <c r="B232" s="36" t="s">
        <v>31</v>
      </c>
      <c r="C232" s="71" t="s">
        <v>37</v>
      </c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2"/>
      <c r="BL232" s="27"/>
      <c r="BM232" s="28"/>
      <c r="BN232" s="33"/>
      <c r="BP232" s="2" t="s">
        <v>37</v>
      </c>
      <c r="BR232" s="33"/>
    </row>
    <row r="233" spans="1:70" s="3" customFormat="1" ht="15" x14ac:dyDescent="0.25">
      <c r="A233" s="37"/>
      <c r="B233" s="38"/>
      <c r="C233" s="38"/>
      <c r="D233" s="38"/>
      <c r="E233" s="39" t="s">
        <v>233</v>
      </c>
      <c r="F233" s="40"/>
      <c r="G233" s="41"/>
      <c r="H233" s="12"/>
      <c r="I233" s="12"/>
      <c r="J233" s="12"/>
      <c r="K233" s="12"/>
      <c r="L233" s="59">
        <v>-209.91</v>
      </c>
      <c r="M233" s="43"/>
      <c r="N233" s="44"/>
      <c r="O233" s="45"/>
      <c r="BL233" s="27"/>
      <c r="BM233" s="28"/>
      <c r="BN233" s="33"/>
      <c r="BR233" s="33"/>
    </row>
    <row r="234" spans="1:70" s="3" customFormat="1" ht="15" x14ac:dyDescent="0.25">
      <c r="A234" s="37"/>
      <c r="B234" s="38"/>
      <c r="C234" s="38"/>
      <c r="D234" s="38"/>
      <c r="E234" s="39" t="s">
        <v>234</v>
      </c>
      <c r="F234" s="40"/>
      <c r="G234" s="41"/>
      <c r="H234" s="12"/>
      <c r="I234" s="12"/>
      <c r="J234" s="12"/>
      <c r="K234" s="12"/>
      <c r="L234" s="59">
        <v>-120.24</v>
      </c>
      <c r="M234" s="43"/>
      <c r="N234" s="44"/>
      <c r="O234" s="45"/>
      <c r="BL234" s="27"/>
      <c r="BM234" s="28"/>
      <c r="BN234" s="33"/>
      <c r="BR234" s="33"/>
    </row>
    <row r="235" spans="1:70" s="3" customFormat="1" ht="15" x14ac:dyDescent="0.25">
      <c r="A235" s="37"/>
      <c r="B235" s="38"/>
      <c r="C235" s="38"/>
      <c r="D235" s="38"/>
      <c r="E235" s="39" t="s">
        <v>40</v>
      </c>
      <c r="F235" s="40"/>
      <c r="G235" s="41"/>
      <c r="H235" s="12"/>
      <c r="I235" s="12"/>
      <c r="J235" s="12"/>
      <c r="K235" s="12"/>
      <c r="L235" s="59">
        <v>-688.55</v>
      </c>
      <c r="M235" s="43"/>
      <c r="N235" s="44"/>
      <c r="O235" s="45"/>
      <c r="BL235" s="27"/>
      <c r="BM235" s="28"/>
      <c r="BN235" s="33"/>
      <c r="BR235" s="33"/>
    </row>
    <row r="236" spans="1:70" s="3" customFormat="1" ht="33.75" x14ac:dyDescent="0.25">
      <c r="A236" s="29" t="s">
        <v>235</v>
      </c>
      <c r="B236" s="30" t="s">
        <v>203</v>
      </c>
      <c r="C236" s="70" t="s">
        <v>204</v>
      </c>
      <c r="D236" s="70"/>
      <c r="E236" s="70"/>
      <c r="F236" s="29" t="s">
        <v>205</v>
      </c>
      <c r="G236" s="54">
        <v>4.0860000000000002E-3</v>
      </c>
      <c r="H236" s="32">
        <v>12378.7</v>
      </c>
      <c r="I236" s="32">
        <v>2544.1</v>
      </c>
      <c r="J236" s="57">
        <v>90.06</v>
      </c>
      <c r="K236" s="57">
        <v>6.21</v>
      </c>
      <c r="L236" s="57">
        <v>579.23</v>
      </c>
      <c r="M236" s="57">
        <v>234.2</v>
      </c>
      <c r="N236" s="57">
        <v>4.2</v>
      </c>
      <c r="O236" s="57">
        <v>0.56999999999999995</v>
      </c>
      <c r="BL236" s="27"/>
      <c r="BM236" s="28"/>
      <c r="BN236" s="33" t="s">
        <v>204</v>
      </c>
      <c r="BR236" s="33"/>
    </row>
    <row r="237" spans="1:70" s="3" customFormat="1" ht="57" x14ac:dyDescent="0.25">
      <c r="A237" s="34"/>
      <c r="B237" s="35" t="s">
        <v>35</v>
      </c>
      <c r="C237" s="71" t="s">
        <v>36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2"/>
      <c r="BL237" s="27"/>
      <c r="BM237" s="28"/>
      <c r="BN237" s="33"/>
      <c r="BO237" s="2" t="s">
        <v>36</v>
      </c>
      <c r="BR237" s="33"/>
    </row>
    <row r="238" spans="1:70" s="3" customFormat="1" ht="15" x14ac:dyDescent="0.25">
      <c r="A238" s="34"/>
      <c r="B238" s="36" t="s">
        <v>31</v>
      </c>
      <c r="C238" s="71" t="s">
        <v>37</v>
      </c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2"/>
      <c r="BL238" s="27"/>
      <c r="BM238" s="28"/>
      <c r="BN238" s="33"/>
      <c r="BP238" s="2" t="s">
        <v>37</v>
      </c>
      <c r="BR238" s="33"/>
    </row>
    <row r="239" spans="1:70" s="3" customFormat="1" ht="15" x14ac:dyDescent="0.25">
      <c r="A239" s="37"/>
      <c r="B239" s="38"/>
      <c r="C239" s="38"/>
      <c r="D239" s="38"/>
      <c r="E239" s="39" t="s">
        <v>236</v>
      </c>
      <c r="F239" s="40"/>
      <c r="G239" s="41"/>
      <c r="H239" s="12"/>
      <c r="I239" s="12"/>
      <c r="J239" s="12"/>
      <c r="K239" s="12"/>
      <c r="L239" s="59">
        <v>239.47</v>
      </c>
      <c r="M239" s="43"/>
      <c r="N239" s="44"/>
      <c r="O239" s="45"/>
      <c r="BL239" s="27"/>
      <c r="BM239" s="28"/>
      <c r="BN239" s="33"/>
      <c r="BR239" s="33"/>
    </row>
    <row r="240" spans="1:70" s="3" customFormat="1" ht="15" x14ac:dyDescent="0.25">
      <c r="A240" s="37"/>
      <c r="B240" s="38"/>
      <c r="C240" s="38"/>
      <c r="D240" s="38"/>
      <c r="E240" s="39" t="s">
        <v>237</v>
      </c>
      <c r="F240" s="40"/>
      <c r="G240" s="41"/>
      <c r="H240" s="12"/>
      <c r="I240" s="12"/>
      <c r="J240" s="12"/>
      <c r="K240" s="12"/>
      <c r="L240" s="59">
        <v>136.16999999999999</v>
      </c>
      <c r="M240" s="43"/>
      <c r="N240" s="44"/>
      <c r="O240" s="45"/>
      <c r="BL240" s="27"/>
      <c r="BM240" s="28"/>
      <c r="BN240" s="33"/>
      <c r="BR240" s="33"/>
    </row>
    <row r="241" spans="1:70" s="3" customFormat="1" ht="15" x14ac:dyDescent="0.25">
      <c r="A241" s="37"/>
      <c r="B241" s="38"/>
      <c r="C241" s="38"/>
      <c r="D241" s="38"/>
      <c r="E241" s="39" t="s">
        <v>40</v>
      </c>
      <c r="F241" s="40"/>
      <c r="G241" s="41"/>
      <c r="H241" s="12"/>
      <c r="I241" s="12"/>
      <c r="J241" s="12"/>
      <c r="K241" s="12"/>
      <c r="L241" s="59">
        <v>954.87</v>
      </c>
      <c r="M241" s="43"/>
      <c r="N241" s="44"/>
      <c r="O241" s="45"/>
      <c r="BL241" s="27"/>
      <c r="BM241" s="28"/>
      <c r="BN241" s="33"/>
      <c r="BR241" s="33"/>
    </row>
    <row r="242" spans="1:70" s="3" customFormat="1" ht="22.5" x14ac:dyDescent="0.25">
      <c r="A242" s="46"/>
      <c r="B242" s="39" t="s">
        <v>208</v>
      </c>
      <c r="C242" s="74" t="s">
        <v>209</v>
      </c>
      <c r="D242" s="74"/>
      <c r="E242" s="74"/>
      <c r="F242" s="40" t="s">
        <v>43</v>
      </c>
      <c r="G242" s="47" t="s">
        <v>210</v>
      </c>
      <c r="H242" s="48">
        <v>12320.59</v>
      </c>
      <c r="I242" s="49"/>
      <c r="J242" s="49"/>
      <c r="K242" s="49"/>
      <c r="L242" s="50">
        <v>0</v>
      </c>
      <c r="M242" s="49"/>
      <c r="N242" s="49"/>
      <c r="O242" s="51"/>
      <c r="BL242" s="27"/>
      <c r="BM242" s="28"/>
      <c r="BN242" s="33"/>
      <c r="BQ242" s="2" t="s">
        <v>209</v>
      </c>
      <c r="BR242" s="33"/>
    </row>
    <row r="243" spans="1:70" s="3" customFormat="1" ht="22.5" x14ac:dyDescent="0.25">
      <c r="A243" s="46"/>
      <c r="B243" s="39" t="s">
        <v>211</v>
      </c>
      <c r="C243" s="74" t="s">
        <v>212</v>
      </c>
      <c r="D243" s="74"/>
      <c r="E243" s="74"/>
      <c r="F243" s="40" t="s">
        <v>129</v>
      </c>
      <c r="G243" s="47" t="s">
        <v>213</v>
      </c>
      <c r="H243" s="50">
        <v>310.38</v>
      </c>
      <c r="I243" s="49"/>
      <c r="J243" s="49"/>
      <c r="K243" s="49"/>
      <c r="L243" s="50">
        <v>0</v>
      </c>
      <c r="M243" s="49"/>
      <c r="N243" s="49"/>
      <c r="O243" s="51"/>
      <c r="BL243" s="27"/>
      <c r="BM243" s="28"/>
      <c r="BN243" s="33"/>
      <c r="BQ243" s="2" t="s">
        <v>212</v>
      </c>
      <c r="BR243" s="33"/>
    </row>
    <row r="244" spans="1:70" s="3" customFormat="1" ht="23.25" x14ac:dyDescent="0.25">
      <c r="A244" s="46"/>
      <c r="B244" s="39" t="s">
        <v>214</v>
      </c>
      <c r="C244" s="74" t="s">
        <v>215</v>
      </c>
      <c r="D244" s="74"/>
      <c r="E244" s="74"/>
      <c r="F244" s="40" t="s">
        <v>43</v>
      </c>
      <c r="G244" s="47" t="s">
        <v>238</v>
      </c>
      <c r="H244" s="48">
        <v>6024.45</v>
      </c>
      <c r="I244" s="49"/>
      <c r="J244" s="49"/>
      <c r="K244" s="49"/>
      <c r="L244" s="50">
        <v>2.41</v>
      </c>
      <c r="M244" s="49"/>
      <c r="N244" s="49"/>
      <c r="O244" s="51"/>
      <c r="BL244" s="27"/>
      <c r="BM244" s="28"/>
      <c r="BN244" s="33"/>
      <c r="BQ244" s="2" t="s">
        <v>215</v>
      </c>
      <c r="BR244" s="33"/>
    </row>
    <row r="245" spans="1:70" s="3" customFormat="1" ht="45.75" x14ac:dyDescent="0.25">
      <c r="A245" s="46"/>
      <c r="B245" s="39" t="s">
        <v>217</v>
      </c>
      <c r="C245" s="74" t="s">
        <v>218</v>
      </c>
      <c r="D245" s="74"/>
      <c r="E245" s="74"/>
      <c r="F245" s="40" t="s">
        <v>43</v>
      </c>
      <c r="G245" s="47" t="s">
        <v>239</v>
      </c>
      <c r="H245" s="48">
        <v>9174.59</v>
      </c>
      <c r="I245" s="49"/>
      <c r="J245" s="49"/>
      <c r="K245" s="49"/>
      <c r="L245" s="50">
        <v>37.619999999999997</v>
      </c>
      <c r="M245" s="49"/>
      <c r="N245" s="49"/>
      <c r="O245" s="51"/>
      <c r="BL245" s="27"/>
      <c r="BM245" s="28"/>
      <c r="BN245" s="33"/>
      <c r="BQ245" s="2" t="s">
        <v>218</v>
      </c>
      <c r="BR245" s="33"/>
    </row>
    <row r="246" spans="1:70" s="3" customFormat="1" ht="15" x14ac:dyDescent="0.25">
      <c r="A246" s="73" t="s">
        <v>240</v>
      </c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BL246" s="27"/>
      <c r="BM246" s="28" t="s">
        <v>240</v>
      </c>
      <c r="BN246" s="33"/>
      <c r="BR246" s="33"/>
    </row>
    <row r="247" spans="1:70" s="3" customFormat="1" ht="45.75" x14ac:dyDescent="0.25">
      <c r="A247" s="29" t="s">
        <v>241</v>
      </c>
      <c r="B247" s="30" t="s">
        <v>141</v>
      </c>
      <c r="C247" s="70" t="s">
        <v>142</v>
      </c>
      <c r="D247" s="70"/>
      <c r="E247" s="70"/>
      <c r="F247" s="29" t="s">
        <v>116</v>
      </c>
      <c r="G247" s="56">
        <v>0.04</v>
      </c>
      <c r="H247" s="32">
        <v>140.66999999999999</v>
      </c>
      <c r="I247" s="57">
        <v>124.03</v>
      </c>
      <c r="J247" s="57">
        <v>16.64</v>
      </c>
      <c r="K247" s="53"/>
      <c r="L247" s="57">
        <v>119.37</v>
      </c>
      <c r="M247" s="57">
        <v>111.77</v>
      </c>
      <c r="N247" s="57">
        <v>7.6</v>
      </c>
      <c r="O247" s="53"/>
      <c r="BL247" s="27"/>
      <c r="BM247" s="28"/>
      <c r="BN247" s="33" t="s">
        <v>142</v>
      </c>
      <c r="BR247" s="33"/>
    </row>
    <row r="248" spans="1:70" s="3" customFormat="1" ht="57" x14ac:dyDescent="0.25">
      <c r="A248" s="34"/>
      <c r="B248" s="35" t="s">
        <v>35</v>
      </c>
      <c r="C248" s="71" t="s">
        <v>36</v>
      </c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2"/>
      <c r="BL248" s="27"/>
      <c r="BM248" s="28"/>
      <c r="BN248" s="33"/>
      <c r="BO248" s="2" t="s">
        <v>36</v>
      </c>
      <c r="BR248" s="33"/>
    </row>
    <row r="249" spans="1:70" s="3" customFormat="1" ht="15" x14ac:dyDescent="0.25">
      <c r="A249" s="34"/>
      <c r="B249" s="36" t="s">
        <v>31</v>
      </c>
      <c r="C249" s="71" t="s">
        <v>37</v>
      </c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2"/>
      <c r="BL249" s="27"/>
      <c r="BM249" s="28"/>
      <c r="BN249" s="33"/>
      <c r="BP249" s="2" t="s">
        <v>37</v>
      </c>
      <c r="BR249" s="33"/>
    </row>
    <row r="250" spans="1:70" s="3" customFormat="1" ht="15" x14ac:dyDescent="0.25">
      <c r="A250" s="37"/>
      <c r="B250" s="38"/>
      <c r="C250" s="38"/>
      <c r="D250" s="38"/>
      <c r="E250" s="39" t="s">
        <v>242</v>
      </c>
      <c r="F250" s="40"/>
      <c r="G250" s="41"/>
      <c r="H250" s="12"/>
      <c r="I250" s="12"/>
      <c r="J250" s="12"/>
      <c r="K250" s="12"/>
      <c r="L250" s="59">
        <v>115.12</v>
      </c>
      <c r="M250" s="43"/>
      <c r="N250" s="44"/>
      <c r="O250" s="45"/>
      <c r="BL250" s="27"/>
      <c r="BM250" s="28"/>
      <c r="BN250" s="33"/>
      <c r="BR250" s="33"/>
    </row>
    <row r="251" spans="1:70" s="3" customFormat="1" ht="15" x14ac:dyDescent="0.25">
      <c r="A251" s="37"/>
      <c r="B251" s="38"/>
      <c r="C251" s="38"/>
      <c r="D251" s="38"/>
      <c r="E251" s="39" t="s">
        <v>243</v>
      </c>
      <c r="F251" s="40"/>
      <c r="G251" s="41"/>
      <c r="H251" s="12"/>
      <c r="I251" s="12"/>
      <c r="J251" s="12"/>
      <c r="K251" s="12"/>
      <c r="L251" s="59">
        <v>65.94</v>
      </c>
      <c r="M251" s="43"/>
      <c r="N251" s="44"/>
      <c r="O251" s="45"/>
      <c r="BL251" s="27"/>
      <c r="BM251" s="28"/>
      <c r="BN251" s="33"/>
      <c r="BR251" s="33"/>
    </row>
    <row r="252" spans="1:70" s="3" customFormat="1" ht="15" x14ac:dyDescent="0.25">
      <c r="A252" s="37"/>
      <c r="B252" s="38"/>
      <c r="C252" s="38"/>
      <c r="D252" s="38"/>
      <c r="E252" s="39" t="s">
        <v>40</v>
      </c>
      <c r="F252" s="40"/>
      <c r="G252" s="41"/>
      <c r="H252" s="12"/>
      <c r="I252" s="12"/>
      <c r="J252" s="12"/>
      <c r="K252" s="12"/>
      <c r="L252" s="59">
        <v>300.43</v>
      </c>
      <c r="M252" s="43"/>
      <c r="N252" s="44"/>
      <c r="O252" s="45"/>
      <c r="BL252" s="27"/>
      <c r="BM252" s="28"/>
      <c r="BN252" s="33"/>
      <c r="BR252" s="33"/>
    </row>
    <row r="253" spans="1:70" s="3" customFormat="1" ht="34.5" x14ac:dyDescent="0.25">
      <c r="A253" s="29" t="s">
        <v>244</v>
      </c>
      <c r="B253" s="30" t="s">
        <v>146</v>
      </c>
      <c r="C253" s="70" t="s">
        <v>147</v>
      </c>
      <c r="D253" s="70"/>
      <c r="E253" s="70"/>
      <c r="F253" s="29" t="s">
        <v>116</v>
      </c>
      <c r="G253" s="56">
        <v>0.04</v>
      </c>
      <c r="H253" s="32">
        <v>362.25</v>
      </c>
      <c r="I253" s="57">
        <v>318.08999999999997</v>
      </c>
      <c r="J253" s="57">
        <v>44.16</v>
      </c>
      <c r="K253" s="53"/>
      <c r="L253" s="57">
        <v>306.83</v>
      </c>
      <c r="M253" s="57">
        <v>286.66000000000003</v>
      </c>
      <c r="N253" s="57">
        <v>20.170000000000002</v>
      </c>
      <c r="O253" s="53"/>
      <c r="BL253" s="27"/>
      <c r="BM253" s="28"/>
      <c r="BN253" s="33" t="s">
        <v>147</v>
      </c>
      <c r="BR253" s="33"/>
    </row>
    <row r="254" spans="1:70" s="3" customFormat="1" ht="22.5" x14ac:dyDescent="0.25">
      <c r="A254" s="34"/>
      <c r="B254" s="35" t="s">
        <v>122</v>
      </c>
      <c r="C254" s="71" t="s">
        <v>123</v>
      </c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2"/>
      <c r="BL254" s="27"/>
      <c r="BM254" s="28"/>
      <c r="BN254" s="33"/>
      <c r="BO254" s="2" t="s">
        <v>123</v>
      </c>
      <c r="BR254" s="33"/>
    </row>
    <row r="255" spans="1:70" s="3" customFormat="1" ht="57" x14ac:dyDescent="0.25">
      <c r="A255" s="34"/>
      <c r="B255" s="35" t="s">
        <v>35</v>
      </c>
      <c r="C255" s="71" t="s">
        <v>36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2"/>
      <c r="BL255" s="27"/>
      <c r="BM255" s="28"/>
      <c r="BN255" s="33"/>
      <c r="BO255" s="2" t="s">
        <v>36</v>
      </c>
      <c r="BR255" s="33"/>
    </row>
    <row r="256" spans="1:70" s="3" customFormat="1" ht="15" x14ac:dyDescent="0.25">
      <c r="A256" s="34"/>
      <c r="B256" s="36" t="s">
        <v>31</v>
      </c>
      <c r="C256" s="71" t="s">
        <v>37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2"/>
      <c r="BL256" s="27"/>
      <c r="BM256" s="28"/>
      <c r="BN256" s="33"/>
      <c r="BP256" s="2" t="s">
        <v>37</v>
      </c>
      <c r="BR256" s="33"/>
    </row>
    <row r="257" spans="1:70" s="3" customFormat="1" ht="15" x14ac:dyDescent="0.25">
      <c r="A257" s="37"/>
      <c r="B257" s="38"/>
      <c r="C257" s="38"/>
      <c r="D257" s="38"/>
      <c r="E257" s="39" t="s">
        <v>245</v>
      </c>
      <c r="F257" s="40"/>
      <c r="G257" s="41"/>
      <c r="H257" s="12"/>
      <c r="I257" s="12"/>
      <c r="J257" s="12"/>
      <c r="K257" s="12"/>
      <c r="L257" s="59">
        <v>295.26</v>
      </c>
      <c r="M257" s="43"/>
      <c r="N257" s="44"/>
      <c r="O257" s="45"/>
      <c r="BL257" s="27"/>
      <c r="BM257" s="28"/>
      <c r="BN257" s="33"/>
      <c r="BR257" s="33"/>
    </row>
    <row r="258" spans="1:70" s="3" customFormat="1" ht="15" x14ac:dyDescent="0.25">
      <c r="A258" s="37"/>
      <c r="B258" s="38"/>
      <c r="C258" s="38"/>
      <c r="D258" s="38"/>
      <c r="E258" s="39" t="s">
        <v>246</v>
      </c>
      <c r="F258" s="40"/>
      <c r="G258" s="41"/>
      <c r="H258" s="12"/>
      <c r="I258" s="12"/>
      <c r="J258" s="12"/>
      <c r="K258" s="12"/>
      <c r="L258" s="59">
        <v>169.13</v>
      </c>
      <c r="M258" s="43"/>
      <c r="N258" s="44"/>
      <c r="O258" s="45"/>
      <c r="BL258" s="27"/>
      <c r="BM258" s="28"/>
      <c r="BN258" s="33"/>
      <c r="BR258" s="33"/>
    </row>
    <row r="259" spans="1:70" s="3" customFormat="1" ht="15" x14ac:dyDescent="0.25">
      <c r="A259" s="37"/>
      <c r="B259" s="38"/>
      <c r="C259" s="38"/>
      <c r="D259" s="38"/>
      <c r="E259" s="39" t="s">
        <v>40</v>
      </c>
      <c r="F259" s="40"/>
      <c r="G259" s="41"/>
      <c r="H259" s="12"/>
      <c r="I259" s="12"/>
      <c r="J259" s="12"/>
      <c r="K259" s="12"/>
      <c r="L259" s="59">
        <v>771.22</v>
      </c>
      <c r="M259" s="43"/>
      <c r="N259" s="44"/>
      <c r="O259" s="45"/>
      <c r="BL259" s="27"/>
      <c r="BM259" s="28"/>
      <c r="BN259" s="33"/>
      <c r="BR259" s="33"/>
    </row>
    <row r="260" spans="1:70" s="3" customFormat="1" ht="33.75" x14ac:dyDescent="0.25">
      <c r="A260" s="29" t="s">
        <v>247</v>
      </c>
      <c r="B260" s="30" t="s">
        <v>153</v>
      </c>
      <c r="C260" s="70" t="s">
        <v>154</v>
      </c>
      <c r="D260" s="70"/>
      <c r="E260" s="70"/>
      <c r="F260" s="29" t="s">
        <v>129</v>
      </c>
      <c r="G260" s="58">
        <v>4</v>
      </c>
      <c r="H260" s="32">
        <v>35.28</v>
      </c>
      <c r="I260" s="53"/>
      <c r="J260" s="53"/>
      <c r="K260" s="53"/>
      <c r="L260" s="32">
        <v>1207.99</v>
      </c>
      <c r="M260" s="53"/>
      <c r="N260" s="53"/>
      <c r="O260" s="53"/>
      <c r="BL260" s="27"/>
      <c r="BM260" s="28"/>
      <c r="BN260" s="33" t="s">
        <v>154</v>
      </c>
      <c r="BR260" s="33"/>
    </row>
    <row r="261" spans="1:70" s="3" customFormat="1" ht="15" x14ac:dyDescent="0.25">
      <c r="A261" s="34"/>
      <c r="B261" s="36" t="s">
        <v>31</v>
      </c>
      <c r="C261" s="71" t="s">
        <v>37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2"/>
      <c r="BL261" s="27"/>
      <c r="BM261" s="28"/>
      <c r="BN261" s="33"/>
      <c r="BP261" s="2" t="s">
        <v>37</v>
      </c>
      <c r="BR261" s="33"/>
    </row>
    <row r="262" spans="1:70" s="3" customFormat="1" ht="34.5" x14ac:dyDescent="0.25">
      <c r="A262" s="29" t="s">
        <v>248</v>
      </c>
      <c r="B262" s="30" t="s">
        <v>156</v>
      </c>
      <c r="C262" s="70" t="s">
        <v>157</v>
      </c>
      <c r="D262" s="70"/>
      <c r="E262" s="70"/>
      <c r="F262" s="29" t="s">
        <v>129</v>
      </c>
      <c r="G262" s="58">
        <v>4</v>
      </c>
      <c r="H262" s="32">
        <v>40.090000000000003</v>
      </c>
      <c r="I262" s="53"/>
      <c r="J262" s="53"/>
      <c r="K262" s="53"/>
      <c r="L262" s="32">
        <v>1372.68</v>
      </c>
      <c r="M262" s="53"/>
      <c r="N262" s="53"/>
      <c r="O262" s="53"/>
      <c r="BL262" s="27"/>
      <c r="BM262" s="28"/>
      <c r="BN262" s="33" t="s">
        <v>157</v>
      </c>
      <c r="BR262" s="33"/>
    </row>
    <row r="263" spans="1:70" s="3" customFormat="1" ht="15" x14ac:dyDescent="0.25">
      <c r="A263" s="34"/>
      <c r="B263" s="36" t="s">
        <v>31</v>
      </c>
      <c r="C263" s="71" t="s">
        <v>37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2"/>
      <c r="BL263" s="27"/>
      <c r="BM263" s="28"/>
      <c r="BN263" s="33"/>
      <c r="BP263" s="2" t="s">
        <v>37</v>
      </c>
      <c r="BR263" s="33"/>
    </row>
    <row r="264" spans="1:70" s="3" customFormat="1" ht="15" x14ac:dyDescent="0.25">
      <c r="A264" s="73" t="s">
        <v>249</v>
      </c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BL264" s="27"/>
      <c r="BM264" s="28" t="s">
        <v>249</v>
      </c>
      <c r="BN264" s="33"/>
      <c r="BR264" s="33"/>
    </row>
    <row r="265" spans="1:70" s="3" customFormat="1" ht="45.75" x14ac:dyDescent="0.25">
      <c r="A265" s="29" t="s">
        <v>250</v>
      </c>
      <c r="B265" s="30" t="s">
        <v>141</v>
      </c>
      <c r="C265" s="70" t="s">
        <v>142</v>
      </c>
      <c r="D265" s="70"/>
      <c r="E265" s="70"/>
      <c r="F265" s="29" t="s">
        <v>116</v>
      </c>
      <c r="G265" s="58">
        <v>24</v>
      </c>
      <c r="H265" s="32">
        <v>140.66999999999999</v>
      </c>
      <c r="I265" s="57">
        <v>124.03</v>
      </c>
      <c r="J265" s="57">
        <v>16.64</v>
      </c>
      <c r="K265" s="53"/>
      <c r="L265" s="32">
        <v>71624.98</v>
      </c>
      <c r="M265" s="32">
        <v>67064.149999999994</v>
      </c>
      <c r="N265" s="32">
        <v>4560.83</v>
      </c>
      <c r="O265" s="53"/>
      <c r="BL265" s="27"/>
      <c r="BM265" s="28"/>
      <c r="BN265" s="33" t="s">
        <v>142</v>
      </c>
      <c r="BR265" s="33"/>
    </row>
    <row r="266" spans="1:70" s="3" customFormat="1" ht="57" x14ac:dyDescent="0.25">
      <c r="A266" s="34"/>
      <c r="B266" s="35" t="s">
        <v>35</v>
      </c>
      <c r="C266" s="71" t="s">
        <v>36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2"/>
      <c r="BL266" s="27"/>
      <c r="BM266" s="28"/>
      <c r="BN266" s="33"/>
      <c r="BO266" s="2" t="s">
        <v>36</v>
      </c>
      <c r="BR266" s="33"/>
    </row>
    <row r="267" spans="1:70" s="3" customFormat="1" ht="15" x14ac:dyDescent="0.25">
      <c r="A267" s="34"/>
      <c r="B267" s="36" t="s">
        <v>31</v>
      </c>
      <c r="C267" s="71" t="s">
        <v>37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2"/>
      <c r="BL267" s="27"/>
      <c r="BM267" s="28"/>
      <c r="BN267" s="33"/>
      <c r="BP267" s="2" t="s">
        <v>37</v>
      </c>
      <c r="BR267" s="33"/>
    </row>
    <row r="268" spans="1:70" s="3" customFormat="1" ht="15" x14ac:dyDescent="0.25">
      <c r="A268" s="37"/>
      <c r="B268" s="38"/>
      <c r="C268" s="38"/>
      <c r="D268" s="38"/>
      <c r="E268" s="39" t="s">
        <v>251</v>
      </c>
      <c r="F268" s="40"/>
      <c r="G268" s="41"/>
      <c r="H268" s="12"/>
      <c r="I268" s="12"/>
      <c r="J268" s="12"/>
      <c r="K268" s="12"/>
      <c r="L268" s="42">
        <v>69076.070000000007</v>
      </c>
      <c r="M268" s="43"/>
      <c r="N268" s="44"/>
      <c r="O268" s="45"/>
      <c r="BL268" s="27"/>
      <c r="BM268" s="28"/>
      <c r="BN268" s="33"/>
      <c r="BR268" s="33"/>
    </row>
    <row r="269" spans="1:70" s="3" customFormat="1" ht="15" x14ac:dyDescent="0.25">
      <c r="A269" s="37"/>
      <c r="B269" s="38"/>
      <c r="C269" s="38"/>
      <c r="D269" s="38"/>
      <c r="E269" s="39" t="s">
        <v>252</v>
      </c>
      <c r="F269" s="40"/>
      <c r="G269" s="41"/>
      <c r="H269" s="12"/>
      <c r="I269" s="12"/>
      <c r="J269" s="12"/>
      <c r="K269" s="12"/>
      <c r="L269" s="42">
        <v>39567.85</v>
      </c>
      <c r="M269" s="43"/>
      <c r="N269" s="44"/>
      <c r="O269" s="45"/>
      <c r="BL269" s="27"/>
      <c r="BM269" s="28"/>
      <c r="BN269" s="33"/>
      <c r="BR269" s="33"/>
    </row>
    <row r="270" spans="1:70" s="3" customFormat="1" ht="15" x14ac:dyDescent="0.25">
      <c r="A270" s="37"/>
      <c r="B270" s="38"/>
      <c r="C270" s="38"/>
      <c r="D270" s="38"/>
      <c r="E270" s="39" t="s">
        <v>40</v>
      </c>
      <c r="F270" s="40"/>
      <c r="G270" s="41"/>
      <c r="H270" s="12"/>
      <c r="I270" s="12"/>
      <c r="J270" s="12"/>
      <c r="K270" s="12"/>
      <c r="L270" s="42">
        <v>180268.9</v>
      </c>
      <c r="M270" s="43"/>
      <c r="N270" s="44"/>
      <c r="O270" s="45"/>
      <c r="BL270" s="27"/>
      <c r="BM270" s="28"/>
      <c r="BN270" s="33"/>
      <c r="BR270" s="33"/>
    </row>
    <row r="271" spans="1:70" s="3" customFormat="1" ht="34.5" x14ac:dyDescent="0.25">
      <c r="A271" s="29" t="s">
        <v>253</v>
      </c>
      <c r="B271" s="30" t="s">
        <v>146</v>
      </c>
      <c r="C271" s="70" t="s">
        <v>147</v>
      </c>
      <c r="D271" s="70"/>
      <c r="E271" s="70"/>
      <c r="F271" s="29" t="s">
        <v>116</v>
      </c>
      <c r="G271" s="58">
        <v>24</v>
      </c>
      <c r="H271" s="32">
        <v>120.75</v>
      </c>
      <c r="I271" s="57">
        <v>106.03</v>
      </c>
      <c r="J271" s="57">
        <v>14.72</v>
      </c>
      <c r="K271" s="53"/>
      <c r="L271" s="32">
        <v>61367</v>
      </c>
      <c r="M271" s="32">
        <v>57332.54</v>
      </c>
      <c r="N271" s="32">
        <v>4034.46</v>
      </c>
      <c r="O271" s="53"/>
      <c r="BL271" s="27"/>
      <c r="BM271" s="28"/>
      <c r="BN271" s="33" t="s">
        <v>147</v>
      </c>
      <c r="BR271" s="33"/>
    </row>
    <row r="272" spans="1:70" s="3" customFormat="1" ht="22.5" x14ac:dyDescent="0.25">
      <c r="A272" s="34"/>
      <c r="B272" s="35" t="s">
        <v>254</v>
      </c>
      <c r="C272" s="71" t="s">
        <v>199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2"/>
      <c r="BL272" s="27"/>
      <c r="BM272" s="28"/>
      <c r="BN272" s="33"/>
      <c r="BO272" s="2" t="s">
        <v>199</v>
      </c>
      <c r="BR272" s="33"/>
    </row>
    <row r="273" spans="1:70" s="3" customFormat="1" ht="57" x14ac:dyDescent="0.25">
      <c r="A273" s="34"/>
      <c r="B273" s="35" t="s">
        <v>35</v>
      </c>
      <c r="C273" s="71" t="s">
        <v>36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2"/>
      <c r="BL273" s="27"/>
      <c r="BM273" s="28"/>
      <c r="BN273" s="33"/>
      <c r="BO273" s="2" t="s">
        <v>36</v>
      </c>
      <c r="BR273" s="33"/>
    </row>
    <row r="274" spans="1:70" s="3" customFormat="1" ht="15" x14ac:dyDescent="0.25">
      <c r="A274" s="34"/>
      <c r="B274" s="36" t="s">
        <v>31</v>
      </c>
      <c r="C274" s="71" t="s">
        <v>37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2"/>
      <c r="BL274" s="27"/>
      <c r="BM274" s="28"/>
      <c r="BN274" s="33"/>
      <c r="BP274" s="2" t="s">
        <v>37</v>
      </c>
      <c r="BR274" s="33"/>
    </row>
    <row r="275" spans="1:70" s="3" customFormat="1" ht="15" x14ac:dyDescent="0.25">
      <c r="A275" s="37"/>
      <c r="B275" s="38"/>
      <c r="C275" s="38"/>
      <c r="D275" s="38"/>
      <c r="E275" s="39" t="s">
        <v>255</v>
      </c>
      <c r="F275" s="40"/>
      <c r="G275" s="41"/>
      <c r="H275" s="12"/>
      <c r="I275" s="12"/>
      <c r="J275" s="12"/>
      <c r="K275" s="12"/>
      <c r="L275" s="42">
        <v>59052.52</v>
      </c>
      <c r="M275" s="43"/>
      <c r="N275" s="44"/>
      <c r="O275" s="45"/>
      <c r="BL275" s="27"/>
      <c r="BM275" s="28"/>
      <c r="BN275" s="33"/>
      <c r="BR275" s="33"/>
    </row>
    <row r="276" spans="1:70" s="3" customFormat="1" ht="15" x14ac:dyDescent="0.25">
      <c r="A276" s="37"/>
      <c r="B276" s="38"/>
      <c r="C276" s="38"/>
      <c r="D276" s="38"/>
      <c r="E276" s="39" t="s">
        <v>256</v>
      </c>
      <c r="F276" s="40"/>
      <c r="G276" s="41"/>
      <c r="H276" s="12"/>
      <c r="I276" s="12"/>
      <c r="J276" s="12"/>
      <c r="K276" s="12"/>
      <c r="L276" s="42">
        <v>33826.199999999997</v>
      </c>
      <c r="M276" s="43"/>
      <c r="N276" s="44"/>
      <c r="O276" s="45"/>
      <c r="BL276" s="27"/>
      <c r="BM276" s="28"/>
      <c r="BN276" s="33"/>
      <c r="BR276" s="33"/>
    </row>
    <row r="277" spans="1:70" s="3" customFormat="1" ht="15" x14ac:dyDescent="0.25">
      <c r="A277" s="37"/>
      <c r="B277" s="38"/>
      <c r="C277" s="38"/>
      <c r="D277" s="38"/>
      <c r="E277" s="39" t="s">
        <v>40</v>
      </c>
      <c r="F277" s="40"/>
      <c r="G277" s="41"/>
      <c r="H277" s="12"/>
      <c r="I277" s="12"/>
      <c r="J277" s="12"/>
      <c r="K277" s="12"/>
      <c r="L277" s="42">
        <v>154245.72</v>
      </c>
      <c r="M277" s="43"/>
      <c r="N277" s="44"/>
      <c r="O277" s="45"/>
      <c r="BL277" s="27"/>
      <c r="BM277" s="28"/>
      <c r="BN277" s="33"/>
      <c r="BR277" s="33"/>
    </row>
    <row r="278" spans="1:70" s="3" customFormat="1" ht="33.75" x14ac:dyDescent="0.25">
      <c r="A278" s="29" t="s">
        <v>257</v>
      </c>
      <c r="B278" s="30" t="s">
        <v>153</v>
      </c>
      <c r="C278" s="70" t="s">
        <v>154</v>
      </c>
      <c r="D278" s="70"/>
      <c r="E278" s="70"/>
      <c r="F278" s="29" t="s">
        <v>129</v>
      </c>
      <c r="G278" s="58">
        <v>24</v>
      </c>
      <c r="H278" s="32">
        <v>35.28</v>
      </c>
      <c r="I278" s="53"/>
      <c r="J278" s="53"/>
      <c r="K278" s="53"/>
      <c r="L278" s="32">
        <v>7247.92</v>
      </c>
      <c r="M278" s="53"/>
      <c r="N278" s="53"/>
      <c r="O278" s="53"/>
      <c r="BL278" s="27"/>
      <c r="BM278" s="28"/>
      <c r="BN278" s="33" t="s">
        <v>154</v>
      </c>
      <c r="BR278" s="33"/>
    </row>
    <row r="279" spans="1:70" s="3" customFormat="1" ht="15" x14ac:dyDescent="0.25">
      <c r="A279" s="34"/>
      <c r="B279" s="36" t="s">
        <v>31</v>
      </c>
      <c r="C279" s="71" t="s">
        <v>37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2"/>
      <c r="BL279" s="27"/>
      <c r="BM279" s="28"/>
      <c r="BN279" s="33"/>
      <c r="BP279" s="2" t="s">
        <v>37</v>
      </c>
      <c r="BR279" s="33"/>
    </row>
    <row r="280" spans="1:70" s="3" customFormat="1" ht="34.5" x14ac:dyDescent="0.25">
      <c r="A280" s="29" t="s">
        <v>258</v>
      </c>
      <c r="B280" s="30" t="s">
        <v>156</v>
      </c>
      <c r="C280" s="70" t="s">
        <v>157</v>
      </c>
      <c r="D280" s="70"/>
      <c r="E280" s="70"/>
      <c r="F280" s="29" t="s">
        <v>129</v>
      </c>
      <c r="G280" s="58">
        <v>24</v>
      </c>
      <c r="H280" s="32">
        <v>40.090000000000003</v>
      </c>
      <c r="I280" s="53"/>
      <c r="J280" s="53"/>
      <c r="K280" s="53"/>
      <c r="L280" s="32">
        <v>8236.09</v>
      </c>
      <c r="M280" s="53"/>
      <c r="N280" s="53"/>
      <c r="O280" s="53"/>
      <c r="BL280" s="27"/>
      <c r="BM280" s="28"/>
      <c r="BN280" s="33" t="s">
        <v>157</v>
      </c>
      <c r="BR280" s="33"/>
    </row>
    <row r="281" spans="1:70" s="3" customFormat="1" ht="15" x14ac:dyDescent="0.25">
      <c r="A281" s="34"/>
      <c r="B281" s="36" t="s">
        <v>31</v>
      </c>
      <c r="C281" s="71" t="s">
        <v>37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2"/>
      <c r="BL281" s="27"/>
      <c r="BM281" s="28"/>
      <c r="BN281" s="33"/>
      <c r="BP281" s="2" t="s">
        <v>37</v>
      </c>
      <c r="BR281" s="33"/>
    </row>
    <row r="282" spans="1:70" s="3" customFormat="1" ht="15" x14ac:dyDescent="0.25">
      <c r="A282" s="73" t="s">
        <v>259</v>
      </c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BL282" s="27"/>
      <c r="BM282" s="28" t="s">
        <v>259</v>
      </c>
      <c r="BN282" s="33"/>
      <c r="BR282" s="33"/>
    </row>
    <row r="283" spans="1:70" s="3" customFormat="1" ht="45.75" x14ac:dyDescent="0.25">
      <c r="A283" s="29" t="s">
        <v>260</v>
      </c>
      <c r="B283" s="30" t="s">
        <v>141</v>
      </c>
      <c r="C283" s="70" t="s">
        <v>142</v>
      </c>
      <c r="D283" s="70"/>
      <c r="E283" s="70"/>
      <c r="F283" s="29" t="s">
        <v>116</v>
      </c>
      <c r="G283" s="56">
        <v>0.04</v>
      </c>
      <c r="H283" s="32">
        <v>140.66999999999999</v>
      </c>
      <c r="I283" s="57">
        <v>124.03</v>
      </c>
      <c r="J283" s="57">
        <v>16.64</v>
      </c>
      <c r="K283" s="53"/>
      <c r="L283" s="57">
        <v>119.37</v>
      </c>
      <c r="M283" s="57">
        <v>111.77</v>
      </c>
      <c r="N283" s="57">
        <v>7.6</v>
      </c>
      <c r="O283" s="53"/>
      <c r="BL283" s="27"/>
      <c r="BM283" s="28"/>
      <c r="BN283" s="33" t="s">
        <v>142</v>
      </c>
      <c r="BR283" s="33"/>
    </row>
    <row r="284" spans="1:70" s="3" customFormat="1" ht="57" x14ac:dyDescent="0.25">
      <c r="A284" s="34"/>
      <c r="B284" s="35" t="s">
        <v>35</v>
      </c>
      <c r="C284" s="71" t="s">
        <v>36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2"/>
      <c r="BL284" s="27"/>
      <c r="BM284" s="28"/>
      <c r="BN284" s="33"/>
      <c r="BO284" s="2" t="s">
        <v>36</v>
      </c>
      <c r="BR284" s="33"/>
    </row>
    <row r="285" spans="1:70" s="3" customFormat="1" ht="15" x14ac:dyDescent="0.25">
      <c r="A285" s="34"/>
      <c r="B285" s="36" t="s">
        <v>31</v>
      </c>
      <c r="C285" s="71" t="s">
        <v>37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2"/>
      <c r="BL285" s="27"/>
      <c r="BM285" s="28"/>
      <c r="BN285" s="33"/>
      <c r="BP285" s="2" t="s">
        <v>37</v>
      </c>
      <c r="BR285" s="33"/>
    </row>
    <row r="286" spans="1:70" s="3" customFormat="1" ht="15" x14ac:dyDescent="0.25">
      <c r="A286" s="37"/>
      <c r="B286" s="38"/>
      <c r="C286" s="38"/>
      <c r="D286" s="38"/>
      <c r="E286" s="39" t="s">
        <v>242</v>
      </c>
      <c r="F286" s="40"/>
      <c r="G286" s="41"/>
      <c r="H286" s="12"/>
      <c r="I286" s="12"/>
      <c r="J286" s="12"/>
      <c r="K286" s="12"/>
      <c r="L286" s="59">
        <v>115.12</v>
      </c>
      <c r="M286" s="43"/>
      <c r="N286" s="44"/>
      <c r="O286" s="45"/>
      <c r="BL286" s="27"/>
      <c r="BM286" s="28"/>
      <c r="BN286" s="33"/>
      <c r="BR286" s="33"/>
    </row>
    <row r="287" spans="1:70" s="3" customFormat="1" ht="15" x14ac:dyDescent="0.25">
      <c r="A287" s="37"/>
      <c r="B287" s="38"/>
      <c r="C287" s="38"/>
      <c r="D287" s="38"/>
      <c r="E287" s="39" t="s">
        <v>243</v>
      </c>
      <c r="F287" s="40"/>
      <c r="G287" s="41"/>
      <c r="H287" s="12"/>
      <c r="I287" s="12"/>
      <c r="J287" s="12"/>
      <c r="K287" s="12"/>
      <c r="L287" s="59">
        <v>65.94</v>
      </c>
      <c r="M287" s="43"/>
      <c r="N287" s="44"/>
      <c r="O287" s="45"/>
      <c r="BL287" s="27"/>
      <c r="BM287" s="28"/>
      <c r="BN287" s="33"/>
      <c r="BR287" s="33"/>
    </row>
    <row r="288" spans="1:70" s="3" customFormat="1" ht="15" x14ac:dyDescent="0.25">
      <c r="A288" s="37"/>
      <c r="B288" s="38"/>
      <c r="C288" s="38"/>
      <c r="D288" s="38"/>
      <c r="E288" s="39" t="s">
        <v>40</v>
      </c>
      <c r="F288" s="40"/>
      <c r="G288" s="41"/>
      <c r="H288" s="12"/>
      <c r="I288" s="12"/>
      <c r="J288" s="12"/>
      <c r="K288" s="12"/>
      <c r="L288" s="59">
        <v>300.43</v>
      </c>
      <c r="M288" s="43"/>
      <c r="N288" s="44"/>
      <c r="O288" s="45"/>
      <c r="BL288" s="27"/>
      <c r="BM288" s="28"/>
      <c r="BN288" s="33"/>
      <c r="BR288" s="33"/>
    </row>
    <row r="289" spans="1:72" s="3" customFormat="1" ht="34.5" x14ac:dyDescent="0.25">
      <c r="A289" s="29" t="s">
        <v>261</v>
      </c>
      <c r="B289" s="30" t="s">
        <v>146</v>
      </c>
      <c r="C289" s="70" t="s">
        <v>147</v>
      </c>
      <c r="D289" s="70"/>
      <c r="E289" s="70"/>
      <c r="F289" s="29" t="s">
        <v>116</v>
      </c>
      <c r="G289" s="56">
        <v>0.04</v>
      </c>
      <c r="H289" s="32">
        <v>362.25</v>
      </c>
      <c r="I289" s="57">
        <v>318.08999999999997</v>
      </c>
      <c r="J289" s="57">
        <v>44.16</v>
      </c>
      <c r="K289" s="53"/>
      <c r="L289" s="57">
        <v>306.83</v>
      </c>
      <c r="M289" s="57">
        <v>286.66000000000003</v>
      </c>
      <c r="N289" s="57">
        <v>20.170000000000002</v>
      </c>
      <c r="O289" s="53"/>
      <c r="BL289" s="27"/>
      <c r="BM289" s="28"/>
      <c r="BN289" s="33" t="s">
        <v>147</v>
      </c>
      <c r="BR289" s="33"/>
    </row>
    <row r="290" spans="1:72" s="3" customFormat="1" ht="22.5" x14ac:dyDescent="0.25">
      <c r="A290" s="34"/>
      <c r="B290" s="35" t="s">
        <v>122</v>
      </c>
      <c r="C290" s="71" t="s">
        <v>123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2"/>
      <c r="BL290" s="27"/>
      <c r="BM290" s="28"/>
      <c r="BN290" s="33"/>
      <c r="BO290" s="2" t="s">
        <v>123</v>
      </c>
      <c r="BR290" s="33"/>
    </row>
    <row r="291" spans="1:72" s="3" customFormat="1" ht="57" x14ac:dyDescent="0.25">
      <c r="A291" s="34"/>
      <c r="B291" s="35" t="s">
        <v>35</v>
      </c>
      <c r="C291" s="71" t="s">
        <v>36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2"/>
      <c r="BL291" s="27"/>
      <c r="BM291" s="28"/>
      <c r="BN291" s="33"/>
      <c r="BO291" s="2" t="s">
        <v>36</v>
      </c>
      <c r="BR291" s="33"/>
    </row>
    <row r="292" spans="1:72" s="3" customFormat="1" ht="15" x14ac:dyDescent="0.25">
      <c r="A292" s="34"/>
      <c r="B292" s="36" t="s">
        <v>31</v>
      </c>
      <c r="C292" s="71" t="s">
        <v>37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2"/>
      <c r="BL292" s="27"/>
      <c r="BM292" s="28"/>
      <c r="BN292" s="33"/>
      <c r="BP292" s="2" t="s">
        <v>37</v>
      </c>
      <c r="BR292" s="33"/>
    </row>
    <row r="293" spans="1:72" s="3" customFormat="1" ht="15" x14ac:dyDescent="0.25">
      <c r="A293" s="37"/>
      <c r="B293" s="38"/>
      <c r="C293" s="38"/>
      <c r="D293" s="38"/>
      <c r="E293" s="39" t="s">
        <v>245</v>
      </c>
      <c r="F293" s="40"/>
      <c r="G293" s="41"/>
      <c r="H293" s="12"/>
      <c r="I293" s="12"/>
      <c r="J293" s="12"/>
      <c r="K293" s="12"/>
      <c r="L293" s="59">
        <v>295.26</v>
      </c>
      <c r="M293" s="43"/>
      <c r="N293" s="44"/>
      <c r="O293" s="45"/>
      <c r="BL293" s="27"/>
      <c r="BM293" s="28"/>
      <c r="BN293" s="33"/>
      <c r="BR293" s="33"/>
    </row>
    <row r="294" spans="1:72" s="3" customFormat="1" ht="15" x14ac:dyDescent="0.25">
      <c r="A294" s="37"/>
      <c r="B294" s="38"/>
      <c r="C294" s="38"/>
      <c r="D294" s="38"/>
      <c r="E294" s="39" t="s">
        <v>246</v>
      </c>
      <c r="F294" s="40"/>
      <c r="G294" s="41"/>
      <c r="H294" s="12"/>
      <c r="I294" s="12"/>
      <c r="J294" s="12"/>
      <c r="K294" s="12"/>
      <c r="L294" s="59">
        <v>169.13</v>
      </c>
      <c r="M294" s="43"/>
      <c r="N294" s="44"/>
      <c r="O294" s="45"/>
      <c r="BL294" s="27"/>
      <c r="BM294" s="28"/>
      <c r="BN294" s="33"/>
      <c r="BR294" s="33"/>
    </row>
    <row r="295" spans="1:72" s="3" customFormat="1" ht="15" x14ac:dyDescent="0.25">
      <c r="A295" s="37"/>
      <c r="B295" s="38"/>
      <c r="C295" s="38"/>
      <c r="D295" s="38"/>
      <c r="E295" s="39" t="s">
        <v>40</v>
      </c>
      <c r="F295" s="40"/>
      <c r="G295" s="41"/>
      <c r="H295" s="12"/>
      <c r="I295" s="12"/>
      <c r="J295" s="12"/>
      <c r="K295" s="12"/>
      <c r="L295" s="59">
        <v>771.22</v>
      </c>
      <c r="M295" s="43"/>
      <c r="N295" s="44"/>
      <c r="O295" s="45"/>
      <c r="BL295" s="27"/>
      <c r="BM295" s="28"/>
      <c r="BN295" s="33"/>
      <c r="BR295" s="33"/>
    </row>
    <row r="296" spans="1:72" s="3" customFormat="1" ht="33.75" x14ac:dyDescent="0.25">
      <c r="A296" s="29" t="s">
        <v>262</v>
      </c>
      <c r="B296" s="30" t="s">
        <v>153</v>
      </c>
      <c r="C296" s="70" t="s">
        <v>154</v>
      </c>
      <c r="D296" s="70"/>
      <c r="E296" s="70"/>
      <c r="F296" s="29" t="s">
        <v>129</v>
      </c>
      <c r="G296" s="58">
        <v>4</v>
      </c>
      <c r="H296" s="32">
        <v>35.28</v>
      </c>
      <c r="I296" s="53"/>
      <c r="J296" s="53"/>
      <c r="K296" s="53"/>
      <c r="L296" s="32">
        <v>1207.99</v>
      </c>
      <c r="M296" s="53"/>
      <c r="N296" s="53"/>
      <c r="O296" s="53"/>
      <c r="BL296" s="27"/>
      <c r="BM296" s="28"/>
      <c r="BN296" s="33" t="s">
        <v>154</v>
      </c>
      <c r="BR296" s="33"/>
    </row>
    <row r="297" spans="1:72" s="3" customFormat="1" ht="15" x14ac:dyDescent="0.25">
      <c r="A297" s="34"/>
      <c r="B297" s="36" t="s">
        <v>31</v>
      </c>
      <c r="C297" s="71" t="s">
        <v>37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2"/>
      <c r="BL297" s="27"/>
      <c r="BM297" s="28"/>
      <c r="BN297" s="33"/>
      <c r="BP297" s="2" t="s">
        <v>37</v>
      </c>
      <c r="BR297" s="33"/>
    </row>
    <row r="298" spans="1:72" s="3" customFormat="1" ht="34.5" x14ac:dyDescent="0.25">
      <c r="A298" s="29" t="s">
        <v>263</v>
      </c>
      <c r="B298" s="30" t="s">
        <v>156</v>
      </c>
      <c r="C298" s="70" t="s">
        <v>157</v>
      </c>
      <c r="D298" s="70"/>
      <c r="E298" s="70"/>
      <c r="F298" s="29" t="s">
        <v>129</v>
      </c>
      <c r="G298" s="58">
        <v>4</v>
      </c>
      <c r="H298" s="32">
        <v>40.090000000000003</v>
      </c>
      <c r="I298" s="53"/>
      <c r="J298" s="53"/>
      <c r="K298" s="53"/>
      <c r="L298" s="32">
        <v>1372.68</v>
      </c>
      <c r="M298" s="53"/>
      <c r="N298" s="53"/>
      <c r="O298" s="53"/>
      <c r="BL298" s="27"/>
      <c r="BM298" s="28"/>
      <c r="BN298" s="33" t="s">
        <v>157</v>
      </c>
      <c r="BR298" s="33"/>
    </row>
    <row r="299" spans="1:72" s="3" customFormat="1" ht="15" x14ac:dyDescent="0.25">
      <c r="A299" s="34"/>
      <c r="B299" s="36" t="s">
        <v>31</v>
      </c>
      <c r="C299" s="71" t="s">
        <v>37</v>
      </c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2"/>
      <c r="BL299" s="27"/>
      <c r="BM299" s="28"/>
      <c r="BN299" s="33"/>
      <c r="BP299" s="2" t="s">
        <v>37</v>
      </c>
      <c r="BR299" s="33"/>
    </row>
    <row r="300" spans="1:72" s="3" customFormat="1" ht="15" x14ac:dyDescent="0.25">
      <c r="A300" s="69" t="s">
        <v>264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32">
        <v>742296.28</v>
      </c>
      <c r="M300" s="53"/>
      <c r="N300" s="53"/>
      <c r="O300" s="53"/>
      <c r="BL300" s="27"/>
      <c r="BM300" s="28"/>
      <c r="BN300" s="33"/>
      <c r="BR300" s="33" t="s">
        <v>264</v>
      </c>
    </row>
    <row r="301" spans="1:72" s="3" customFormat="1" ht="15" x14ac:dyDescent="0.25">
      <c r="A301" s="69" t="s">
        <v>265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32">
        <v>39981057.060000002</v>
      </c>
      <c r="M301" s="32">
        <v>4993802.74</v>
      </c>
      <c r="N301" s="32">
        <v>2255522.8199999998</v>
      </c>
      <c r="O301" s="32">
        <v>544608.88</v>
      </c>
      <c r="BS301" s="33" t="s">
        <v>265</v>
      </c>
    </row>
    <row r="302" spans="1:72" s="3" customFormat="1" ht="15" x14ac:dyDescent="0.25">
      <c r="A302" s="69" t="s">
        <v>266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32">
        <v>5198226.28</v>
      </c>
      <c r="M302" s="53"/>
      <c r="N302" s="53"/>
      <c r="O302" s="53"/>
      <c r="BS302" s="33" t="s">
        <v>266</v>
      </c>
    </row>
    <row r="303" spans="1:72" s="3" customFormat="1" ht="15" x14ac:dyDescent="0.25">
      <c r="A303" s="68" t="s">
        <v>267</v>
      </c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0"/>
      <c r="M303" s="60"/>
      <c r="N303" s="60"/>
      <c r="O303" s="60"/>
      <c r="BS303" s="33"/>
      <c r="BT303" s="2" t="s">
        <v>267</v>
      </c>
    </row>
    <row r="304" spans="1:72" s="3" customFormat="1" ht="15" x14ac:dyDescent="0.25">
      <c r="A304" s="68" t="s">
        <v>268</v>
      </c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1">
        <v>4708906.37</v>
      </c>
      <c r="M304" s="60"/>
      <c r="N304" s="60"/>
      <c r="O304" s="60"/>
      <c r="BS304" s="33"/>
      <c r="BT304" s="2" t="s">
        <v>268</v>
      </c>
    </row>
    <row r="305" spans="1:72" s="3" customFormat="1" ht="15" x14ac:dyDescent="0.25">
      <c r="A305" s="68" t="s">
        <v>269</v>
      </c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2">
        <v>375.26</v>
      </c>
      <c r="M305" s="60"/>
      <c r="N305" s="60"/>
      <c r="O305" s="60"/>
      <c r="BS305" s="33"/>
      <c r="BT305" s="2" t="s">
        <v>269</v>
      </c>
    </row>
    <row r="306" spans="1:72" s="3" customFormat="1" ht="15" x14ac:dyDescent="0.25">
      <c r="A306" s="68" t="s">
        <v>270</v>
      </c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1">
        <v>488944.65</v>
      </c>
      <c r="M306" s="60"/>
      <c r="N306" s="60"/>
      <c r="O306" s="60"/>
      <c r="BS306" s="33"/>
      <c r="BT306" s="2" t="s">
        <v>270</v>
      </c>
    </row>
    <row r="307" spans="1:72" s="3" customFormat="1" ht="15" x14ac:dyDescent="0.25">
      <c r="A307" s="69" t="s">
        <v>271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32">
        <v>3419559.38</v>
      </c>
      <c r="M307" s="53"/>
      <c r="N307" s="53"/>
      <c r="O307" s="53"/>
      <c r="BS307" s="33" t="s">
        <v>271</v>
      </c>
    </row>
    <row r="308" spans="1:72" s="3" customFormat="1" ht="15" x14ac:dyDescent="0.25">
      <c r="A308" s="68" t="s">
        <v>267</v>
      </c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0"/>
      <c r="M308" s="60"/>
      <c r="N308" s="60"/>
      <c r="O308" s="60"/>
      <c r="BS308" s="33"/>
      <c r="BT308" s="2" t="s">
        <v>267</v>
      </c>
    </row>
    <row r="309" spans="1:72" s="3" customFormat="1" ht="15" x14ac:dyDescent="0.25">
      <c r="A309" s="68" t="s">
        <v>272</v>
      </c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2">
        <v>213.38</v>
      </c>
      <c r="M309" s="60"/>
      <c r="N309" s="60"/>
      <c r="O309" s="60"/>
      <c r="BS309" s="33"/>
      <c r="BT309" s="2" t="s">
        <v>272</v>
      </c>
    </row>
    <row r="310" spans="1:72" s="3" customFormat="1" ht="15" x14ac:dyDescent="0.25">
      <c r="A310" s="68" t="s">
        <v>273</v>
      </c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1">
        <v>280075.09000000003</v>
      </c>
      <c r="M310" s="60"/>
      <c r="N310" s="60"/>
      <c r="O310" s="60"/>
      <c r="BS310" s="33"/>
      <c r="BT310" s="2" t="s">
        <v>273</v>
      </c>
    </row>
    <row r="311" spans="1:72" s="3" customFormat="1" ht="15" x14ac:dyDescent="0.25">
      <c r="A311" s="68" t="s">
        <v>274</v>
      </c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1">
        <v>3139270.91</v>
      </c>
      <c r="M311" s="60"/>
      <c r="N311" s="60"/>
      <c r="O311" s="60"/>
      <c r="BS311" s="33"/>
      <c r="BT311" s="2" t="s">
        <v>274</v>
      </c>
    </row>
    <row r="312" spans="1:72" s="3" customFormat="1" ht="15" x14ac:dyDescent="0.25">
      <c r="A312" s="69" t="s">
        <v>275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53"/>
      <c r="M312" s="53"/>
      <c r="N312" s="53"/>
      <c r="O312" s="53"/>
      <c r="BS312" s="33" t="s">
        <v>275</v>
      </c>
    </row>
    <row r="313" spans="1:72" s="3" customFormat="1" ht="15" x14ac:dyDescent="0.25">
      <c r="A313" s="68" t="s">
        <v>276</v>
      </c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0"/>
      <c r="M313" s="60"/>
      <c r="N313" s="60"/>
      <c r="O313" s="60"/>
      <c r="BS313" s="33"/>
      <c r="BT313" s="2" t="s">
        <v>276</v>
      </c>
    </row>
    <row r="314" spans="1:72" s="3" customFormat="1" ht="15" x14ac:dyDescent="0.25">
      <c r="A314" s="68" t="s">
        <v>277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1">
        <v>33763909.090000004</v>
      </c>
      <c r="M314" s="61">
        <v>4518732.1900000004</v>
      </c>
      <c r="N314" s="61">
        <v>2221139.84</v>
      </c>
      <c r="O314" s="61">
        <v>544607.99</v>
      </c>
      <c r="BS314" s="33"/>
      <c r="BT314" s="2" t="s">
        <v>277</v>
      </c>
    </row>
    <row r="315" spans="1:72" s="3" customFormat="1" ht="15" x14ac:dyDescent="0.25">
      <c r="A315" s="68" t="s">
        <v>278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1">
        <v>4708906.37</v>
      </c>
      <c r="M315" s="60"/>
      <c r="N315" s="60"/>
      <c r="O315" s="60"/>
      <c r="BS315" s="33"/>
      <c r="BT315" s="2" t="s">
        <v>278</v>
      </c>
    </row>
    <row r="316" spans="1:72" s="3" customFormat="1" ht="15" x14ac:dyDescent="0.25">
      <c r="A316" s="68" t="s">
        <v>279</v>
      </c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1">
        <v>3139270.91</v>
      </c>
      <c r="M316" s="60"/>
      <c r="N316" s="60"/>
      <c r="O316" s="60"/>
      <c r="BS316" s="33"/>
      <c r="BT316" s="2" t="s">
        <v>279</v>
      </c>
    </row>
    <row r="317" spans="1:72" s="3" customFormat="1" ht="15" x14ac:dyDescent="0.25">
      <c r="A317" s="68" t="s">
        <v>280</v>
      </c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1">
        <v>41612086.369999997</v>
      </c>
      <c r="M317" s="60"/>
      <c r="N317" s="60"/>
      <c r="O317" s="60"/>
      <c r="BS317" s="33"/>
      <c r="BT317" s="2" t="s">
        <v>280</v>
      </c>
    </row>
    <row r="318" spans="1:72" s="3" customFormat="1" ht="15" x14ac:dyDescent="0.25">
      <c r="A318" s="68" t="s">
        <v>281</v>
      </c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0"/>
      <c r="M318" s="60"/>
      <c r="N318" s="60"/>
      <c r="O318" s="60"/>
      <c r="BS318" s="33"/>
      <c r="BT318" s="2" t="s">
        <v>281</v>
      </c>
    </row>
    <row r="319" spans="1:72" s="3" customFormat="1" ht="15" x14ac:dyDescent="0.25">
      <c r="A319" s="68" t="s">
        <v>282</v>
      </c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1">
        <v>6216240.2800000003</v>
      </c>
      <c r="M319" s="61">
        <v>474703.54</v>
      </c>
      <c r="N319" s="61">
        <v>34376.400000000001</v>
      </c>
      <c r="O319" s="60"/>
      <c r="BS319" s="33"/>
      <c r="BT319" s="2" t="s">
        <v>282</v>
      </c>
    </row>
    <row r="320" spans="1:72" s="3" customFormat="1" ht="15" x14ac:dyDescent="0.25">
      <c r="A320" s="68" t="s">
        <v>283</v>
      </c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1">
        <v>488944.65</v>
      </c>
      <c r="M320" s="60"/>
      <c r="N320" s="60"/>
      <c r="O320" s="60"/>
      <c r="BS320" s="33"/>
      <c r="BT320" s="2" t="s">
        <v>283</v>
      </c>
    </row>
    <row r="321" spans="1:72" s="3" customFormat="1" ht="15" x14ac:dyDescent="0.25">
      <c r="A321" s="68" t="s">
        <v>284</v>
      </c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1">
        <v>280075.09000000003</v>
      </c>
      <c r="M321" s="60"/>
      <c r="N321" s="60"/>
      <c r="O321" s="60"/>
      <c r="BS321" s="33"/>
      <c r="BT321" s="2" t="s">
        <v>284</v>
      </c>
    </row>
    <row r="322" spans="1:72" s="3" customFormat="1" ht="15" x14ac:dyDescent="0.25">
      <c r="A322" s="68" t="s">
        <v>280</v>
      </c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1">
        <v>6985260.0199999996</v>
      </c>
      <c r="M322" s="60"/>
      <c r="N322" s="60"/>
      <c r="O322" s="60"/>
      <c r="BS322" s="33"/>
      <c r="BT322" s="2" t="s">
        <v>280</v>
      </c>
    </row>
    <row r="323" spans="1:72" s="3" customFormat="1" ht="15" x14ac:dyDescent="0.25">
      <c r="A323" s="68" t="s">
        <v>285</v>
      </c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0"/>
      <c r="M323" s="60"/>
      <c r="N323" s="60"/>
      <c r="O323" s="60"/>
      <c r="BS323" s="33"/>
      <c r="BT323" s="2" t="s">
        <v>285</v>
      </c>
    </row>
    <row r="324" spans="1:72" s="3" customFormat="1" ht="15" x14ac:dyDescent="0.25">
      <c r="A324" s="68" t="s">
        <v>286</v>
      </c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2">
        <v>907.69</v>
      </c>
      <c r="M324" s="62">
        <v>367.01</v>
      </c>
      <c r="N324" s="62">
        <v>6.58</v>
      </c>
      <c r="O324" s="62">
        <v>0.89</v>
      </c>
      <c r="BS324" s="33"/>
      <c r="BT324" s="2" t="s">
        <v>286</v>
      </c>
    </row>
    <row r="325" spans="1:72" s="3" customFormat="1" ht="15" x14ac:dyDescent="0.25">
      <c r="A325" s="68" t="s">
        <v>287</v>
      </c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2">
        <v>375.26</v>
      </c>
      <c r="M325" s="60"/>
      <c r="N325" s="60"/>
      <c r="O325" s="60"/>
      <c r="BS325" s="33"/>
      <c r="BT325" s="2" t="s">
        <v>287</v>
      </c>
    </row>
    <row r="326" spans="1:72" s="3" customFormat="1" ht="15" x14ac:dyDescent="0.25">
      <c r="A326" s="68" t="s">
        <v>288</v>
      </c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2">
        <v>213.38</v>
      </c>
      <c r="M326" s="60"/>
      <c r="N326" s="60"/>
      <c r="O326" s="60"/>
      <c r="BS326" s="33"/>
      <c r="BT326" s="2" t="s">
        <v>288</v>
      </c>
    </row>
    <row r="327" spans="1:72" s="3" customFormat="1" ht="15" x14ac:dyDescent="0.25">
      <c r="A327" s="68" t="s">
        <v>280</v>
      </c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1">
        <v>1496.33</v>
      </c>
      <c r="M327" s="60"/>
      <c r="N327" s="60"/>
      <c r="O327" s="60"/>
      <c r="BS327" s="33"/>
      <c r="BT327" s="2" t="s">
        <v>280</v>
      </c>
    </row>
    <row r="328" spans="1:72" s="3" customFormat="1" ht="15" x14ac:dyDescent="0.25">
      <c r="A328" s="68" t="s">
        <v>289</v>
      </c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1">
        <v>48598842.719999999</v>
      </c>
      <c r="M328" s="60"/>
      <c r="N328" s="60"/>
      <c r="O328" s="60"/>
      <c r="BS328" s="33"/>
      <c r="BT328" s="2" t="s">
        <v>289</v>
      </c>
    </row>
    <row r="329" spans="1:72" s="3" customFormat="1" ht="15" x14ac:dyDescent="0.25">
      <c r="A329" s="68" t="s">
        <v>290</v>
      </c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0"/>
      <c r="M329" s="60"/>
      <c r="N329" s="60"/>
      <c r="O329" s="60"/>
      <c r="BS329" s="33"/>
      <c r="BT329" s="2" t="s">
        <v>290</v>
      </c>
    </row>
    <row r="330" spans="1:72" s="3" customFormat="1" ht="15" x14ac:dyDescent="0.25">
      <c r="A330" s="68" t="s">
        <v>291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1">
        <v>4993802.74</v>
      </c>
      <c r="M330" s="60"/>
      <c r="N330" s="60"/>
      <c r="O330" s="60"/>
      <c r="BS330" s="33"/>
      <c r="BT330" s="2" t="s">
        <v>291</v>
      </c>
    </row>
    <row r="331" spans="1:72" s="3" customFormat="1" ht="15" x14ac:dyDescent="0.25">
      <c r="A331" s="68" t="s">
        <v>292</v>
      </c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1">
        <v>32731731.5</v>
      </c>
      <c r="M331" s="60"/>
      <c r="N331" s="60"/>
      <c r="O331" s="60"/>
      <c r="BS331" s="33"/>
      <c r="BT331" s="2" t="s">
        <v>292</v>
      </c>
    </row>
    <row r="332" spans="1:72" s="3" customFormat="1" ht="15" x14ac:dyDescent="0.25">
      <c r="A332" s="68" t="s">
        <v>293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1">
        <v>2255522.8199999998</v>
      </c>
      <c r="M332" s="60"/>
      <c r="N332" s="60"/>
      <c r="O332" s="60"/>
      <c r="BS332" s="33"/>
      <c r="BT332" s="2" t="s">
        <v>293</v>
      </c>
    </row>
    <row r="333" spans="1:72" s="3" customFormat="1" ht="15" x14ac:dyDescent="0.25">
      <c r="A333" s="68" t="s">
        <v>294</v>
      </c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1">
        <v>544608.88</v>
      </c>
      <c r="M333" s="60"/>
      <c r="N333" s="60"/>
      <c r="O333" s="60"/>
      <c r="BS333" s="33"/>
      <c r="BT333" s="2" t="s">
        <v>294</v>
      </c>
    </row>
    <row r="334" spans="1:72" s="3" customFormat="1" ht="15" x14ac:dyDescent="0.25">
      <c r="A334" s="68" t="s">
        <v>295</v>
      </c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1">
        <v>5198226.28</v>
      </c>
      <c r="M334" s="60"/>
      <c r="N334" s="60"/>
      <c r="O334" s="60"/>
      <c r="BS334" s="33"/>
      <c r="BT334" s="2" t="s">
        <v>295</v>
      </c>
    </row>
    <row r="335" spans="1:72" s="3" customFormat="1" ht="15" x14ac:dyDescent="0.25">
      <c r="A335" s="68" t="s">
        <v>296</v>
      </c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1">
        <v>3419559.38</v>
      </c>
      <c r="M335" s="60"/>
      <c r="N335" s="60"/>
      <c r="O335" s="60"/>
      <c r="BS335" s="33"/>
      <c r="BT335" s="2" t="s">
        <v>296</v>
      </c>
    </row>
    <row r="336" spans="1:72" s="3" customFormat="1" ht="15" x14ac:dyDescent="0.25">
      <c r="A336" s="68" t="s">
        <v>297</v>
      </c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1">
        <v>2527139.8199999998</v>
      </c>
      <c r="M336" s="60"/>
      <c r="N336" s="60"/>
      <c r="O336" s="60"/>
      <c r="BS336" s="33"/>
      <c r="BT336" s="2" t="s">
        <v>297</v>
      </c>
    </row>
    <row r="337" spans="1:74" s="3" customFormat="1" ht="15" x14ac:dyDescent="0.25">
      <c r="A337" s="69" t="s">
        <v>289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32">
        <v>51125982.539999999</v>
      </c>
      <c r="M337" s="53"/>
      <c r="N337" s="53"/>
      <c r="O337" s="53"/>
      <c r="BS337" s="33"/>
      <c r="BU337" s="33" t="s">
        <v>289</v>
      </c>
    </row>
    <row r="338" spans="1:74" s="3" customFormat="1" ht="15" x14ac:dyDescent="0.25">
      <c r="A338" s="68" t="s">
        <v>298</v>
      </c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1">
        <v>1073645.6299999999</v>
      </c>
      <c r="M338" s="60"/>
      <c r="N338" s="60"/>
      <c r="O338" s="60"/>
      <c r="BS338" s="33"/>
      <c r="BT338" s="2" t="s">
        <v>298</v>
      </c>
      <c r="BU338" s="33"/>
    </row>
    <row r="339" spans="1:74" s="3" customFormat="1" ht="15" x14ac:dyDescent="0.25">
      <c r="A339" s="68" t="s">
        <v>299</v>
      </c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1">
        <v>-32472792.550000001</v>
      </c>
      <c r="M339" s="60"/>
      <c r="N339" s="60"/>
      <c r="O339" s="60"/>
      <c r="BS339" s="33"/>
      <c r="BT339" s="2" t="s">
        <v>299</v>
      </c>
      <c r="BU339" s="33"/>
    </row>
    <row r="340" spans="1:74" s="3" customFormat="1" ht="15" x14ac:dyDescent="0.25">
      <c r="A340" s="68" t="s">
        <v>300</v>
      </c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1">
        <v>1789409.39</v>
      </c>
      <c r="M340" s="60"/>
      <c r="N340" s="60"/>
      <c r="O340" s="60"/>
      <c r="BS340" s="33"/>
      <c r="BT340" s="2" t="s">
        <v>300</v>
      </c>
      <c r="BU340" s="33"/>
    </row>
    <row r="341" spans="1:74" s="3" customFormat="1" ht="15" x14ac:dyDescent="0.25">
      <c r="A341" s="68" t="s">
        <v>301</v>
      </c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1">
        <v>1278149.56</v>
      </c>
      <c r="M341" s="60"/>
      <c r="N341" s="60"/>
      <c r="O341" s="60"/>
      <c r="BS341" s="33"/>
      <c r="BT341" s="2" t="s">
        <v>301</v>
      </c>
      <c r="BU341" s="33"/>
    </row>
    <row r="342" spans="1:74" s="3" customFormat="1" ht="15" x14ac:dyDescent="0.25">
      <c r="A342" s="68" t="s">
        <v>302</v>
      </c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1">
        <v>1022519.65</v>
      </c>
      <c r="M342" s="60"/>
      <c r="N342" s="60"/>
      <c r="O342" s="60"/>
      <c r="BS342" s="33"/>
      <c r="BT342" s="2" t="s">
        <v>302</v>
      </c>
      <c r="BU342" s="33"/>
    </row>
    <row r="343" spans="1:74" s="3" customFormat="1" ht="15" x14ac:dyDescent="0.25">
      <c r="A343" s="69" t="s">
        <v>289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32">
        <v>23816914.219999999</v>
      </c>
      <c r="M343" s="53"/>
      <c r="N343" s="53"/>
      <c r="O343" s="53"/>
      <c r="BS343" s="33"/>
      <c r="BU343" s="33" t="s">
        <v>289</v>
      </c>
    </row>
    <row r="344" spans="1:74" s="3" customFormat="1" ht="15" x14ac:dyDescent="0.25">
      <c r="A344" s="68" t="s">
        <v>303</v>
      </c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1">
        <v>714507.43</v>
      </c>
      <c r="M344" s="60"/>
      <c r="N344" s="60"/>
      <c r="O344" s="60"/>
      <c r="BS344" s="33"/>
      <c r="BT344" s="2" t="s">
        <v>303</v>
      </c>
      <c r="BU344" s="33"/>
    </row>
    <row r="345" spans="1:74" s="3" customFormat="1" ht="15" x14ac:dyDescent="0.25">
      <c r="A345" s="69" t="s">
        <v>304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32">
        <v>24531421.649999999</v>
      </c>
      <c r="M345" s="53"/>
      <c r="N345" s="53"/>
      <c r="O345" s="53"/>
      <c r="BS345" s="33"/>
      <c r="BU345" s="33" t="s">
        <v>304</v>
      </c>
    </row>
    <row r="346" spans="1:74" s="3" customFormat="1" ht="15" x14ac:dyDescent="0.25">
      <c r="A346" s="68" t="s">
        <v>305</v>
      </c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1">
        <v>4906284.33</v>
      </c>
      <c r="M346" s="60"/>
      <c r="N346" s="60"/>
      <c r="O346" s="60"/>
      <c r="BS346" s="33"/>
      <c r="BT346" s="2" t="s">
        <v>305</v>
      </c>
      <c r="BU346" s="33"/>
    </row>
    <row r="347" spans="1:74" s="3" customFormat="1" ht="15" x14ac:dyDescent="0.25">
      <c r="A347" s="69" t="s">
        <v>306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32">
        <v>29437705.98</v>
      </c>
      <c r="M347" s="53"/>
      <c r="N347" s="53"/>
      <c r="O347" s="60"/>
      <c r="BS347" s="33"/>
      <c r="BU347" s="33"/>
      <c r="BV347" s="33" t="s">
        <v>306</v>
      </c>
    </row>
    <row r="348" spans="1:74" s="3" customFormat="1" ht="15" x14ac:dyDescent="0.25">
      <c r="A348" s="69" t="s">
        <v>307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32">
        <f>L339</f>
        <v>-32472792.550000001</v>
      </c>
      <c r="M348" s="53"/>
      <c r="N348" s="53"/>
      <c r="O348" s="53"/>
      <c r="BS348" s="33" t="s">
        <v>307</v>
      </c>
      <c r="BU348" s="33"/>
      <c r="BV348" s="33"/>
    </row>
    <row r="349" spans="1:74" s="3" customFormat="1" ht="29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74" s="11" customFormat="1" ht="12.75" customHeight="1" x14ac:dyDescent="0.25">
      <c r="A350" s="67" t="s">
        <v>308</v>
      </c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3"/>
      <c r="Q350" s="3"/>
      <c r="R350" s="3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</row>
    <row r="351" spans="1:74" s="11" customFormat="1" ht="12.75" customHeight="1" x14ac:dyDescent="0.25">
      <c r="A351" s="65" t="s">
        <v>309</v>
      </c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3"/>
      <c r="Q351" s="3"/>
      <c r="R351" s="3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</row>
    <row r="352" spans="1:74" s="11" customFormat="1" ht="13.5" customHeight="1" x14ac:dyDescent="0.25">
      <c r="A352" s="8"/>
      <c r="B352" s="8"/>
      <c r="C352" s="8"/>
      <c r="D352" s="8"/>
      <c r="E352" s="8"/>
      <c r="F352" s="8"/>
      <c r="G352" s="8"/>
      <c r="H352" s="63"/>
      <c r="I352" s="64"/>
      <c r="J352" s="64"/>
      <c r="K352" s="64"/>
      <c r="L352" s="8"/>
      <c r="M352" s="8"/>
      <c r="N352" s="8"/>
      <c r="O352" s="8"/>
      <c r="P352" s="3"/>
      <c r="Q352" s="3"/>
      <c r="R352" s="3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</row>
    <row r="353" spans="1:74" s="11" customFormat="1" ht="12.75" customHeight="1" x14ac:dyDescent="0.25">
      <c r="A353" s="67" t="s">
        <v>310</v>
      </c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3"/>
      <c r="Q353" s="3"/>
      <c r="R353" s="3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</row>
    <row r="354" spans="1:74" s="11" customFormat="1" ht="12.75" customHeight="1" x14ac:dyDescent="0.25">
      <c r="A354" s="65" t="s">
        <v>309</v>
      </c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3"/>
      <c r="Q354" s="3"/>
      <c r="R354" s="3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</row>
    <row r="355" spans="1:74" s="11" customFormat="1" ht="13.5" customHeight="1" x14ac:dyDescent="0.25">
      <c r="A355" s="8"/>
      <c r="B355" s="8"/>
      <c r="C355" s="8"/>
      <c r="D355" s="8"/>
      <c r="E355" s="8"/>
      <c r="F355" s="8"/>
      <c r="G355" s="8"/>
      <c r="H355" s="63"/>
      <c r="I355" s="64"/>
      <c r="J355" s="64"/>
      <c r="K355" s="64"/>
      <c r="L355" s="8"/>
      <c r="M355" s="8"/>
      <c r="N355" s="8"/>
      <c r="O355" s="8"/>
      <c r="P355" s="3"/>
      <c r="Q355" s="3"/>
      <c r="R355" s="3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</row>
    <row r="356" spans="1:74" s="11" customFormat="1" ht="12.75" customHeight="1" x14ac:dyDescent="0.25">
      <c r="A356" s="67" t="s">
        <v>311</v>
      </c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3"/>
      <c r="Q356" s="3"/>
      <c r="R356" s="3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</row>
    <row r="357" spans="1:74" s="11" customFormat="1" ht="12.75" customHeight="1" x14ac:dyDescent="0.25">
      <c r="A357" s="65" t="s">
        <v>309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3"/>
      <c r="Q357" s="3"/>
      <c r="R357" s="3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</row>
    <row r="358" spans="1:74" s="11" customFormat="1" ht="13.5" customHeight="1" x14ac:dyDescent="0.25">
      <c r="A358" s="8"/>
      <c r="B358" s="8"/>
      <c r="C358" s="8"/>
      <c r="D358" s="8"/>
      <c r="E358" s="8"/>
      <c r="F358" s="8"/>
      <c r="G358" s="8"/>
      <c r="H358" s="63"/>
      <c r="I358" s="64"/>
      <c r="J358" s="64"/>
      <c r="K358" s="64"/>
      <c r="L358" s="8"/>
      <c r="M358" s="8"/>
      <c r="N358" s="8"/>
      <c r="O358" s="8"/>
      <c r="P358" s="3"/>
      <c r="Q358" s="3"/>
      <c r="R358" s="3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</row>
    <row r="359" spans="1:74" s="3" customFormat="1" ht="15" x14ac:dyDescent="0.25">
      <c r="A359" s="7"/>
      <c r="B359" s="7"/>
      <c r="C359" s="7"/>
      <c r="D359" s="7"/>
      <c r="E359" s="7"/>
      <c r="F359" s="7"/>
      <c r="G359" s="7"/>
      <c r="H359" s="8"/>
      <c r="I359" s="66"/>
      <c r="J359" s="66"/>
      <c r="K359" s="66"/>
      <c r="L359" s="7"/>
      <c r="M359" s="7"/>
      <c r="N359" s="7"/>
      <c r="O359" s="7"/>
    </row>
  </sheetData>
  <mergeCells count="274">
    <mergeCell ref="A2:O2"/>
    <mergeCell ref="A3:O3"/>
    <mergeCell ref="A5:O5"/>
    <mergeCell ref="A6:O6"/>
    <mergeCell ref="A7:O7"/>
    <mergeCell ref="A8:O8"/>
    <mergeCell ref="C9:G9"/>
    <mergeCell ref="F14:O14"/>
    <mergeCell ref="A17:A19"/>
    <mergeCell ref="B17:B19"/>
    <mergeCell ref="C17:E19"/>
    <mergeCell ref="F17:F19"/>
    <mergeCell ref="G17:G19"/>
    <mergeCell ref="H17:K17"/>
    <mergeCell ref="L17:O17"/>
    <mergeCell ref="H18:H19"/>
    <mergeCell ref="I18:K18"/>
    <mergeCell ref="L18:L19"/>
    <mergeCell ref="M18:O18"/>
    <mergeCell ref="C25:O25"/>
    <mergeCell ref="C29:E29"/>
    <mergeCell ref="C30:E30"/>
    <mergeCell ref="C31:E31"/>
    <mergeCell ref="C32:E32"/>
    <mergeCell ref="C20:E20"/>
    <mergeCell ref="A21:O21"/>
    <mergeCell ref="A22:O22"/>
    <mergeCell ref="C23:E23"/>
    <mergeCell ref="C24:O24"/>
    <mergeCell ref="C38:E38"/>
    <mergeCell ref="C39:E39"/>
    <mergeCell ref="C40:O40"/>
    <mergeCell ref="C41:E41"/>
    <mergeCell ref="C42:O42"/>
    <mergeCell ref="C33:E33"/>
    <mergeCell ref="C34:E34"/>
    <mergeCell ref="C35:E35"/>
    <mergeCell ref="C36:E36"/>
    <mergeCell ref="C37:E37"/>
    <mergeCell ref="C51:E51"/>
    <mergeCell ref="C52:E52"/>
    <mergeCell ref="C53:E53"/>
    <mergeCell ref="C54:E54"/>
    <mergeCell ref="C55:E55"/>
    <mergeCell ref="A43:K43"/>
    <mergeCell ref="A44:O44"/>
    <mergeCell ref="C45:E45"/>
    <mergeCell ref="C46:O46"/>
    <mergeCell ref="C47:O47"/>
    <mergeCell ref="C61:E61"/>
    <mergeCell ref="C62:O62"/>
    <mergeCell ref="C63:E63"/>
    <mergeCell ref="C64:O64"/>
    <mergeCell ref="A65:K65"/>
    <mergeCell ref="C56:E56"/>
    <mergeCell ref="C57:E57"/>
    <mergeCell ref="C58:E58"/>
    <mergeCell ref="C59:E59"/>
    <mergeCell ref="C60:E60"/>
    <mergeCell ref="C74:E74"/>
    <mergeCell ref="C75:E75"/>
    <mergeCell ref="C76:E76"/>
    <mergeCell ref="C77:E77"/>
    <mergeCell ref="C78:E78"/>
    <mergeCell ref="A66:O66"/>
    <mergeCell ref="C67:E67"/>
    <mergeCell ref="C68:O68"/>
    <mergeCell ref="C69:O69"/>
    <mergeCell ref="C73:E73"/>
    <mergeCell ref="C84:O84"/>
    <mergeCell ref="C85:E85"/>
    <mergeCell ref="C86:O86"/>
    <mergeCell ref="C87:E87"/>
    <mergeCell ref="C88:O88"/>
    <mergeCell ref="C79:E79"/>
    <mergeCell ref="C80:E80"/>
    <mergeCell ref="C81:E81"/>
    <mergeCell ref="C82:E82"/>
    <mergeCell ref="C83:E83"/>
    <mergeCell ref="C100:E100"/>
    <mergeCell ref="C101:O101"/>
    <mergeCell ref="C102:E102"/>
    <mergeCell ref="C103:O103"/>
    <mergeCell ref="A104:K104"/>
    <mergeCell ref="C89:O89"/>
    <mergeCell ref="C93:E93"/>
    <mergeCell ref="C94:O94"/>
    <mergeCell ref="C95:O95"/>
    <mergeCell ref="C96:O96"/>
    <mergeCell ref="A110:O110"/>
    <mergeCell ref="C111:E111"/>
    <mergeCell ref="C112:O112"/>
    <mergeCell ref="C113:O113"/>
    <mergeCell ref="C117:E117"/>
    <mergeCell ref="A105:O105"/>
    <mergeCell ref="A106:O106"/>
    <mergeCell ref="A107:O107"/>
    <mergeCell ref="A108:O108"/>
    <mergeCell ref="A109:O109"/>
    <mergeCell ref="C126:E126"/>
    <mergeCell ref="C127:O127"/>
    <mergeCell ref="A128:O128"/>
    <mergeCell ref="C129:E129"/>
    <mergeCell ref="C130:O130"/>
    <mergeCell ref="C118:O118"/>
    <mergeCell ref="C119:O119"/>
    <mergeCell ref="C120:O120"/>
    <mergeCell ref="C124:E124"/>
    <mergeCell ref="C125:O125"/>
    <mergeCell ref="C142:E142"/>
    <mergeCell ref="C143:O143"/>
    <mergeCell ref="C144:E144"/>
    <mergeCell ref="C145:O145"/>
    <mergeCell ref="A146:O146"/>
    <mergeCell ref="C131:O131"/>
    <mergeCell ref="C135:E135"/>
    <mergeCell ref="C136:O136"/>
    <mergeCell ref="C137:O137"/>
    <mergeCell ref="C138:O138"/>
    <mergeCell ref="C155:O155"/>
    <mergeCell ref="C156:O156"/>
    <mergeCell ref="C160:E160"/>
    <mergeCell ref="C161:O161"/>
    <mergeCell ref="C162:E162"/>
    <mergeCell ref="C147:E147"/>
    <mergeCell ref="C148:O148"/>
    <mergeCell ref="C149:O149"/>
    <mergeCell ref="C153:E153"/>
    <mergeCell ref="C154:O154"/>
    <mergeCell ref="C171:E171"/>
    <mergeCell ref="C172:O172"/>
    <mergeCell ref="C173:O173"/>
    <mergeCell ref="C174:O174"/>
    <mergeCell ref="C178:E178"/>
    <mergeCell ref="C163:O163"/>
    <mergeCell ref="A164:O164"/>
    <mergeCell ref="C165:E165"/>
    <mergeCell ref="C166:O166"/>
    <mergeCell ref="C167:O167"/>
    <mergeCell ref="C184:O184"/>
    <mergeCell ref="C188:E188"/>
    <mergeCell ref="C189:O189"/>
    <mergeCell ref="C190:O190"/>
    <mergeCell ref="C191:O191"/>
    <mergeCell ref="C179:O179"/>
    <mergeCell ref="C180:E180"/>
    <mergeCell ref="C181:O181"/>
    <mergeCell ref="C182:E182"/>
    <mergeCell ref="C183:O183"/>
    <mergeCell ref="C203:E203"/>
    <mergeCell ref="C204:E204"/>
    <mergeCell ref="A205:O205"/>
    <mergeCell ref="C206:E206"/>
    <mergeCell ref="C207:O207"/>
    <mergeCell ref="C195:E195"/>
    <mergeCell ref="C196:O196"/>
    <mergeCell ref="C197:O197"/>
    <mergeCell ref="C201:E201"/>
    <mergeCell ref="C202:E202"/>
    <mergeCell ref="C219:E219"/>
    <mergeCell ref="C220:O220"/>
    <mergeCell ref="C221:E221"/>
    <mergeCell ref="C222:O222"/>
    <mergeCell ref="C223:E223"/>
    <mergeCell ref="C208:O208"/>
    <mergeCell ref="C212:E212"/>
    <mergeCell ref="C213:O213"/>
    <mergeCell ref="C214:O214"/>
    <mergeCell ref="C215:O215"/>
    <mergeCell ref="C232:O232"/>
    <mergeCell ref="C236:E236"/>
    <mergeCell ref="C237:O237"/>
    <mergeCell ref="C238:O238"/>
    <mergeCell ref="C242:E242"/>
    <mergeCell ref="C224:O224"/>
    <mergeCell ref="C225:O225"/>
    <mergeCell ref="C229:E229"/>
    <mergeCell ref="C230:O230"/>
    <mergeCell ref="C231:O231"/>
    <mergeCell ref="C248:O248"/>
    <mergeCell ref="C249:O249"/>
    <mergeCell ref="C253:E253"/>
    <mergeCell ref="C254:O254"/>
    <mergeCell ref="C255:O255"/>
    <mergeCell ref="C243:E243"/>
    <mergeCell ref="C244:E244"/>
    <mergeCell ref="C245:E245"/>
    <mergeCell ref="A246:O246"/>
    <mergeCell ref="C247:E247"/>
    <mergeCell ref="A264:O264"/>
    <mergeCell ref="C265:E265"/>
    <mergeCell ref="C266:O266"/>
    <mergeCell ref="C267:O267"/>
    <mergeCell ref="C271:E271"/>
    <mergeCell ref="C256:O256"/>
    <mergeCell ref="C260:E260"/>
    <mergeCell ref="C261:O261"/>
    <mergeCell ref="C262:E262"/>
    <mergeCell ref="C263:O263"/>
    <mergeCell ref="C280:E280"/>
    <mergeCell ref="C281:O281"/>
    <mergeCell ref="A282:O282"/>
    <mergeCell ref="C283:E283"/>
    <mergeCell ref="C284:O284"/>
    <mergeCell ref="C272:O272"/>
    <mergeCell ref="C273:O273"/>
    <mergeCell ref="C274:O274"/>
    <mergeCell ref="C278:E278"/>
    <mergeCell ref="C279:O279"/>
    <mergeCell ref="C296:E296"/>
    <mergeCell ref="C297:O297"/>
    <mergeCell ref="C298:E298"/>
    <mergeCell ref="C299:O299"/>
    <mergeCell ref="A300:K300"/>
    <mergeCell ref="C285:O285"/>
    <mergeCell ref="C289:E289"/>
    <mergeCell ref="C290:O290"/>
    <mergeCell ref="C291:O291"/>
    <mergeCell ref="C292:O292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46:K346"/>
    <mergeCell ref="A347:K347"/>
    <mergeCell ref="A348:K348"/>
    <mergeCell ref="A341:K341"/>
    <mergeCell ref="A342:K342"/>
    <mergeCell ref="A343:K343"/>
    <mergeCell ref="A344:K344"/>
    <mergeCell ref="A345:K345"/>
    <mergeCell ref="A357:O357"/>
    <mergeCell ref="I359:K359"/>
    <mergeCell ref="A350:O350"/>
    <mergeCell ref="A351:O351"/>
    <mergeCell ref="A353:O353"/>
    <mergeCell ref="A354:O354"/>
    <mergeCell ref="A356:O3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332"/>
  <sheetViews>
    <sheetView topLeftCell="A293" workbookViewId="0">
      <selection activeCell="A323" sqref="A323:O3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8" width="132.7109375" style="2" hidden="1" customWidth="1"/>
    <col min="69" max="69" width="34.140625" style="2" hidden="1" customWidth="1"/>
    <col min="70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63" s="3" customFormat="1" ht="21" customHeight="1" x14ac:dyDescent="0.25">
      <c r="A6" s="84" t="s">
        <v>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63" s="3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</row>
    <row r="9" spans="1:63" s="3" customFormat="1" ht="15" x14ac:dyDescent="0.25">
      <c r="A9" s="7"/>
      <c r="B9" s="8" t="s">
        <v>7</v>
      </c>
      <c r="C9" s="78" t="s">
        <v>8</v>
      </c>
      <c r="D9" s="78"/>
      <c r="E9" s="78"/>
      <c r="F9" s="78"/>
      <c r="G9" s="78"/>
      <c r="H9" s="9"/>
      <c r="I9" s="9"/>
      <c r="J9" s="9"/>
      <c r="K9" s="9"/>
      <c r="L9" s="9"/>
      <c r="M9" s="9"/>
      <c r="N9" s="9"/>
      <c r="O9" s="7"/>
      <c r="AW9" s="10" t="s">
        <v>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32584961.600000001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47251227.109999999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6481378.6100000003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14508.57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5" x14ac:dyDescent="0.25">
      <c r="B14" s="11" t="s">
        <v>15</v>
      </c>
      <c r="C14" s="11"/>
      <c r="E14" s="20"/>
      <c r="F14" s="79" t="s">
        <v>16</v>
      </c>
      <c r="G14" s="79"/>
      <c r="H14" s="79"/>
      <c r="I14" s="79"/>
      <c r="J14" s="79"/>
      <c r="K14" s="79"/>
      <c r="L14" s="79"/>
      <c r="M14" s="79"/>
      <c r="N14" s="79"/>
      <c r="O14" s="79"/>
      <c r="BB14" s="10" t="s">
        <v>16</v>
      </c>
      <c r="BC14" s="10" t="s">
        <v>1</v>
      </c>
      <c r="BD14" s="10" t="s">
        <v>1</v>
      </c>
      <c r="BE14" s="10" t="s">
        <v>1</v>
      </c>
      <c r="BF14" s="10" t="s">
        <v>1</v>
      </c>
      <c r="BG14" s="10" t="s">
        <v>1</v>
      </c>
      <c r="BH14" s="10" t="s">
        <v>1</v>
      </c>
      <c r="BI14" s="10" t="s">
        <v>1</v>
      </c>
      <c r="BJ14" s="10" t="s">
        <v>1</v>
      </c>
      <c r="BK14" s="10" t="s">
        <v>1</v>
      </c>
    </row>
    <row r="15" spans="1:63" s="3" customFormat="1" ht="12.75" customHeight="1" x14ac:dyDescent="0.25">
      <c r="A15" s="11"/>
      <c r="B15" s="11"/>
      <c r="D15" s="20"/>
      <c r="E15" s="17"/>
      <c r="F15" s="21"/>
      <c r="G15" s="22"/>
      <c r="H15" s="11"/>
      <c r="I15" s="11"/>
      <c r="J15" s="11"/>
      <c r="K15" s="11"/>
      <c r="L15" s="23"/>
      <c r="M15" s="11"/>
    </row>
    <row r="16" spans="1:63" s="3" customFormat="1" ht="15" x14ac:dyDescent="0.25">
      <c r="A16" s="24"/>
    </row>
    <row r="17" spans="1:69" s="3" customFormat="1" ht="36" customHeight="1" x14ac:dyDescent="0.25">
      <c r="A17" s="80" t="s">
        <v>17</v>
      </c>
      <c r="B17" s="80" t="s">
        <v>18</v>
      </c>
      <c r="C17" s="80" t="s">
        <v>19</v>
      </c>
      <c r="D17" s="80"/>
      <c r="E17" s="80"/>
      <c r="F17" s="80" t="s">
        <v>20</v>
      </c>
      <c r="G17" s="80" t="s">
        <v>21</v>
      </c>
      <c r="H17" s="80" t="s">
        <v>22</v>
      </c>
      <c r="I17" s="80"/>
      <c r="J17" s="80"/>
      <c r="K17" s="80"/>
      <c r="L17" s="80" t="s">
        <v>23</v>
      </c>
      <c r="M17" s="80"/>
      <c r="N17" s="80"/>
      <c r="O17" s="80"/>
    </row>
    <row r="18" spans="1:69" s="3" customFormat="1" ht="28.5" customHeight="1" x14ac:dyDescent="0.25">
      <c r="A18" s="80"/>
      <c r="B18" s="80"/>
      <c r="C18" s="80"/>
      <c r="D18" s="80"/>
      <c r="E18" s="80"/>
      <c r="F18" s="80"/>
      <c r="G18" s="80"/>
      <c r="H18" s="80" t="s">
        <v>24</v>
      </c>
      <c r="I18" s="80" t="s">
        <v>25</v>
      </c>
      <c r="J18" s="80"/>
      <c r="K18" s="80"/>
      <c r="L18" s="80" t="s">
        <v>24</v>
      </c>
      <c r="M18" s="76" t="s">
        <v>25</v>
      </c>
      <c r="N18" s="76"/>
      <c r="O18" s="76"/>
    </row>
    <row r="19" spans="1:69" s="3" customFormat="1" ht="15" customHeight="1" x14ac:dyDescent="0.25">
      <c r="A19" s="80"/>
      <c r="B19" s="80"/>
      <c r="C19" s="80"/>
      <c r="D19" s="80"/>
      <c r="E19" s="80"/>
      <c r="F19" s="80"/>
      <c r="G19" s="80"/>
      <c r="H19" s="80"/>
      <c r="I19" s="26" t="s">
        <v>26</v>
      </c>
      <c r="J19" s="26" t="s">
        <v>27</v>
      </c>
      <c r="K19" s="26" t="s">
        <v>28</v>
      </c>
      <c r="L19" s="80"/>
      <c r="M19" s="26" t="s">
        <v>26</v>
      </c>
      <c r="N19" s="26" t="s">
        <v>27</v>
      </c>
      <c r="O19" s="26" t="s">
        <v>28</v>
      </c>
    </row>
    <row r="20" spans="1:69" s="3" customFormat="1" ht="15" x14ac:dyDescent="0.25">
      <c r="A20" s="25">
        <v>1</v>
      </c>
      <c r="B20" s="25">
        <v>2</v>
      </c>
      <c r="C20" s="76">
        <v>3</v>
      </c>
      <c r="D20" s="76"/>
      <c r="E20" s="76"/>
      <c r="F20" s="25">
        <v>4</v>
      </c>
      <c r="G20" s="25">
        <v>5</v>
      </c>
      <c r="H20" s="25">
        <v>6</v>
      </c>
      <c r="I20" s="25">
        <v>7</v>
      </c>
      <c r="J20" s="25">
        <v>8</v>
      </c>
      <c r="K20" s="25">
        <v>9</v>
      </c>
      <c r="L20" s="25">
        <v>10</v>
      </c>
      <c r="M20" s="25">
        <v>11</v>
      </c>
      <c r="N20" s="25">
        <v>12</v>
      </c>
      <c r="O20" s="25">
        <v>13</v>
      </c>
    </row>
    <row r="21" spans="1:69" s="3" customFormat="1" ht="15" x14ac:dyDescent="0.25">
      <c r="A21" s="75" t="s">
        <v>29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BL21" s="27" t="s">
        <v>29</v>
      </c>
    </row>
    <row r="22" spans="1:69" s="3" customFormat="1" ht="15" x14ac:dyDescent="0.25">
      <c r="A22" s="73" t="s">
        <v>30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BL22" s="27"/>
      <c r="BM22" s="28" t="s">
        <v>30</v>
      </c>
    </row>
    <row r="23" spans="1:69" s="3" customFormat="1" ht="45.75" x14ac:dyDescent="0.25">
      <c r="A23" s="29" t="s">
        <v>31</v>
      </c>
      <c r="B23" s="30" t="s">
        <v>32</v>
      </c>
      <c r="C23" s="70" t="s">
        <v>33</v>
      </c>
      <c r="D23" s="70"/>
      <c r="E23" s="70"/>
      <c r="F23" s="29" t="s">
        <v>34</v>
      </c>
      <c r="G23" s="55">
        <v>7.6948999999999996</v>
      </c>
      <c r="H23" s="32">
        <v>21371.82</v>
      </c>
      <c r="I23" s="32">
        <v>10079.870000000001</v>
      </c>
      <c r="J23" s="32">
        <v>9774.83</v>
      </c>
      <c r="K23" s="32">
        <v>1214.8499999999999</v>
      </c>
      <c r="L23" s="32">
        <v>2706408.07</v>
      </c>
      <c r="M23" s="32">
        <v>1747506.85</v>
      </c>
      <c r="N23" s="32">
        <v>858970.38</v>
      </c>
      <c r="O23" s="32">
        <v>210613.54</v>
      </c>
      <c r="BL23" s="27"/>
      <c r="BM23" s="28"/>
      <c r="BN23" s="33" t="s">
        <v>33</v>
      </c>
    </row>
    <row r="24" spans="1:69" s="3" customFormat="1" ht="57" x14ac:dyDescent="0.25">
      <c r="A24" s="34"/>
      <c r="B24" s="35" t="s">
        <v>35</v>
      </c>
      <c r="C24" s="71" t="s">
        <v>36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  <c r="BL24" s="27"/>
      <c r="BM24" s="28"/>
      <c r="BN24" s="33"/>
      <c r="BO24" s="2" t="s">
        <v>36</v>
      </c>
    </row>
    <row r="25" spans="1:69" s="3" customFormat="1" ht="15" x14ac:dyDescent="0.25">
      <c r="A25" s="34"/>
      <c r="B25" s="36" t="s">
        <v>31</v>
      </c>
      <c r="C25" s="71" t="s">
        <v>37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  <c r="BL25" s="27"/>
      <c r="BM25" s="28"/>
      <c r="BN25" s="33"/>
      <c r="BP25" s="2" t="s">
        <v>37</v>
      </c>
    </row>
    <row r="26" spans="1:69" s="3" customFormat="1" ht="15" x14ac:dyDescent="0.25">
      <c r="A26" s="37"/>
      <c r="B26" s="38"/>
      <c r="C26" s="38"/>
      <c r="D26" s="38"/>
      <c r="E26" s="39" t="s">
        <v>312</v>
      </c>
      <c r="F26" s="40"/>
      <c r="G26" s="41"/>
      <c r="H26" s="12"/>
      <c r="I26" s="12"/>
      <c r="J26" s="12"/>
      <c r="K26" s="12"/>
      <c r="L26" s="42">
        <v>1821051.96</v>
      </c>
      <c r="M26" s="43"/>
      <c r="N26" s="44"/>
      <c r="O26" s="45"/>
      <c r="BL26" s="27"/>
      <c r="BM26" s="28"/>
      <c r="BN26" s="33"/>
    </row>
    <row r="27" spans="1:69" s="3" customFormat="1" ht="15" x14ac:dyDescent="0.25">
      <c r="A27" s="37"/>
      <c r="B27" s="38"/>
      <c r="C27" s="38"/>
      <c r="D27" s="38"/>
      <c r="E27" s="39" t="s">
        <v>313</v>
      </c>
      <c r="F27" s="40"/>
      <c r="G27" s="41"/>
      <c r="H27" s="12"/>
      <c r="I27" s="12"/>
      <c r="J27" s="12"/>
      <c r="K27" s="12"/>
      <c r="L27" s="42">
        <v>1214034.6399999999</v>
      </c>
      <c r="M27" s="43"/>
      <c r="N27" s="44"/>
      <c r="O27" s="45"/>
      <c r="BL27" s="27"/>
      <c r="BM27" s="28"/>
      <c r="BN27" s="33"/>
    </row>
    <row r="28" spans="1:69" s="3" customFormat="1" ht="15" x14ac:dyDescent="0.25">
      <c r="A28" s="37"/>
      <c r="B28" s="38"/>
      <c r="C28" s="38"/>
      <c r="D28" s="38"/>
      <c r="E28" s="39" t="s">
        <v>40</v>
      </c>
      <c r="F28" s="40"/>
      <c r="G28" s="41"/>
      <c r="H28" s="12"/>
      <c r="I28" s="12"/>
      <c r="J28" s="12"/>
      <c r="K28" s="12"/>
      <c r="L28" s="42">
        <v>5741494.6699999999</v>
      </c>
      <c r="M28" s="43"/>
      <c r="N28" s="44"/>
      <c r="O28" s="45"/>
      <c r="BL28" s="27"/>
      <c r="BM28" s="28"/>
      <c r="BN28" s="33"/>
    </row>
    <row r="29" spans="1:69" s="3" customFormat="1" ht="22.5" x14ac:dyDescent="0.25">
      <c r="A29" s="46"/>
      <c r="B29" s="39" t="s">
        <v>41</v>
      </c>
      <c r="C29" s="74" t="s">
        <v>42</v>
      </c>
      <c r="D29" s="74"/>
      <c r="E29" s="74"/>
      <c r="F29" s="40" t="s">
        <v>43</v>
      </c>
      <c r="G29" s="47" t="s">
        <v>314</v>
      </c>
      <c r="H29" s="48">
        <v>33320.519999999997</v>
      </c>
      <c r="I29" s="49"/>
      <c r="J29" s="49"/>
      <c r="K29" s="49"/>
      <c r="L29" s="50">
        <v>229.91</v>
      </c>
      <c r="M29" s="49"/>
      <c r="N29" s="49"/>
      <c r="O29" s="51"/>
      <c r="BL29" s="27"/>
      <c r="BM29" s="28"/>
      <c r="BN29" s="33"/>
      <c r="BQ29" s="2" t="s">
        <v>42</v>
      </c>
    </row>
    <row r="30" spans="1:69" s="3" customFormat="1" ht="22.5" x14ac:dyDescent="0.25">
      <c r="A30" s="46"/>
      <c r="B30" s="39" t="s">
        <v>45</v>
      </c>
      <c r="C30" s="74" t="s">
        <v>46</v>
      </c>
      <c r="D30" s="74"/>
      <c r="E30" s="74"/>
      <c r="F30" s="40" t="s">
        <v>47</v>
      </c>
      <c r="G30" s="47" t="s">
        <v>315</v>
      </c>
      <c r="H30" s="50">
        <v>9.06</v>
      </c>
      <c r="I30" s="49"/>
      <c r="J30" s="49"/>
      <c r="K30" s="49"/>
      <c r="L30" s="48">
        <v>1156.06</v>
      </c>
      <c r="M30" s="49"/>
      <c r="N30" s="49"/>
      <c r="O30" s="51"/>
      <c r="BL30" s="27"/>
      <c r="BM30" s="28"/>
      <c r="BN30" s="33"/>
      <c r="BQ30" s="2" t="s">
        <v>46</v>
      </c>
    </row>
    <row r="31" spans="1:69" s="3" customFormat="1" ht="23.25" x14ac:dyDescent="0.25">
      <c r="A31" s="46"/>
      <c r="B31" s="39" t="s">
        <v>49</v>
      </c>
      <c r="C31" s="74" t="s">
        <v>50</v>
      </c>
      <c r="D31" s="74"/>
      <c r="E31" s="74"/>
      <c r="F31" s="40" t="s">
        <v>43</v>
      </c>
      <c r="G31" s="47" t="s">
        <v>316</v>
      </c>
      <c r="H31" s="48">
        <v>2964.62</v>
      </c>
      <c r="I31" s="49"/>
      <c r="J31" s="49"/>
      <c r="K31" s="49"/>
      <c r="L31" s="50">
        <v>4.45</v>
      </c>
      <c r="M31" s="49"/>
      <c r="N31" s="49"/>
      <c r="O31" s="51"/>
      <c r="BL31" s="27"/>
      <c r="BM31" s="28"/>
      <c r="BN31" s="33"/>
      <c r="BQ31" s="2" t="s">
        <v>50</v>
      </c>
    </row>
    <row r="32" spans="1:69" s="3" customFormat="1" ht="22.5" x14ac:dyDescent="0.25">
      <c r="A32" s="46"/>
      <c r="B32" s="39" t="s">
        <v>52</v>
      </c>
      <c r="C32" s="74" t="s">
        <v>53</v>
      </c>
      <c r="D32" s="74"/>
      <c r="E32" s="74"/>
      <c r="F32" s="40" t="s">
        <v>43</v>
      </c>
      <c r="G32" s="47" t="s">
        <v>317</v>
      </c>
      <c r="H32" s="48">
        <v>10321.799999999999</v>
      </c>
      <c r="I32" s="49"/>
      <c r="J32" s="49"/>
      <c r="K32" s="49"/>
      <c r="L32" s="48">
        <v>7942.63</v>
      </c>
      <c r="M32" s="49"/>
      <c r="N32" s="49"/>
      <c r="O32" s="51"/>
      <c r="BL32" s="27"/>
      <c r="BM32" s="28"/>
      <c r="BN32" s="33"/>
      <c r="BQ32" s="2" t="s">
        <v>53</v>
      </c>
    </row>
    <row r="33" spans="1:70" s="3" customFormat="1" ht="22.5" x14ac:dyDescent="0.25">
      <c r="A33" s="46"/>
      <c r="B33" s="39" t="s">
        <v>55</v>
      </c>
      <c r="C33" s="74" t="s">
        <v>56</v>
      </c>
      <c r="D33" s="74"/>
      <c r="E33" s="74"/>
      <c r="F33" s="40" t="s">
        <v>43</v>
      </c>
      <c r="G33" s="47" t="s">
        <v>318</v>
      </c>
      <c r="H33" s="48">
        <v>10672.41</v>
      </c>
      <c r="I33" s="49"/>
      <c r="J33" s="49"/>
      <c r="K33" s="49"/>
      <c r="L33" s="50">
        <v>66.17</v>
      </c>
      <c r="M33" s="49"/>
      <c r="N33" s="49"/>
      <c r="O33" s="51"/>
      <c r="BL33" s="27"/>
      <c r="BM33" s="28"/>
      <c r="BN33" s="33"/>
      <c r="BQ33" s="2" t="s">
        <v>56</v>
      </c>
    </row>
    <row r="34" spans="1:70" s="3" customFormat="1" ht="22.5" x14ac:dyDescent="0.25">
      <c r="A34" s="46"/>
      <c r="B34" s="39" t="s">
        <v>58</v>
      </c>
      <c r="C34" s="74" t="s">
        <v>59</v>
      </c>
      <c r="D34" s="74"/>
      <c r="E34" s="74"/>
      <c r="F34" s="40" t="s">
        <v>60</v>
      </c>
      <c r="G34" s="47" t="s">
        <v>319</v>
      </c>
      <c r="H34" s="50">
        <v>5.3</v>
      </c>
      <c r="I34" s="49"/>
      <c r="J34" s="49"/>
      <c r="K34" s="49"/>
      <c r="L34" s="50">
        <v>203.89</v>
      </c>
      <c r="M34" s="49"/>
      <c r="N34" s="49"/>
      <c r="O34" s="51"/>
      <c r="BL34" s="27"/>
      <c r="BM34" s="28"/>
      <c r="BN34" s="33"/>
      <c r="BQ34" s="2" t="s">
        <v>59</v>
      </c>
    </row>
    <row r="35" spans="1:70" s="3" customFormat="1" ht="22.5" x14ac:dyDescent="0.25">
      <c r="A35" s="46"/>
      <c r="B35" s="39" t="s">
        <v>62</v>
      </c>
      <c r="C35" s="74" t="s">
        <v>63</v>
      </c>
      <c r="D35" s="74"/>
      <c r="E35" s="74"/>
      <c r="F35" s="40" t="s">
        <v>43</v>
      </c>
      <c r="G35" s="47" t="s">
        <v>320</v>
      </c>
      <c r="H35" s="48">
        <v>15512.28</v>
      </c>
      <c r="I35" s="49"/>
      <c r="J35" s="49"/>
      <c r="K35" s="49"/>
      <c r="L35" s="50">
        <v>58.95</v>
      </c>
      <c r="M35" s="49"/>
      <c r="N35" s="49"/>
      <c r="O35" s="51"/>
      <c r="BL35" s="27"/>
      <c r="BM35" s="28"/>
      <c r="BN35" s="33"/>
      <c r="BQ35" s="2" t="s">
        <v>63</v>
      </c>
    </row>
    <row r="36" spans="1:70" s="3" customFormat="1" ht="34.5" x14ac:dyDescent="0.25">
      <c r="A36" s="46"/>
      <c r="B36" s="39" t="s">
        <v>65</v>
      </c>
      <c r="C36" s="74" t="s">
        <v>66</v>
      </c>
      <c r="D36" s="74"/>
      <c r="E36" s="74"/>
      <c r="F36" s="40" t="s">
        <v>47</v>
      </c>
      <c r="G36" s="47" t="s">
        <v>321</v>
      </c>
      <c r="H36" s="48">
        <v>2593.1999999999998</v>
      </c>
      <c r="I36" s="49"/>
      <c r="J36" s="49"/>
      <c r="K36" s="49"/>
      <c r="L36" s="48">
        <v>1596.37</v>
      </c>
      <c r="M36" s="49"/>
      <c r="N36" s="49"/>
      <c r="O36" s="51"/>
      <c r="BL36" s="27"/>
      <c r="BM36" s="28"/>
      <c r="BN36" s="33"/>
      <c r="BQ36" s="2" t="s">
        <v>66</v>
      </c>
    </row>
    <row r="37" spans="1:70" s="3" customFormat="1" ht="22.5" x14ac:dyDescent="0.25">
      <c r="A37" s="46"/>
      <c r="B37" s="39" t="s">
        <v>68</v>
      </c>
      <c r="C37" s="74" t="s">
        <v>69</v>
      </c>
      <c r="D37" s="74"/>
      <c r="E37" s="74"/>
      <c r="F37" s="40" t="s">
        <v>43</v>
      </c>
      <c r="G37" s="47" t="s">
        <v>322</v>
      </c>
      <c r="H37" s="48">
        <v>18353.45</v>
      </c>
      <c r="I37" s="49"/>
      <c r="J37" s="49"/>
      <c r="K37" s="49"/>
      <c r="L37" s="50">
        <v>367.07</v>
      </c>
      <c r="M37" s="49"/>
      <c r="N37" s="49"/>
      <c r="O37" s="51"/>
      <c r="BL37" s="27"/>
      <c r="BM37" s="28"/>
      <c r="BN37" s="33"/>
      <c r="BQ37" s="2" t="s">
        <v>69</v>
      </c>
    </row>
    <row r="38" spans="1:70" s="3" customFormat="1" ht="57" x14ac:dyDescent="0.25">
      <c r="A38" s="46"/>
      <c r="B38" s="39" t="s">
        <v>71</v>
      </c>
      <c r="C38" s="74" t="s">
        <v>72</v>
      </c>
      <c r="D38" s="74"/>
      <c r="E38" s="74"/>
      <c r="F38" s="40" t="s">
        <v>73</v>
      </c>
      <c r="G38" s="47" t="s">
        <v>323</v>
      </c>
      <c r="H38" s="50">
        <v>68.7</v>
      </c>
      <c r="I38" s="49"/>
      <c r="J38" s="49"/>
      <c r="K38" s="49"/>
      <c r="L38" s="50">
        <v>47.57</v>
      </c>
      <c r="M38" s="49"/>
      <c r="N38" s="49"/>
      <c r="O38" s="51"/>
      <c r="BL38" s="27"/>
      <c r="BM38" s="28"/>
      <c r="BN38" s="33"/>
      <c r="BQ38" s="2" t="s">
        <v>72</v>
      </c>
    </row>
    <row r="39" spans="1:70" s="3" customFormat="1" ht="34.5" x14ac:dyDescent="0.25">
      <c r="A39" s="29" t="s">
        <v>75</v>
      </c>
      <c r="B39" s="30" t="s">
        <v>76</v>
      </c>
      <c r="C39" s="70" t="s">
        <v>77</v>
      </c>
      <c r="D39" s="70"/>
      <c r="E39" s="70"/>
      <c r="F39" s="29" t="s">
        <v>43</v>
      </c>
      <c r="G39" s="52">
        <v>29.783619999999999</v>
      </c>
      <c r="H39" s="32">
        <v>28461.8</v>
      </c>
      <c r="I39" s="53"/>
      <c r="J39" s="53"/>
      <c r="K39" s="53"/>
      <c r="L39" s="32">
        <v>7256272.9299999997</v>
      </c>
      <c r="M39" s="53"/>
      <c r="N39" s="53"/>
      <c r="O39" s="53"/>
      <c r="BL39" s="27"/>
      <c r="BM39" s="28"/>
      <c r="BN39" s="33" t="s">
        <v>77</v>
      </c>
    </row>
    <row r="40" spans="1:70" s="3" customFormat="1" ht="15" x14ac:dyDescent="0.25">
      <c r="A40" s="34"/>
      <c r="B40" s="36" t="s">
        <v>31</v>
      </c>
      <c r="C40" s="71" t="s">
        <v>37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2"/>
      <c r="BL40" s="27"/>
      <c r="BM40" s="28"/>
      <c r="BN40" s="33"/>
      <c r="BP40" s="2" t="s">
        <v>37</v>
      </c>
    </row>
    <row r="41" spans="1:70" s="3" customFormat="1" ht="33.75" x14ac:dyDescent="0.25">
      <c r="A41" s="29" t="s">
        <v>78</v>
      </c>
      <c r="B41" s="30" t="s">
        <v>79</v>
      </c>
      <c r="C41" s="70" t="s">
        <v>80</v>
      </c>
      <c r="D41" s="70"/>
      <c r="E41" s="70"/>
      <c r="F41" s="29" t="s">
        <v>43</v>
      </c>
      <c r="G41" s="54">
        <v>31.968461999999999</v>
      </c>
      <c r="H41" s="32">
        <v>11986.77</v>
      </c>
      <c r="I41" s="53"/>
      <c r="J41" s="53"/>
      <c r="K41" s="53"/>
      <c r="L41" s="32">
        <v>3280180.03</v>
      </c>
      <c r="M41" s="53"/>
      <c r="N41" s="53"/>
      <c r="O41" s="53"/>
      <c r="BL41" s="27"/>
      <c r="BM41" s="28"/>
      <c r="BN41" s="33" t="s">
        <v>80</v>
      </c>
    </row>
    <row r="42" spans="1:70" s="3" customFormat="1" ht="15" x14ac:dyDescent="0.25">
      <c r="A42" s="34"/>
      <c r="B42" s="36" t="s">
        <v>31</v>
      </c>
      <c r="C42" s="71" t="s">
        <v>37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BL42" s="27"/>
      <c r="BM42" s="28"/>
      <c r="BN42" s="33"/>
      <c r="BP42" s="2" t="s">
        <v>37</v>
      </c>
    </row>
    <row r="43" spans="1:70" s="3" customFormat="1" ht="15" x14ac:dyDescent="0.25">
      <c r="A43" s="69" t="s">
        <v>81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32">
        <v>16277947.630000001</v>
      </c>
      <c r="M43" s="53"/>
      <c r="N43" s="53"/>
      <c r="O43" s="53"/>
      <c r="BL43" s="27"/>
      <c r="BM43" s="28"/>
      <c r="BN43" s="33"/>
      <c r="BR43" s="33" t="s">
        <v>81</v>
      </c>
    </row>
    <row r="44" spans="1:70" s="3" customFormat="1" ht="15" x14ac:dyDescent="0.25">
      <c r="A44" s="75" t="s">
        <v>82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BL44" s="27" t="s">
        <v>82</v>
      </c>
      <c r="BM44" s="28"/>
      <c r="BN44" s="33"/>
      <c r="BR44" s="33"/>
    </row>
    <row r="45" spans="1:70" s="3" customFormat="1" ht="15" x14ac:dyDescent="0.25">
      <c r="A45" s="73" t="s">
        <v>82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BL45" s="27"/>
      <c r="BM45" s="28" t="s">
        <v>82</v>
      </c>
      <c r="BN45" s="33"/>
      <c r="BR45" s="33"/>
    </row>
    <row r="46" spans="1:70" s="3" customFormat="1" ht="45.75" x14ac:dyDescent="0.25">
      <c r="A46" s="29" t="s">
        <v>83</v>
      </c>
      <c r="B46" s="30" t="s">
        <v>32</v>
      </c>
      <c r="C46" s="70" t="s">
        <v>33</v>
      </c>
      <c r="D46" s="70"/>
      <c r="E46" s="70"/>
      <c r="F46" s="29" t="s">
        <v>34</v>
      </c>
      <c r="G46" s="55">
        <v>8.0701999999999998</v>
      </c>
      <c r="H46" s="32">
        <v>21371.82</v>
      </c>
      <c r="I46" s="32">
        <v>10079.870000000001</v>
      </c>
      <c r="J46" s="32">
        <v>9774.83</v>
      </c>
      <c r="K46" s="32">
        <v>1214.8499999999999</v>
      </c>
      <c r="L46" s="32">
        <v>2838406.52</v>
      </c>
      <c r="M46" s="32">
        <v>1832737.24</v>
      </c>
      <c r="N46" s="32">
        <v>900864.56</v>
      </c>
      <c r="O46" s="32">
        <v>220885.71</v>
      </c>
      <c r="BL46" s="27"/>
      <c r="BM46" s="28"/>
      <c r="BN46" s="33" t="s">
        <v>33</v>
      </c>
      <c r="BR46" s="33"/>
    </row>
    <row r="47" spans="1:70" s="3" customFormat="1" ht="57" x14ac:dyDescent="0.25">
      <c r="A47" s="34"/>
      <c r="B47" s="35" t="s">
        <v>35</v>
      </c>
      <c r="C47" s="71" t="s">
        <v>36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2"/>
      <c r="BL47" s="27"/>
      <c r="BM47" s="28"/>
      <c r="BN47" s="33"/>
      <c r="BO47" s="2" t="s">
        <v>36</v>
      </c>
      <c r="BR47" s="33"/>
    </row>
    <row r="48" spans="1:70" s="3" customFormat="1" ht="15" x14ac:dyDescent="0.25">
      <c r="A48" s="34"/>
      <c r="B48" s="36" t="s">
        <v>31</v>
      </c>
      <c r="C48" s="71" t="s">
        <v>37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BL48" s="27"/>
      <c r="BM48" s="28"/>
      <c r="BN48" s="33"/>
      <c r="BP48" s="2" t="s">
        <v>37</v>
      </c>
      <c r="BR48" s="33"/>
    </row>
    <row r="49" spans="1:70" s="3" customFormat="1" ht="15" x14ac:dyDescent="0.25">
      <c r="A49" s="37"/>
      <c r="B49" s="38"/>
      <c r="C49" s="38"/>
      <c r="D49" s="38"/>
      <c r="E49" s="39" t="s">
        <v>324</v>
      </c>
      <c r="F49" s="40"/>
      <c r="G49" s="41"/>
      <c r="H49" s="12"/>
      <c r="I49" s="12"/>
      <c r="J49" s="12"/>
      <c r="K49" s="12"/>
      <c r="L49" s="42">
        <v>1909869.34</v>
      </c>
      <c r="M49" s="43"/>
      <c r="N49" s="44"/>
      <c r="O49" s="45"/>
      <c r="BL49" s="27"/>
      <c r="BM49" s="28"/>
      <c r="BN49" s="33"/>
      <c r="BR49" s="33"/>
    </row>
    <row r="50" spans="1:70" s="3" customFormat="1" ht="15" x14ac:dyDescent="0.25">
      <c r="A50" s="37"/>
      <c r="B50" s="38"/>
      <c r="C50" s="38"/>
      <c r="D50" s="38"/>
      <c r="E50" s="39" t="s">
        <v>325</v>
      </c>
      <c r="F50" s="40"/>
      <c r="G50" s="41"/>
      <c r="H50" s="12"/>
      <c r="I50" s="12"/>
      <c r="J50" s="12"/>
      <c r="K50" s="12"/>
      <c r="L50" s="42">
        <v>1273246.23</v>
      </c>
      <c r="M50" s="43"/>
      <c r="N50" s="44"/>
      <c r="O50" s="45"/>
      <c r="BL50" s="27"/>
      <c r="BM50" s="28"/>
      <c r="BN50" s="33"/>
      <c r="BR50" s="33"/>
    </row>
    <row r="51" spans="1:70" s="3" customFormat="1" ht="15" x14ac:dyDescent="0.25">
      <c r="A51" s="37"/>
      <c r="B51" s="38"/>
      <c r="C51" s="38"/>
      <c r="D51" s="38"/>
      <c r="E51" s="39" t="s">
        <v>40</v>
      </c>
      <c r="F51" s="40"/>
      <c r="G51" s="41"/>
      <c r="H51" s="12"/>
      <c r="I51" s="12"/>
      <c r="J51" s="12"/>
      <c r="K51" s="12"/>
      <c r="L51" s="42">
        <v>6021522.0899999999</v>
      </c>
      <c r="M51" s="43"/>
      <c r="N51" s="44"/>
      <c r="O51" s="45"/>
      <c r="BL51" s="27"/>
      <c r="BM51" s="28"/>
      <c r="BN51" s="33"/>
      <c r="BR51" s="33"/>
    </row>
    <row r="52" spans="1:70" s="3" customFormat="1" ht="22.5" x14ac:dyDescent="0.25">
      <c r="A52" s="46"/>
      <c r="B52" s="39" t="s">
        <v>41</v>
      </c>
      <c r="C52" s="74" t="s">
        <v>42</v>
      </c>
      <c r="D52" s="74"/>
      <c r="E52" s="74"/>
      <c r="F52" s="40" t="s">
        <v>43</v>
      </c>
      <c r="G52" s="47" t="s">
        <v>326</v>
      </c>
      <c r="H52" s="48">
        <v>33320.519999999997</v>
      </c>
      <c r="I52" s="49"/>
      <c r="J52" s="49"/>
      <c r="K52" s="49"/>
      <c r="L52" s="50">
        <v>243.24</v>
      </c>
      <c r="M52" s="49"/>
      <c r="N52" s="49"/>
      <c r="O52" s="51"/>
      <c r="BL52" s="27"/>
      <c r="BM52" s="28"/>
      <c r="BN52" s="33"/>
      <c r="BQ52" s="2" t="s">
        <v>42</v>
      </c>
      <c r="BR52" s="33"/>
    </row>
    <row r="53" spans="1:70" s="3" customFormat="1" ht="22.5" x14ac:dyDescent="0.25">
      <c r="A53" s="46"/>
      <c r="B53" s="39" t="s">
        <v>45</v>
      </c>
      <c r="C53" s="74" t="s">
        <v>46</v>
      </c>
      <c r="D53" s="74"/>
      <c r="E53" s="74"/>
      <c r="F53" s="40" t="s">
        <v>47</v>
      </c>
      <c r="G53" s="47" t="s">
        <v>327</v>
      </c>
      <c r="H53" s="50">
        <v>9.06</v>
      </c>
      <c r="I53" s="49"/>
      <c r="J53" s="49"/>
      <c r="K53" s="49"/>
      <c r="L53" s="48">
        <v>1212.23</v>
      </c>
      <c r="M53" s="49"/>
      <c r="N53" s="49"/>
      <c r="O53" s="51"/>
      <c r="BL53" s="27"/>
      <c r="BM53" s="28"/>
      <c r="BN53" s="33"/>
      <c r="BQ53" s="2" t="s">
        <v>46</v>
      </c>
      <c r="BR53" s="33"/>
    </row>
    <row r="54" spans="1:70" s="3" customFormat="1" ht="23.25" x14ac:dyDescent="0.25">
      <c r="A54" s="46"/>
      <c r="B54" s="39" t="s">
        <v>49</v>
      </c>
      <c r="C54" s="74" t="s">
        <v>50</v>
      </c>
      <c r="D54" s="74"/>
      <c r="E54" s="74"/>
      <c r="F54" s="40" t="s">
        <v>43</v>
      </c>
      <c r="G54" s="47" t="s">
        <v>328</v>
      </c>
      <c r="H54" s="48">
        <v>2964.62</v>
      </c>
      <c r="I54" s="49"/>
      <c r="J54" s="49"/>
      <c r="K54" s="49"/>
      <c r="L54" s="50">
        <v>4.74</v>
      </c>
      <c r="M54" s="49"/>
      <c r="N54" s="49"/>
      <c r="O54" s="51"/>
      <c r="BL54" s="27"/>
      <c r="BM54" s="28"/>
      <c r="BN54" s="33"/>
      <c r="BQ54" s="2" t="s">
        <v>50</v>
      </c>
      <c r="BR54" s="33"/>
    </row>
    <row r="55" spans="1:70" s="3" customFormat="1" ht="22.5" x14ac:dyDescent="0.25">
      <c r="A55" s="46"/>
      <c r="B55" s="39" t="s">
        <v>52</v>
      </c>
      <c r="C55" s="74" t="s">
        <v>53</v>
      </c>
      <c r="D55" s="74"/>
      <c r="E55" s="74"/>
      <c r="F55" s="40" t="s">
        <v>43</v>
      </c>
      <c r="G55" s="47" t="s">
        <v>329</v>
      </c>
      <c r="H55" s="48">
        <v>10321.799999999999</v>
      </c>
      <c r="I55" s="49"/>
      <c r="J55" s="49"/>
      <c r="K55" s="49"/>
      <c r="L55" s="48">
        <v>8329.69</v>
      </c>
      <c r="M55" s="49"/>
      <c r="N55" s="49"/>
      <c r="O55" s="51"/>
      <c r="BL55" s="27"/>
      <c r="BM55" s="28"/>
      <c r="BN55" s="33"/>
      <c r="BQ55" s="2" t="s">
        <v>53</v>
      </c>
      <c r="BR55" s="33"/>
    </row>
    <row r="56" spans="1:70" s="3" customFormat="1" ht="22.5" x14ac:dyDescent="0.25">
      <c r="A56" s="46"/>
      <c r="B56" s="39" t="s">
        <v>55</v>
      </c>
      <c r="C56" s="74" t="s">
        <v>56</v>
      </c>
      <c r="D56" s="74"/>
      <c r="E56" s="74"/>
      <c r="F56" s="40" t="s">
        <v>43</v>
      </c>
      <c r="G56" s="47" t="s">
        <v>330</v>
      </c>
      <c r="H56" s="48">
        <v>10672.41</v>
      </c>
      <c r="I56" s="49"/>
      <c r="J56" s="49"/>
      <c r="K56" s="49"/>
      <c r="L56" s="50">
        <v>69.37</v>
      </c>
      <c r="M56" s="49"/>
      <c r="N56" s="49"/>
      <c r="O56" s="51"/>
      <c r="BL56" s="27"/>
      <c r="BM56" s="28"/>
      <c r="BN56" s="33"/>
      <c r="BQ56" s="2" t="s">
        <v>56</v>
      </c>
      <c r="BR56" s="33"/>
    </row>
    <row r="57" spans="1:70" s="3" customFormat="1" ht="22.5" x14ac:dyDescent="0.25">
      <c r="A57" s="46"/>
      <c r="B57" s="39" t="s">
        <v>58</v>
      </c>
      <c r="C57" s="74" t="s">
        <v>59</v>
      </c>
      <c r="D57" s="74"/>
      <c r="E57" s="74"/>
      <c r="F57" s="40" t="s">
        <v>60</v>
      </c>
      <c r="G57" s="47" t="s">
        <v>331</v>
      </c>
      <c r="H57" s="50">
        <v>5.3</v>
      </c>
      <c r="I57" s="49"/>
      <c r="J57" s="49"/>
      <c r="K57" s="49"/>
      <c r="L57" s="50">
        <v>213.86</v>
      </c>
      <c r="M57" s="49"/>
      <c r="N57" s="49"/>
      <c r="O57" s="51"/>
      <c r="BL57" s="27"/>
      <c r="BM57" s="28"/>
      <c r="BN57" s="33"/>
      <c r="BQ57" s="2" t="s">
        <v>59</v>
      </c>
      <c r="BR57" s="33"/>
    </row>
    <row r="58" spans="1:70" s="3" customFormat="1" ht="22.5" x14ac:dyDescent="0.25">
      <c r="A58" s="46"/>
      <c r="B58" s="39" t="s">
        <v>62</v>
      </c>
      <c r="C58" s="74" t="s">
        <v>63</v>
      </c>
      <c r="D58" s="74"/>
      <c r="E58" s="74"/>
      <c r="F58" s="40" t="s">
        <v>43</v>
      </c>
      <c r="G58" s="47" t="s">
        <v>332</v>
      </c>
      <c r="H58" s="48">
        <v>15512.28</v>
      </c>
      <c r="I58" s="49"/>
      <c r="J58" s="49"/>
      <c r="K58" s="49"/>
      <c r="L58" s="50">
        <v>62.05</v>
      </c>
      <c r="M58" s="49"/>
      <c r="N58" s="49"/>
      <c r="O58" s="51"/>
      <c r="BL58" s="27"/>
      <c r="BM58" s="28"/>
      <c r="BN58" s="33"/>
      <c r="BQ58" s="2" t="s">
        <v>63</v>
      </c>
      <c r="BR58" s="33"/>
    </row>
    <row r="59" spans="1:70" s="3" customFormat="1" ht="34.5" x14ac:dyDescent="0.25">
      <c r="A59" s="46"/>
      <c r="B59" s="39" t="s">
        <v>65</v>
      </c>
      <c r="C59" s="74" t="s">
        <v>66</v>
      </c>
      <c r="D59" s="74"/>
      <c r="E59" s="74"/>
      <c r="F59" s="40" t="s">
        <v>47</v>
      </c>
      <c r="G59" s="47" t="s">
        <v>333</v>
      </c>
      <c r="H59" s="48">
        <v>2593.1999999999998</v>
      </c>
      <c r="I59" s="49"/>
      <c r="J59" s="49"/>
      <c r="K59" s="49"/>
      <c r="L59" s="48">
        <v>1674.17</v>
      </c>
      <c r="M59" s="49"/>
      <c r="N59" s="49"/>
      <c r="O59" s="51"/>
      <c r="BL59" s="27"/>
      <c r="BM59" s="28"/>
      <c r="BN59" s="33"/>
      <c r="BQ59" s="2" t="s">
        <v>66</v>
      </c>
      <c r="BR59" s="33"/>
    </row>
    <row r="60" spans="1:70" s="3" customFormat="1" ht="22.5" x14ac:dyDescent="0.25">
      <c r="A60" s="46"/>
      <c r="B60" s="39" t="s">
        <v>68</v>
      </c>
      <c r="C60" s="74" t="s">
        <v>69</v>
      </c>
      <c r="D60" s="74"/>
      <c r="E60" s="74"/>
      <c r="F60" s="40" t="s">
        <v>43</v>
      </c>
      <c r="G60" s="47" t="s">
        <v>334</v>
      </c>
      <c r="H60" s="48">
        <v>18353.45</v>
      </c>
      <c r="I60" s="49"/>
      <c r="J60" s="49"/>
      <c r="K60" s="49"/>
      <c r="L60" s="50">
        <v>385.42</v>
      </c>
      <c r="M60" s="49"/>
      <c r="N60" s="49"/>
      <c r="O60" s="51"/>
      <c r="BL60" s="27"/>
      <c r="BM60" s="28"/>
      <c r="BN60" s="33"/>
      <c r="BQ60" s="2" t="s">
        <v>69</v>
      </c>
      <c r="BR60" s="33"/>
    </row>
    <row r="61" spans="1:70" s="3" customFormat="1" ht="57" x14ac:dyDescent="0.25">
      <c r="A61" s="46"/>
      <c r="B61" s="39" t="s">
        <v>71</v>
      </c>
      <c r="C61" s="74" t="s">
        <v>72</v>
      </c>
      <c r="D61" s="74"/>
      <c r="E61" s="74"/>
      <c r="F61" s="40" t="s">
        <v>73</v>
      </c>
      <c r="G61" s="47" t="s">
        <v>335</v>
      </c>
      <c r="H61" s="50">
        <v>68.7</v>
      </c>
      <c r="I61" s="49"/>
      <c r="J61" s="49"/>
      <c r="K61" s="49"/>
      <c r="L61" s="50">
        <v>49.9</v>
      </c>
      <c r="M61" s="49"/>
      <c r="N61" s="49"/>
      <c r="O61" s="51"/>
      <c r="BL61" s="27"/>
      <c r="BM61" s="28"/>
      <c r="BN61" s="33"/>
      <c r="BQ61" s="2" t="s">
        <v>72</v>
      </c>
      <c r="BR61" s="33"/>
    </row>
    <row r="62" spans="1:70" s="3" customFormat="1" ht="34.5" x14ac:dyDescent="0.25">
      <c r="A62" s="29" t="s">
        <v>96</v>
      </c>
      <c r="B62" s="30" t="s">
        <v>76</v>
      </c>
      <c r="C62" s="70" t="s">
        <v>77</v>
      </c>
      <c r="D62" s="70"/>
      <c r="E62" s="70"/>
      <c r="F62" s="29" t="s">
        <v>43</v>
      </c>
      <c r="G62" s="55">
        <v>31.731100000000001</v>
      </c>
      <c r="H62" s="32">
        <v>28461.8</v>
      </c>
      <c r="I62" s="53"/>
      <c r="J62" s="53"/>
      <c r="K62" s="53"/>
      <c r="L62" s="32">
        <v>7730743.3399999999</v>
      </c>
      <c r="M62" s="53"/>
      <c r="N62" s="53"/>
      <c r="O62" s="53"/>
      <c r="BL62" s="27"/>
      <c r="BM62" s="28"/>
      <c r="BN62" s="33" t="s">
        <v>77</v>
      </c>
      <c r="BR62" s="33"/>
    </row>
    <row r="63" spans="1:70" s="3" customFormat="1" ht="15" x14ac:dyDescent="0.25">
      <c r="A63" s="34"/>
      <c r="B63" s="36" t="s">
        <v>31</v>
      </c>
      <c r="C63" s="71" t="s">
        <v>37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2"/>
      <c r="BL63" s="27"/>
      <c r="BM63" s="28"/>
      <c r="BN63" s="33"/>
      <c r="BP63" s="2" t="s">
        <v>37</v>
      </c>
      <c r="BR63" s="33"/>
    </row>
    <row r="64" spans="1:70" s="3" customFormat="1" ht="33.75" x14ac:dyDescent="0.25">
      <c r="A64" s="29" t="s">
        <v>97</v>
      </c>
      <c r="B64" s="30" t="s">
        <v>79</v>
      </c>
      <c r="C64" s="70" t="s">
        <v>80</v>
      </c>
      <c r="D64" s="70"/>
      <c r="E64" s="70"/>
      <c r="F64" s="29" t="s">
        <v>43</v>
      </c>
      <c r="G64" s="52">
        <v>45.786279999999998</v>
      </c>
      <c r="H64" s="32">
        <v>11986.77</v>
      </c>
      <c r="I64" s="53"/>
      <c r="J64" s="53"/>
      <c r="K64" s="53"/>
      <c r="L64" s="32">
        <v>4697981.4400000004</v>
      </c>
      <c r="M64" s="53"/>
      <c r="N64" s="53"/>
      <c r="O64" s="53"/>
      <c r="BL64" s="27"/>
      <c r="BM64" s="28"/>
      <c r="BN64" s="33" t="s">
        <v>80</v>
      </c>
      <c r="BR64" s="33"/>
    </row>
    <row r="65" spans="1:70" s="3" customFormat="1" ht="15" x14ac:dyDescent="0.25">
      <c r="A65" s="34"/>
      <c r="B65" s="36" t="s">
        <v>31</v>
      </c>
      <c r="C65" s="71" t="s">
        <v>37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BL65" s="27"/>
      <c r="BM65" s="28"/>
      <c r="BN65" s="33"/>
      <c r="BP65" s="2" t="s">
        <v>37</v>
      </c>
      <c r="BR65" s="33"/>
    </row>
    <row r="66" spans="1:70" s="3" customFormat="1" ht="15" x14ac:dyDescent="0.25">
      <c r="A66" s="69" t="s">
        <v>98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32">
        <v>18450246.870000001</v>
      </c>
      <c r="M66" s="53"/>
      <c r="N66" s="53"/>
      <c r="O66" s="53"/>
      <c r="BL66" s="27"/>
      <c r="BM66" s="28"/>
      <c r="BN66" s="33"/>
      <c r="BR66" s="33" t="s">
        <v>98</v>
      </c>
    </row>
    <row r="67" spans="1:70" s="3" customFormat="1" ht="15" x14ac:dyDescent="0.25">
      <c r="A67" s="75" t="s">
        <v>99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BL67" s="27" t="s">
        <v>99</v>
      </c>
      <c r="BM67" s="28"/>
      <c r="BN67" s="33"/>
      <c r="BR67" s="33"/>
    </row>
    <row r="68" spans="1:70" s="3" customFormat="1" ht="15" x14ac:dyDescent="0.25">
      <c r="A68" s="73" t="s">
        <v>99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BL68" s="27"/>
      <c r="BM68" s="28" t="s">
        <v>99</v>
      </c>
      <c r="BN68" s="33"/>
      <c r="BR68" s="33"/>
    </row>
    <row r="69" spans="1:70" s="3" customFormat="1" ht="45.75" x14ac:dyDescent="0.25">
      <c r="A69" s="29" t="s">
        <v>100</v>
      </c>
      <c r="B69" s="30" t="s">
        <v>32</v>
      </c>
      <c r="C69" s="70" t="s">
        <v>33</v>
      </c>
      <c r="D69" s="70"/>
      <c r="E69" s="70"/>
      <c r="F69" s="29" t="s">
        <v>34</v>
      </c>
      <c r="G69" s="55">
        <v>7.7721999999999998</v>
      </c>
      <c r="H69" s="32">
        <v>21371.82</v>
      </c>
      <c r="I69" s="32">
        <v>10079.870000000001</v>
      </c>
      <c r="J69" s="32">
        <v>9774.83</v>
      </c>
      <c r="K69" s="32">
        <v>1214.8499999999999</v>
      </c>
      <c r="L69" s="32">
        <v>2733595.6</v>
      </c>
      <c r="M69" s="32">
        <v>1765061.63</v>
      </c>
      <c r="N69" s="32">
        <v>867599.26</v>
      </c>
      <c r="O69" s="32">
        <v>212729.29</v>
      </c>
      <c r="BL69" s="27"/>
      <c r="BM69" s="28"/>
      <c r="BN69" s="33" t="s">
        <v>33</v>
      </c>
      <c r="BR69" s="33"/>
    </row>
    <row r="70" spans="1:70" s="3" customFormat="1" ht="57" x14ac:dyDescent="0.25">
      <c r="A70" s="34"/>
      <c r="B70" s="35" t="s">
        <v>35</v>
      </c>
      <c r="C70" s="71" t="s">
        <v>36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2"/>
      <c r="BL70" s="27"/>
      <c r="BM70" s="28"/>
      <c r="BN70" s="33"/>
      <c r="BO70" s="2" t="s">
        <v>36</v>
      </c>
      <c r="BR70" s="33"/>
    </row>
    <row r="71" spans="1:70" s="3" customFormat="1" ht="15" x14ac:dyDescent="0.25">
      <c r="A71" s="34"/>
      <c r="B71" s="36" t="s">
        <v>31</v>
      </c>
      <c r="C71" s="71" t="s">
        <v>37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BL71" s="27"/>
      <c r="BM71" s="28"/>
      <c r="BN71" s="33"/>
      <c r="BP71" s="2" t="s">
        <v>37</v>
      </c>
      <c r="BR71" s="33"/>
    </row>
    <row r="72" spans="1:70" s="3" customFormat="1" ht="15" x14ac:dyDescent="0.25">
      <c r="A72" s="37"/>
      <c r="B72" s="38"/>
      <c r="C72" s="38"/>
      <c r="D72" s="38"/>
      <c r="E72" s="39" t="s">
        <v>336</v>
      </c>
      <c r="F72" s="40"/>
      <c r="G72" s="41"/>
      <c r="H72" s="12"/>
      <c r="I72" s="12"/>
      <c r="J72" s="12"/>
      <c r="K72" s="12"/>
      <c r="L72" s="42">
        <v>1839345.56</v>
      </c>
      <c r="M72" s="43"/>
      <c r="N72" s="44"/>
      <c r="O72" s="45"/>
      <c r="BL72" s="27"/>
      <c r="BM72" s="28"/>
      <c r="BN72" s="33"/>
      <c r="BR72" s="33"/>
    </row>
    <row r="73" spans="1:70" s="3" customFormat="1" ht="15" x14ac:dyDescent="0.25">
      <c r="A73" s="37"/>
      <c r="B73" s="38"/>
      <c r="C73" s="38"/>
      <c r="D73" s="38"/>
      <c r="E73" s="39" t="s">
        <v>337</v>
      </c>
      <c r="F73" s="40"/>
      <c r="G73" s="41"/>
      <c r="H73" s="12"/>
      <c r="I73" s="12"/>
      <c r="J73" s="12"/>
      <c r="K73" s="12"/>
      <c r="L73" s="42">
        <v>1226230.3700000001</v>
      </c>
      <c r="M73" s="43"/>
      <c r="N73" s="44"/>
      <c r="O73" s="45"/>
      <c r="BL73" s="27"/>
      <c r="BM73" s="28"/>
      <c r="BN73" s="33"/>
      <c r="BR73" s="33"/>
    </row>
    <row r="74" spans="1:70" s="3" customFormat="1" ht="15" x14ac:dyDescent="0.25">
      <c r="A74" s="37"/>
      <c r="B74" s="38"/>
      <c r="C74" s="38"/>
      <c r="D74" s="38"/>
      <c r="E74" s="39" t="s">
        <v>40</v>
      </c>
      <c r="F74" s="40"/>
      <c r="G74" s="41"/>
      <c r="H74" s="12"/>
      <c r="I74" s="12"/>
      <c r="J74" s="12"/>
      <c r="K74" s="12"/>
      <c r="L74" s="42">
        <v>5799171.5300000003</v>
      </c>
      <c r="M74" s="43"/>
      <c r="N74" s="44"/>
      <c r="O74" s="45"/>
      <c r="BL74" s="27"/>
      <c r="BM74" s="28"/>
      <c r="BN74" s="33"/>
      <c r="BR74" s="33"/>
    </row>
    <row r="75" spans="1:70" s="3" customFormat="1" ht="22.5" x14ac:dyDescent="0.25">
      <c r="A75" s="46"/>
      <c r="B75" s="39" t="s">
        <v>41</v>
      </c>
      <c r="C75" s="74" t="s">
        <v>42</v>
      </c>
      <c r="D75" s="74"/>
      <c r="E75" s="74"/>
      <c r="F75" s="40" t="s">
        <v>43</v>
      </c>
      <c r="G75" s="47" t="s">
        <v>338</v>
      </c>
      <c r="H75" s="48">
        <v>33320.519999999997</v>
      </c>
      <c r="I75" s="49"/>
      <c r="J75" s="49"/>
      <c r="K75" s="49"/>
      <c r="L75" s="50">
        <v>233.24</v>
      </c>
      <c r="M75" s="49"/>
      <c r="N75" s="49"/>
      <c r="O75" s="51"/>
      <c r="BL75" s="27"/>
      <c r="BM75" s="28"/>
      <c r="BN75" s="33"/>
      <c r="BQ75" s="2" t="s">
        <v>42</v>
      </c>
      <c r="BR75" s="33"/>
    </row>
    <row r="76" spans="1:70" s="3" customFormat="1" ht="22.5" x14ac:dyDescent="0.25">
      <c r="A76" s="46"/>
      <c r="B76" s="39" t="s">
        <v>45</v>
      </c>
      <c r="C76" s="74" t="s">
        <v>46</v>
      </c>
      <c r="D76" s="74"/>
      <c r="E76" s="74"/>
      <c r="F76" s="40" t="s">
        <v>47</v>
      </c>
      <c r="G76" s="47" t="s">
        <v>339</v>
      </c>
      <c r="H76" s="50">
        <v>9.06</v>
      </c>
      <c r="I76" s="49"/>
      <c r="J76" s="49"/>
      <c r="K76" s="49"/>
      <c r="L76" s="48">
        <v>1167.83</v>
      </c>
      <c r="M76" s="49"/>
      <c r="N76" s="49"/>
      <c r="O76" s="51"/>
      <c r="BL76" s="27"/>
      <c r="BM76" s="28"/>
      <c r="BN76" s="33"/>
      <c r="BQ76" s="2" t="s">
        <v>46</v>
      </c>
      <c r="BR76" s="33"/>
    </row>
    <row r="77" spans="1:70" s="3" customFormat="1" ht="23.25" x14ac:dyDescent="0.25">
      <c r="A77" s="46"/>
      <c r="B77" s="39" t="s">
        <v>49</v>
      </c>
      <c r="C77" s="74" t="s">
        <v>50</v>
      </c>
      <c r="D77" s="74"/>
      <c r="E77" s="74"/>
      <c r="F77" s="40" t="s">
        <v>43</v>
      </c>
      <c r="G77" s="47" t="s">
        <v>328</v>
      </c>
      <c r="H77" s="48">
        <v>2964.62</v>
      </c>
      <c r="I77" s="49"/>
      <c r="J77" s="49"/>
      <c r="K77" s="49"/>
      <c r="L77" s="50">
        <v>4.74</v>
      </c>
      <c r="M77" s="49"/>
      <c r="N77" s="49"/>
      <c r="O77" s="51"/>
      <c r="BL77" s="27"/>
      <c r="BM77" s="28"/>
      <c r="BN77" s="33"/>
      <c r="BQ77" s="2" t="s">
        <v>50</v>
      </c>
      <c r="BR77" s="33"/>
    </row>
    <row r="78" spans="1:70" s="3" customFormat="1" ht="22.5" x14ac:dyDescent="0.25">
      <c r="A78" s="46"/>
      <c r="B78" s="39" t="s">
        <v>52</v>
      </c>
      <c r="C78" s="74" t="s">
        <v>53</v>
      </c>
      <c r="D78" s="74"/>
      <c r="E78" s="74"/>
      <c r="F78" s="40" t="s">
        <v>43</v>
      </c>
      <c r="G78" s="47" t="s">
        <v>340</v>
      </c>
      <c r="H78" s="48">
        <v>10321.799999999999</v>
      </c>
      <c r="I78" s="49"/>
      <c r="J78" s="49"/>
      <c r="K78" s="49"/>
      <c r="L78" s="48">
        <v>8022.1</v>
      </c>
      <c r="M78" s="49"/>
      <c r="N78" s="49"/>
      <c r="O78" s="51"/>
      <c r="BL78" s="27"/>
      <c r="BM78" s="28"/>
      <c r="BN78" s="33"/>
      <c r="BQ78" s="2" t="s">
        <v>53</v>
      </c>
      <c r="BR78" s="33"/>
    </row>
    <row r="79" spans="1:70" s="3" customFormat="1" ht="22.5" x14ac:dyDescent="0.25">
      <c r="A79" s="46"/>
      <c r="B79" s="39" t="s">
        <v>55</v>
      </c>
      <c r="C79" s="74" t="s">
        <v>56</v>
      </c>
      <c r="D79" s="74"/>
      <c r="E79" s="74"/>
      <c r="F79" s="40" t="s">
        <v>43</v>
      </c>
      <c r="G79" s="47" t="s">
        <v>318</v>
      </c>
      <c r="H79" s="48">
        <v>10672.41</v>
      </c>
      <c r="I79" s="49"/>
      <c r="J79" s="49"/>
      <c r="K79" s="49"/>
      <c r="L79" s="50">
        <v>66.17</v>
      </c>
      <c r="M79" s="49"/>
      <c r="N79" s="49"/>
      <c r="O79" s="51"/>
      <c r="BL79" s="27"/>
      <c r="BM79" s="28"/>
      <c r="BN79" s="33"/>
      <c r="BQ79" s="2" t="s">
        <v>56</v>
      </c>
      <c r="BR79" s="33"/>
    </row>
    <row r="80" spans="1:70" s="3" customFormat="1" ht="22.5" x14ac:dyDescent="0.25">
      <c r="A80" s="46"/>
      <c r="B80" s="39" t="s">
        <v>58</v>
      </c>
      <c r="C80" s="74" t="s">
        <v>59</v>
      </c>
      <c r="D80" s="74"/>
      <c r="E80" s="74"/>
      <c r="F80" s="40" t="s">
        <v>60</v>
      </c>
      <c r="G80" s="47" t="s">
        <v>341</v>
      </c>
      <c r="H80" s="50">
        <v>5.3</v>
      </c>
      <c r="I80" s="49"/>
      <c r="J80" s="49"/>
      <c r="K80" s="49"/>
      <c r="L80" s="50">
        <v>205.96</v>
      </c>
      <c r="M80" s="49"/>
      <c r="N80" s="49"/>
      <c r="O80" s="51"/>
      <c r="BL80" s="27"/>
      <c r="BM80" s="28"/>
      <c r="BN80" s="33"/>
      <c r="BQ80" s="2" t="s">
        <v>59</v>
      </c>
      <c r="BR80" s="33"/>
    </row>
    <row r="81" spans="1:70" s="3" customFormat="1" ht="22.5" x14ac:dyDescent="0.25">
      <c r="A81" s="46"/>
      <c r="B81" s="39" t="s">
        <v>62</v>
      </c>
      <c r="C81" s="74" t="s">
        <v>63</v>
      </c>
      <c r="D81" s="74"/>
      <c r="E81" s="74"/>
      <c r="F81" s="40" t="s">
        <v>43</v>
      </c>
      <c r="G81" s="47" t="s">
        <v>342</v>
      </c>
      <c r="H81" s="48">
        <v>15512.28</v>
      </c>
      <c r="I81" s="49"/>
      <c r="J81" s="49"/>
      <c r="K81" s="49"/>
      <c r="L81" s="50">
        <v>60.5</v>
      </c>
      <c r="M81" s="49"/>
      <c r="N81" s="49"/>
      <c r="O81" s="51"/>
      <c r="BL81" s="27"/>
      <c r="BM81" s="28"/>
      <c r="BN81" s="33"/>
      <c r="BQ81" s="2" t="s">
        <v>63</v>
      </c>
      <c r="BR81" s="33"/>
    </row>
    <row r="82" spans="1:70" s="3" customFormat="1" ht="34.5" x14ac:dyDescent="0.25">
      <c r="A82" s="46"/>
      <c r="B82" s="39" t="s">
        <v>65</v>
      </c>
      <c r="C82" s="74" t="s">
        <v>66</v>
      </c>
      <c r="D82" s="74"/>
      <c r="E82" s="74"/>
      <c r="F82" s="40" t="s">
        <v>47</v>
      </c>
      <c r="G82" s="47" t="s">
        <v>343</v>
      </c>
      <c r="H82" s="48">
        <v>2593.1999999999998</v>
      </c>
      <c r="I82" s="49"/>
      <c r="J82" s="49"/>
      <c r="K82" s="49"/>
      <c r="L82" s="48">
        <v>1612.45</v>
      </c>
      <c r="M82" s="49"/>
      <c r="N82" s="49"/>
      <c r="O82" s="51"/>
      <c r="BL82" s="27"/>
      <c r="BM82" s="28"/>
      <c r="BN82" s="33"/>
      <c r="BQ82" s="2" t="s">
        <v>66</v>
      </c>
      <c r="BR82" s="33"/>
    </row>
    <row r="83" spans="1:70" s="3" customFormat="1" ht="22.5" x14ac:dyDescent="0.25">
      <c r="A83" s="46"/>
      <c r="B83" s="39" t="s">
        <v>68</v>
      </c>
      <c r="C83" s="74" t="s">
        <v>69</v>
      </c>
      <c r="D83" s="74"/>
      <c r="E83" s="74"/>
      <c r="F83" s="40" t="s">
        <v>43</v>
      </c>
      <c r="G83" s="47" t="s">
        <v>344</v>
      </c>
      <c r="H83" s="48">
        <v>18353.45</v>
      </c>
      <c r="I83" s="49"/>
      <c r="J83" s="49"/>
      <c r="K83" s="49"/>
      <c r="L83" s="50">
        <v>370.74</v>
      </c>
      <c r="M83" s="49"/>
      <c r="N83" s="49"/>
      <c r="O83" s="51"/>
      <c r="BL83" s="27"/>
      <c r="BM83" s="28"/>
      <c r="BN83" s="33"/>
      <c r="BQ83" s="2" t="s">
        <v>69</v>
      </c>
      <c r="BR83" s="33"/>
    </row>
    <row r="84" spans="1:70" s="3" customFormat="1" ht="57" x14ac:dyDescent="0.25">
      <c r="A84" s="46"/>
      <c r="B84" s="39" t="s">
        <v>71</v>
      </c>
      <c r="C84" s="74" t="s">
        <v>72</v>
      </c>
      <c r="D84" s="74"/>
      <c r="E84" s="74"/>
      <c r="F84" s="40" t="s">
        <v>73</v>
      </c>
      <c r="G84" s="47" t="s">
        <v>345</v>
      </c>
      <c r="H84" s="50">
        <v>68.7</v>
      </c>
      <c r="I84" s="49"/>
      <c r="J84" s="49"/>
      <c r="K84" s="49"/>
      <c r="L84" s="50">
        <v>48.06</v>
      </c>
      <c r="M84" s="49"/>
      <c r="N84" s="49"/>
      <c r="O84" s="51"/>
      <c r="BL84" s="27"/>
      <c r="BM84" s="28"/>
      <c r="BN84" s="33"/>
      <c r="BQ84" s="2" t="s">
        <v>72</v>
      </c>
      <c r="BR84" s="33"/>
    </row>
    <row r="85" spans="1:70" s="3" customFormat="1" ht="34.5" x14ac:dyDescent="0.25">
      <c r="A85" s="29" t="s">
        <v>111</v>
      </c>
      <c r="B85" s="30" t="s">
        <v>76</v>
      </c>
      <c r="C85" s="70" t="s">
        <v>77</v>
      </c>
      <c r="D85" s="70"/>
      <c r="E85" s="70"/>
      <c r="F85" s="29" t="s">
        <v>43</v>
      </c>
      <c r="G85" s="52">
        <v>14.42985</v>
      </c>
      <c r="H85" s="32">
        <v>28461.8</v>
      </c>
      <c r="I85" s="53"/>
      <c r="J85" s="53"/>
      <c r="K85" s="53"/>
      <c r="L85" s="32">
        <v>3515587.76</v>
      </c>
      <c r="M85" s="53"/>
      <c r="N85" s="53"/>
      <c r="O85" s="53"/>
      <c r="BL85" s="27"/>
      <c r="BM85" s="28"/>
      <c r="BN85" s="33" t="s">
        <v>77</v>
      </c>
      <c r="BR85" s="33"/>
    </row>
    <row r="86" spans="1:70" s="3" customFormat="1" ht="15" x14ac:dyDescent="0.25">
      <c r="A86" s="34"/>
      <c r="B86" s="36" t="s">
        <v>31</v>
      </c>
      <c r="C86" s="71" t="s">
        <v>37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2"/>
      <c r="BL86" s="27"/>
      <c r="BM86" s="28"/>
      <c r="BN86" s="33"/>
      <c r="BP86" s="2" t="s">
        <v>37</v>
      </c>
      <c r="BR86" s="33"/>
    </row>
    <row r="87" spans="1:70" s="3" customFormat="1" ht="33.75" x14ac:dyDescent="0.25">
      <c r="A87" s="29" t="s">
        <v>112</v>
      </c>
      <c r="B87" s="30" t="s">
        <v>79</v>
      </c>
      <c r="C87" s="70" t="s">
        <v>80</v>
      </c>
      <c r="D87" s="70"/>
      <c r="E87" s="70"/>
      <c r="F87" s="29" t="s">
        <v>43</v>
      </c>
      <c r="G87" s="54">
        <v>4.8809420000000001</v>
      </c>
      <c r="H87" s="32">
        <v>11986.77</v>
      </c>
      <c r="I87" s="53"/>
      <c r="J87" s="53"/>
      <c r="K87" s="53"/>
      <c r="L87" s="32">
        <v>500817.6</v>
      </c>
      <c r="M87" s="53"/>
      <c r="N87" s="53"/>
      <c r="O87" s="53"/>
      <c r="BL87" s="27"/>
      <c r="BM87" s="28"/>
      <c r="BN87" s="33" t="s">
        <v>80</v>
      </c>
      <c r="BR87" s="33"/>
    </row>
    <row r="88" spans="1:70" s="3" customFormat="1" ht="15" x14ac:dyDescent="0.25">
      <c r="A88" s="34"/>
      <c r="B88" s="36" t="s">
        <v>31</v>
      </c>
      <c r="C88" s="71" t="s">
        <v>37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2"/>
      <c r="BL88" s="27"/>
      <c r="BM88" s="28"/>
      <c r="BN88" s="33"/>
      <c r="BP88" s="2" t="s">
        <v>37</v>
      </c>
      <c r="BR88" s="33"/>
    </row>
    <row r="89" spans="1:70" s="3" customFormat="1" ht="45.75" x14ac:dyDescent="0.25">
      <c r="A89" s="29" t="s">
        <v>113</v>
      </c>
      <c r="B89" s="30" t="s">
        <v>141</v>
      </c>
      <c r="C89" s="70" t="s">
        <v>142</v>
      </c>
      <c r="D89" s="70"/>
      <c r="E89" s="70"/>
      <c r="F89" s="29" t="s">
        <v>116</v>
      </c>
      <c r="G89" s="56">
        <v>15.46</v>
      </c>
      <c r="H89" s="32">
        <v>140.66999999999999</v>
      </c>
      <c r="I89" s="57">
        <v>124.03</v>
      </c>
      <c r="J89" s="57">
        <v>16.64</v>
      </c>
      <c r="K89" s="53"/>
      <c r="L89" s="32">
        <v>46138.42</v>
      </c>
      <c r="M89" s="32">
        <v>43200.49</v>
      </c>
      <c r="N89" s="32">
        <v>2937.93</v>
      </c>
      <c r="O89" s="53"/>
      <c r="BL89" s="27"/>
      <c r="BM89" s="28"/>
      <c r="BN89" s="33" t="s">
        <v>142</v>
      </c>
      <c r="BR89" s="33"/>
    </row>
    <row r="90" spans="1:70" s="3" customFormat="1" ht="57" x14ac:dyDescent="0.25">
      <c r="A90" s="34"/>
      <c r="B90" s="35" t="s">
        <v>35</v>
      </c>
      <c r="C90" s="71" t="s">
        <v>36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2"/>
      <c r="BL90" s="27"/>
      <c r="BM90" s="28"/>
      <c r="BN90" s="33"/>
      <c r="BO90" s="2" t="s">
        <v>36</v>
      </c>
      <c r="BR90" s="33"/>
    </row>
    <row r="91" spans="1:70" s="3" customFormat="1" ht="15" x14ac:dyDescent="0.25">
      <c r="A91" s="34"/>
      <c r="B91" s="36" t="s">
        <v>31</v>
      </c>
      <c r="C91" s="71" t="s">
        <v>37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2"/>
      <c r="BL91" s="27"/>
      <c r="BM91" s="28"/>
      <c r="BN91" s="33"/>
      <c r="BP91" s="2" t="s">
        <v>37</v>
      </c>
      <c r="BR91" s="33"/>
    </row>
    <row r="92" spans="1:70" s="3" customFormat="1" ht="15" x14ac:dyDescent="0.25">
      <c r="A92" s="37"/>
      <c r="B92" s="38"/>
      <c r="C92" s="38"/>
      <c r="D92" s="38"/>
      <c r="E92" s="39" t="s">
        <v>346</v>
      </c>
      <c r="F92" s="40"/>
      <c r="G92" s="41"/>
      <c r="H92" s="12"/>
      <c r="I92" s="12"/>
      <c r="J92" s="12"/>
      <c r="K92" s="12"/>
      <c r="L92" s="42">
        <v>44496.5</v>
      </c>
      <c r="M92" s="43"/>
      <c r="N92" s="44"/>
      <c r="O92" s="45"/>
      <c r="BL92" s="27"/>
      <c r="BM92" s="28"/>
      <c r="BN92" s="33"/>
      <c r="BR92" s="33"/>
    </row>
    <row r="93" spans="1:70" s="3" customFormat="1" ht="15" x14ac:dyDescent="0.25">
      <c r="A93" s="37"/>
      <c r="B93" s="38"/>
      <c r="C93" s="38"/>
      <c r="D93" s="38"/>
      <c r="E93" s="39" t="s">
        <v>347</v>
      </c>
      <c r="F93" s="40"/>
      <c r="G93" s="41"/>
      <c r="H93" s="12"/>
      <c r="I93" s="12"/>
      <c r="J93" s="12"/>
      <c r="K93" s="12"/>
      <c r="L93" s="42">
        <v>25488.29</v>
      </c>
      <c r="M93" s="43"/>
      <c r="N93" s="44"/>
      <c r="O93" s="45"/>
      <c r="BL93" s="27"/>
      <c r="BM93" s="28"/>
      <c r="BN93" s="33"/>
      <c r="BR93" s="33"/>
    </row>
    <row r="94" spans="1:70" s="3" customFormat="1" ht="15" x14ac:dyDescent="0.25">
      <c r="A94" s="37"/>
      <c r="B94" s="38"/>
      <c r="C94" s="38"/>
      <c r="D94" s="38"/>
      <c r="E94" s="39" t="s">
        <v>40</v>
      </c>
      <c r="F94" s="40"/>
      <c r="G94" s="41"/>
      <c r="H94" s="12"/>
      <c r="I94" s="12"/>
      <c r="J94" s="12"/>
      <c r="K94" s="12"/>
      <c r="L94" s="42">
        <v>116123.21</v>
      </c>
      <c r="M94" s="43"/>
      <c r="N94" s="44"/>
      <c r="O94" s="45"/>
      <c r="BL94" s="27"/>
      <c r="BM94" s="28"/>
      <c r="BN94" s="33"/>
      <c r="BR94" s="33"/>
    </row>
    <row r="95" spans="1:70" s="3" customFormat="1" ht="34.5" x14ac:dyDescent="0.25">
      <c r="A95" s="29" t="s">
        <v>119</v>
      </c>
      <c r="B95" s="30" t="s">
        <v>146</v>
      </c>
      <c r="C95" s="70" t="s">
        <v>147</v>
      </c>
      <c r="D95" s="70"/>
      <c r="E95" s="70"/>
      <c r="F95" s="29" t="s">
        <v>116</v>
      </c>
      <c r="G95" s="56">
        <v>15.46</v>
      </c>
      <c r="H95" s="32">
        <v>362.25</v>
      </c>
      <c r="I95" s="57">
        <v>318.08999999999997</v>
      </c>
      <c r="J95" s="57">
        <v>44.16</v>
      </c>
      <c r="K95" s="53"/>
      <c r="L95" s="32">
        <v>118591.73</v>
      </c>
      <c r="M95" s="32">
        <v>110795.14</v>
      </c>
      <c r="N95" s="32">
        <v>7796.59</v>
      </c>
      <c r="O95" s="53"/>
      <c r="BL95" s="27"/>
      <c r="BM95" s="28"/>
      <c r="BN95" s="33" t="s">
        <v>147</v>
      </c>
      <c r="BR95" s="33"/>
    </row>
    <row r="96" spans="1:70" s="3" customFormat="1" ht="22.5" x14ac:dyDescent="0.25">
      <c r="A96" s="34"/>
      <c r="B96" s="35" t="s">
        <v>122</v>
      </c>
      <c r="C96" s="71" t="s">
        <v>123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2"/>
      <c r="BL96" s="27"/>
      <c r="BM96" s="28"/>
      <c r="BN96" s="33"/>
      <c r="BO96" s="2" t="s">
        <v>123</v>
      </c>
      <c r="BR96" s="33"/>
    </row>
    <row r="97" spans="1:70" s="3" customFormat="1" ht="57" x14ac:dyDescent="0.25">
      <c r="A97" s="34"/>
      <c r="B97" s="35" t="s">
        <v>35</v>
      </c>
      <c r="C97" s="71" t="s">
        <v>36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2"/>
      <c r="BL97" s="27"/>
      <c r="BM97" s="28"/>
      <c r="BN97" s="33"/>
      <c r="BO97" s="2" t="s">
        <v>36</v>
      </c>
      <c r="BR97" s="33"/>
    </row>
    <row r="98" spans="1:70" s="3" customFormat="1" ht="15" x14ac:dyDescent="0.25">
      <c r="A98" s="34"/>
      <c r="B98" s="36" t="s">
        <v>31</v>
      </c>
      <c r="C98" s="71" t="s">
        <v>37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2"/>
      <c r="BL98" s="27"/>
      <c r="BM98" s="28"/>
      <c r="BN98" s="33"/>
      <c r="BP98" s="2" t="s">
        <v>37</v>
      </c>
      <c r="BR98" s="33"/>
    </row>
    <row r="99" spans="1:70" s="3" customFormat="1" ht="15" x14ac:dyDescent="0.25">
      <c r="A99" s="37"/>
      <c r="B99" s="38"/>
      <c r="C99" s="38"/>
      <c r="D99" s="38"/>
      <c r="E99" s="39" t="s">
        <v>348</v>
      </c>
      <c r="F99" s="40"/>
      <c r="G99" s="41"/>
      <c r="H99" s="12"/>
      <c r="I99" s="12"/>
      <c r="J99" s="12"/>
      <c r="K99" s="12"/>
      <c r="L99" s="42">
        <v>114118.99</v>
      </c>
      <c r="M99" s="43"/>
      <c r="N99" s="44"/>
      <c r="O99" s="45"/>
      <c r="BL99" s="27"/>
      <c r="BM99" s="28"/>
      <c r="BN99" s="33"/>
      <c r="BR99" s="33"/>
    </row>
    <row r="100" spans="1:70" s="3" customFormat="1" ht="15" x14ac:dyDescent="0.25">
      <c r="A100" s="37"/>
      <c r="B100" s="38"/>
      <c r="C100" s="38"/>
      <c r="D100" s="38"/>
      <c r="E100" s="39" t="s">
        <v>349</v>
      </c>
      <c r="F100" s="40"/>
      <c r="G100" s="41"/>
      <c r="H100" s="12"/>
      <c r="I100" s="12"/>
      <c r="J100" s="12"/>
      <c r="K100" s="12"/>
      <c r="L100" s="42">
        <v>65369.13</v>
      </c>
      <c r="M100" s="43"/>
      <c r="N100" s="44"/>
      <c r="O100" s="45"/>
      <c r="BL100" s="27"/>
      <c r="BM100" s="28"/>
      <c r="BN100" s="33"/>
      <c r="BR100" s="33"/>
    </row>
    <row r="101" spans="1:70" s="3" customFormat="1" ht="15" x14ac:dyDescent="0.25">
      <c r="A101" s="37"/>
      <c r="B101" s="38"/>
      <c r="C101" s="38"/>
      <c r="D101" s="38"/>
      <c r="E101" s="39" t="s">
        <v>40</v>
      </c>
      <c r="F101" s="40"/>
      <c r="G101" s="41"/>
      <c r="H101" s="12"/>
      <c r="I101" s="12"/>
      <c r="J101" s="12"/>
      <c r="K101" s="12"/>
      <c r="L101" s="42">
        <v>298079.84999999998</v>
      </c>
      <c r="M101" s="43"/>
      <c r="N101" s="44"/>
      <c r="O101" s="45"/>
      <c r="BL101" s="27"/>
      <c r="BM101" s="28"/>
      <c r="BN101" s="33"/>
      <c r="BR101" s="33"/>
    </row>
    <row r="102" spans="1:70" s="3" customFormat="1" ht="33.75" x14ac:dyDescent="0.25">
      <c r="A102" s="29" t="s">
        <v>126</v>
      </c>
      <c r="B102" s="30" t="s">
        <v>153</v>
      </c>
      <c r="C102" s="70" t="s">
        <v>154</v>
      </c>
      <c r="D102" s="70"/>
      <c r="E102" s="70"/>
      <c r="F102" s="29" t="s">
        <v>129</v>
      </c>
      <c r="G102" s="58">
        <v>1546</v>
      </c>
      <c r="H102" s="32">
        <v>35.28</v>
      </c>
      <c r="I102" s="53"/>
      <c r="J102" s="53"/>
      <c r="K102" s="53"/>
      <c r="L102" s="32">
        <v>466887.05</v>
      </c>
      <c r="M102" s="53"/>
      <c r="N102" s="53"/>
      <c r="O102" s="53"/>
      <c r="BL102" s="27"/>
      <c r="BM102" s="28"/>
      <c r="BN102" s="33" t="s">
        <v>154</v>
      </c>
      <c r="BR102" s="33"/>
    </row>
    <row r="103" spans="1:70" s="3" customFormat="1" ht="15" x14ac:dyDescent="0.25">
      <c r="A103" s="34"/>
      <c r="B103" s="36" t="s">
        <v>31</v>
      </c>
      <c r="C103" s="71" t="s">
        <v>37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2"/>
      <c r="BL103" s="27"/>
      <c r="BM103" s="28"/>
      <c r="BN103" s="33"/>
      <c r="BP103" s="2" t="s">
        <v>37</v>
      </c>
      <c r="BR103" s="33"/>
    </row>
    <row r="104" spans="1:70" s="3" customFormat="1" ht="34.5" x14ac:dyDescent="0.25">
      <c r="A104" s="29" t="s">
        <v>130</v>
      </c>
      <c r="B104" s="30" t="s">
        <v>156</v>
      </c>
      <c r="C104" s="70" t="s">
        <v>157</v>
      </c>
      <c r="D104" s="70"/>
      <c r="E104" s="70"/>
      <c r="F104" s="29" t="s">
        <v>129</v>
      </c>
      <c r="G104" s="58">
        <v>1546</v>
      </c>
      <c r="H104" s="32">
        <v>40.090000000000003</v>
      </c>
      <c r="I104" s="53"/>
      <c r="J104" s="53"/>
      <c r="K104" s="53"/>
      <c r="L104" s="32">
        <v>530541.43999999994</v>
      </c>
      <c r="M104" s="53"/>
      <c r="N104" s="53"/>
      <c r="O104" s="53"/>
      <c r="BL104" s="27"/>
      <c r="BM104" s="28"/>
      <c r="BN104" s="33" t="s">
        <v>157</v>
      </c>
      <c r="BR104" s="33"/>
    </row>
    <row r="105" spans="1:70" s="3" customFormat="1" ht="15" x14ac:dyDescent="0.25">
      <c r="A105" s="34"/>
      <c r="B105" s="36" t="s">
        <v>31</v>
      </c>
      <c r="C105" s="71" t="s">
        <v>37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2"/>
      <c r="BL105" s="27"/>
      <c r="BM105" s="28"/>
      <c r="BN105" s="33"/>
      <c r="BP105" s="2" t="s">
        <v>37</v>
      </c>
      <c r="BR105" s="33"/>
    </row>
    <row r="106" spans="1:70" s="3" customFormat="1" ht="15" x14ac:dyDescent="0.25">
      <c r="A106" s="69" t="s">
        <v>133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32">
        <v>11227208.449999999</v>
      </c>
      <c r="M106" s="53"/>
      <c r="N106" s="53"/>
      <c r="O106" s="53"/>
      <c r="BL106" s="27"/>
      <c r="BM106" s="28"/>
      <c r="BN106" s="33"/>
      <c r="BR106" s="33" t="s">
        <v>133</v>
      </c>
    </row>
    <row r="107" spans="1:70" s="3" customFormat="1" ht="15" x14ac:dyDescent="0.25">
      <c r="A107" s="73" t="s">
        <v>134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BL107" s="27"/>
      <c r="BM107" s="28" t="s">
        <v>134</v>
      </c>
      <c r="BN107" s="33"/>
      <c r="BR107" s="33"/>
    </row>
    <row r="108" spans="1:70" s="3" customFormat="1" ht="15" x14ac:dyDescent="0.25">
      <c r="A108" s="73" t="s">
        <v>350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BL108" s="27"/>
      <c r="BM108" s="28" t="s">
        <v>350</v>
      </c>
      <c r="BN108" s="33"/>
      <c r="BR108" s="33"/>
    </row>
    <row r="109" spans="1:70" s="3" customFormat="1" ht="15" x14ac:dyDescent="0.25">
      <c r="A109" s="73" t="s">
        <v>351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BL109" s="27"/>
      <c r="BM109" s="28" t="s">
        <v>351</v>
      </c>
      <c r="BN109" s="33"/>
      <c r="BR109" s="33"/>
    </row>
    <row r="110" spans="1:70" s="3" customFormat="1" ht="15" x14ac:dyDescent="0.25">
      <c r="A110" s="73" t="s">
        <v>352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BL110" s="27"/>
      <c r="BM110" s="28" t="s">
        <v>352</v>
      </c>
      <c r="BN110" s="33"/>
      <c r="BR110" s="33"/>
    </row>
    <row r="111" spans="1:70" s="3" customFormat="1" ht="15" x14ac:dyDescent="0.25">
      <c r="A111" s="75" t="s">
        <v>138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BL111" s="27" t="s">
        <v>138</v>
      </c>
      <c r="BM111" s="28"/>
      <c r="BN111" s="33"/>
      <c r="BR111" s="33"/>
    </row>
    <row r="112" spans="1:70" s="3" customFormat="1" ht="15" x14ac:dyDescent="0.25">
      <c r="A112" s="73" t="s">
        <v>353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BL112" s="27"/>
      <c r="BM112" s="28" t="s">
        <v>353</v>
      </c>
      <c r="BN112" s="33"/>
      <c r="BR112" s="33"/>
    </row>
    <row r="113" spans="1:70" s="3" customFormat="1" ht="15" x14ac:dyDescent="0.25">
      <c r="A113" s="73" t="s">
        <v>139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BL113" s="27"/>
      <c r="BM113" s="28" t="s">
        <v>139</v>
      </c>
      <c r="BN113" s="33"/>
      <c r="BR113" s="33"/>
    </row>
    <row r="114" spans="1:70" s="3" customFormat="1" ht="45.75" x14ac:dyDescent="0.25">
      <c r="A114" s="29" t="s">
        <v>140</v>
      </c>
      <c r="B114" s="30" t="s">
        <v>141</v>
      </c>
      <c r="C114" s="70" t="s">
        <v>142</v>
      </c>
      <c r="D114" s="70"/>
      <c r="E114" s="70"/>
      <c r="F114" s="29" t="s">
        <v>116</v>
      </c>
      <c r="G114" s="56">
        <v>3.42</v>
      </c>
      <c r="H114" s="32">
        <v>140.66999999999999</v>
      </c>
      <c r="I114" s="57">
        <v>124.03</v>
      </c>
      <c r="J114" s="57">
        <v>16.64</v>
      </c>
      <c r="K114" s="53"/>
      <c r="L114" s="32">
        <v>10206.56</v>
      </c>
      <c r="M114" s="32">
        <v>9556.64</v>
      </c>
      <c r="N114" s="57">
        <v>649.91999999999996</v>
      </c>
      <c r="O114" s="53"/>
      <c r="BL114" s="27"/>
      <c r="BM114" s="28"/>
      <c r="BN114" s="33" t="s">
        <v>142</v>
      </c>
      <c r="BR114" s="33"/>
    </row>
    <row r="115" spans="1:70" s="3" customFormat="1" ht="57" x14ac:dyDescent="0.25">
      <c r="A115" s="34"/>
      <c r="B115" s="35" t="s">
        <v>35</v>
      </c>
      <c r="C115" s="71" t="s">
        <v>36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2"/>
      <c r="BL115" s="27"/>
      <c r="BM115" s="28"/>
      <c r="BN115" s="33"/>
      <c r="BO115" s="2" t="s">
        <v>36</v>
      </c>
      <c r="BR115" s="33"/>
    </row>
    <row r="116" spans="1:70" s="3" customFormat="1" ht="15" x14ac:dyDescent="0.25">
      <c r="A116" s="34"/>
      <c r="B116" s="36" t="s">
        <v>31</v>
      </c>
      <c r="C116" s="71" t="s">
        <v>37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2"/>
      <c r="BL116" s="27"/>
      <c r="BM116" s="28"/>
      <c r="BN116" s="33"/>
      <c r="BP116" s="2" t="s">
        <v>37</v>
      </c>
      <c r="BR116" s="33"/>
    </row>
    <row r="117" spans="1:70" s="3" customFormat="1" ht="15" x14ac:dyDescent="0.25">
      <c r="A117" s="37"/>
      <c r="B117" s="38"/>
      <c r="C117" s="38"/>
      <c r="D117" s="38"/>
      <c r="E117" s="39" t="s">
        <v>354</v>
      </c>
      <c r="F117" s="40"/>
      <c r="G117" s="41"/>
      <c r="H117" s="12"/>
      <c r="I117" s="12"/>
      <c r="J117" s="12"/>
      <c r="K117" s="12"/>
      <c r="L117" s="42">
        <v>9843.34</v>
      </c>
      <c r="M117" s="43"/>
      <c r="N117" s="44"/>
      <c r="O117" s="45"/>
      <c r="BL117" s="27"/>
      <c r="BM117" s="28"/>
      <c r="BN117" s="33"/>
      <c r="BR117" s="33"/>
    </row>
    <row r="118" spans="1:70" s="3" customFormat="1" ht="15" x14ac:dyDescent="0.25">
      <c r="A118" s="37"/>
      <c r="B118" s="38"/>
      <c r="C118" s="38"/>
      <c r="D118" s="38"/>
      <c r="E118" s="39" t="s">
        <v>355</v>
      </c>
      <c r="F118" s="40"/>
      <c r="G118" s="41"/>
      <c r="H118" s="12"/>
      <c r="I118" s="12"/>
      <c r="J118" s="12"/>
      <c r="K118" s="12"/>
      <c r="L118" s="42">
        <v>5638.42</v>
      </c>
      <c r="M118" s="43"/>
      <c r="N118" s="44"/>
      <c r="O118" s="45"/>
      <c r="BL118" s="27"/>
      <c r="BM118" s="28"/>
      <c r="BN118" s="33"/>
      <c r="BR118" s="33"/>
    </row>
    <row r="119" spans="1:70" s="3" customFormat="1" ht="15" x14ac:dyDescent="0.25">
      <c r="A119" s="37"/>
      <c r="B119" s="38"/>
      <c r="C119" s="38"/>
      <c r="D119" s="38"/>
      <c r="E119" s="39" t="s">
        <v>40</v>
      </c>
      <c r="F119" s="40"/>
      <c r="G119" s="41"/>
      <c r="H119" s="12"/>
      <c r="I119" s="12"/>
      <c r="J119" s="12"/>
      <c r="K119" s="12"/>
      <c r="L119" s="42">
        <v>25688.32</v>
      </c>
      <c r="M119" s="43"/>
      <c r="N119" s="44"/>
      <c r="O119" s="45"/>
      <c r="BL119" s="27"/>
      <c r="BM119" s="28"/>
      <c r="BN119" s="33"/>
      <c r="BR119" s="33"/>
    </row>
    <row r="120" spans="1:70" s="3" customFormat="1" ht="34.5" x14ac:dyDescent="0.25">
      <c r="A120" s="29" t="s">
        <v>145</v>
      </c>
      <c r="B120" s="30" t="s">
        <v>146</v>
      </c>
      <c r="C120" s="70" t="s">
        <v>147</v>
      </c>
      <c r="D120" s="70"/>
      <c r="E120" s="70"/>
      <c r="F120" s="29" t="s">
        <v>116</v>
      </c>
      <c r="G120" s="56">
        <v>3.42</v>
      </c>
      <c r="H120" s="32">
        <v>48.3</v>
      </c>
      <c r="I120" s="57">
        <v>42.41</v>
      </c>
      <c r="J120" s="57">
        <v>5.89</v>
      </c>
      <c r="K120" s="53"/>
      <c r="L120" s="32">
        <v>3497.91</v>
      </c>
      <c r="M120" s="32">
        <v>3267.95</v>
      </c>
      <c r="N120" s="57">
        <v>229.96</v>
      </c>
      <c r="O120" s="53"/>
      <c r="BL120" s="27"/>
      <c r="BM120" s="28"/>
      <c r="BN120" s="33" t="s">
        <v>147</v>
      </c>
      <c r="BR120" s="33"/>
    </row>
    <row r="121" spans="1:70" s="3" customFormat="1" ht="22.5" x14ac:dyDescent="0.25">
      <c r="A121" s="34"/>
      <c r="B121" s="35" t="s">
        <v>356</v>
      </c>
      <c r="C121" s="71" t="s">
        <v>149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2"/>
      <c r="BL121" s="27"/>
      <c r="BM121" s="28"/>
      <c r="BN121" s="33"/>
      <c r="BO121" s="2" t="s">
        <v>149</v>
      </c>
      <c r="BR121" s="33"/>
    </row>
    <row r="122" spans="1:70" s="3" customFormat="1" ht="57" x14ac:dyDescent="0.25">
      <c r="A122" s="34"/>
      <c r="B122" s="35" t="s">
        <v>35</v>
      </c>
      <c r="C122" s="71" t="s">
        <v>36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2"/>
      <c r="BL122" s="27"/>
      <c r="BM122" s="28"/>
      <c r="BN122" s="33"/>
      <c r="BO122" s="2" t="s">
        <v>36</v>
      </c>
      <c r="BR122" s="33"/>
    </row>
    <row r="123" spans="1:70" s="3" customFormat="1" ht="15" x14ac:dyDescent="0.25">
      <c r="A123" s="34"/>
      <c r="B123" s="36" t="s">
        <v>31</v>
      </c>
      <c r="C123" s="71" t="s">
        <v>37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2"/>
      <c r="BL123" s="27"/>
      <c r="BM123" s="28"/>
      <c r="BN123" s="33"/>
      <c r="BP123" s="2" t="s">
        <v>37</v>
      </c>
      <c r="BR123" s="33"/>
    </row>
    <row r="124" spans="1:70" s="3" customFormat="1" ht="15" x14ac:dyDescent="0.25">
      <c r="A124" s="37"/>
      <c r="B124" s="38"/>
      <c r="C124" s="38"/>
      <c r="D124" s="38"/>
      <c r="E124" s="39" t="s">
        <v>357</v>
      </c>
      <c r="F124" s="40"/>
      <c r="G124" s="41"/>
      <c r="H124" s="12"/>
      <c r="I124" s="12"/>
      <c r="J124" s="12"/>
      <c r="K124" s="12"/>
      <c r="L124" s="42">
        <v>3365.99</v>
      </c>
      <c r="M124" s="43"/>
      <c r="N124" s="44"/>
      <c r="O124" s="45"/>
      <c r="BL124" s="27"/>
      <c r="BM124" s="28"/>
      <c r="BN124" s="33"/>
      <c r="BR124" s="33"/>
    </row>
    <row r="125" spans="1:70" s="3" customFormat="1" ht="15" x14ac:dyDescent="0.25">
      <c r="A125" s="37"/>
      <c r="B125" s="38"/>
      <c r="C125" s="38"/>
      <c r="D125" s="38"/>
      <c r="E125" s="39" t="s">
        <v>358</v>
      </c>
      <c r="F125" s="40"/>
      <c r="G125" s="41"/>
      <c r="H125" s="12"/>
      <c r="I125" s="12"/>
      <c r="J125" s="12"/>
      <c r="K125" s="12"/>
      <c r="L125" s="42">
        <v>1928.09</v>
      </c>
      <c r="M125" s="43"/>
      <c r="N125" s="44"/>
      <c r="O125" s="45"/>
      <c r="BL125" s="27"/>
      <c r="BM125" s="28"/>
      <c r="BN125" s="33"/>
      <c r="BR125" s="33"/>
    </row>
    <row r="126" spans="1:70" s="3" customFormat="1" ht="15" x14ac:dyDescent="0.25">
      <c r="A126" s="37"/>
      <c r="B126" s="38"/>
      <c r="C126" s="38"/>
      <c r="D126" s="38"/>
      <c r="E126" s="39" t="s">
        <v>40</v>
      </c>
      <c r="F126" s="40"/>
      <c r="G126" s="41"/>
      <c r="H126" s="12"/>
      <c r="I126" s="12"/>
      <c r="J126" s="12"/>
      <c r="K126" s="12"/>
      <c r="L126" s="42">
        <v>8791.99</v>
      </c>
      <c r="M126" s="43"/>
      <c r="N126" s="44"/>
      <c r="O126" s="45"/>
      <c r="BL126" s="27"/>
      <c r="BM126" s="28"/>
      <c r="BN126" s="33"/>
      <c r="BR126" s="33"/>
    </row>
    <row r="127" spans="1:70" s="3" customFormat="1" ht="33.75" x14ac:dyDescent="0.25">
      <c r="A127" s="29" t="s">
        <v>152</v>
      </c>
      <c r="B127" s="30" t="s">
        <v>153</v>
      </c>
      <c r="C127" s="70" t="s">
        <v>154</v>
      </c>
      <c r="D127" s="70"/>
      <c r="E127" s="70"/>
      <c r="F127" s="29" t="s">
        <v>129</v>
      </c>
      <c r="G127" s="58">
        <v>342</v>
      </c>
      <c r="H127" s="32">
        <v>35.28</v>
      </c>
      <c r="I127" s="53"/>
      <c r="J127" s="53"/>
      <c r="K127" s="53"/>
      <c r="L127" s="32">
        <v>103282.91</v>
      </c>
      <c r="M127" s="53"/>
      <c r="N127" s="53"/>
      <c r="O127" s="53"/>
      <c r="BL127" s="27"/>
      <c r="BM127" s="28"/>
      <c r="BN127" s="33" t="s">
        <v>154</v>
      </c>
      <c r="BR127" s="33"/>
    </row>
    <row r="128" spans="1:70" s="3" customFormat="1" ht="15" x14ac:dyDescent="0.25">
      <c r="A128" s="34"/>
      <c r="B128" s="36" t="s">
        <v>31</v>
      </c>
      <c r="C128" s="71" t="s">
        <v>37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2"/>
      <c r="BL128" s="27"/>
      <c r="BM128" s="28"/>
      <c r="BN128" s="33"/>
      <c r="BP128" s="2" t="s">
        <v>37</v>
      </c>
      <c r="BR128" s="33"/>
    </row>
    <row r="129" spans="1:70" s="3" customFormat="1" ht="34.5" x14ac:dyDescent="0.25">
      <c r="A129" s="29" t="s">
        <v>155</v>
      </c>
      <c r="B129" s="30" t="s">
        <v>156</v>
      </c>
      <c r="C129" s="70" t="s">
        <v>157</v>
      </c>
      <c r="D129" s="70"/>
      <c r="E129" s="70"/>
      <c r="F129" s="29" t="s">
        <v>129</v>
      </c>
      <c r="G129" s="58">
        <v>342</v>
      </c>
      <c r="H129" s="32">
        <v>40.090000000000003</v>
      </c>
      <c r="I129" s="53"/>
      <c r="J129" s="53"/>
      <c r="K129" s="53"/>
      <c r="L129" s="32">
        <v>117364.28</v>
      </c>
      <c r="M129" s="53"/>
      <c r="N129" s="53"/>
      <c r="O129" s="53"/>
      <c r="BL129" s="27"/>
      <c r="BM129" s="28"/>
      <c r="BN129" s="33" t="s">
        <v>157</v>
      </c>
      <c r="BR129" s="33"/>
    </row>
    <row r="130" spans="1:70" s="3" customFormat="1" ht="15" x14ac:dyDescent="0.25">
      <c r="A130" s="34"/>
      <c r="B130" s="36" t="s">
        <v>31</v>
      </c>
      <c r="C130" s="71" t="s">
        <v>37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2"/>
      <c r="BL130" s="27"/>
      <c r="BM130" s="28"/>
      <c r="BN130" s="33"/>
      <c r="BP130" s="2" t="s">
        <v>37</v>
      </c>
      <c r="BR130" s="33"/>
    </row>
    <row r="131" spans="1:70" s="3" customFormat="1" ht="15" x14ac:dyDescent="0.25">
      <c r="A131" s="73" t="s">
        <v>158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BL131" s="27"/>
      <c r="BM131" s="28" t="s">
        <v>158</v>
      </c>
      <c r="BN131" s="33"/>
      <c r="BR131" s="33"/>
    </row>
    <row r="132" spans="1:70" s="3" customFormat="1" ht="45.75" x14ac:dyDescent="0.25">
      <c r="A132" s="29" t="s">
        <v>159</v>
      </c>
      <c r="B132" s="30" t="s">
        <v>114</v>
      </c>
      <c r="C132" s="70" t="s">
        <v>115</v>
      </c>
      <c r="D132" s="70"/>
      <c r="E132" s="70"/>
      <c r="F132" s="29" t="s">
        <v>116</v>
      </c>
      <c r="G132" s="56">
        <v>0.24</v>
      </c>
      <c r="H132" s="32">
        <v>341.58</v>
      </c>
      <c r="I132" s="57">
        <v>296.60000000000002</v>
      </c>
      <c r="J132" s="57">
        <v>44.98</v>
      </c>
      <c r="K132" s="53"/>
      <c r="L132" s="32">
        <v>1727.06</v>
      </c>
      <c r="M132" s="32">
        <v>1603.76</v>
      </c>
      <c r="N132" s="57">
        <v>123.3</v>
      </c>
      <c r="O132" s="53"/>
      <c r="BL132" s="27"/>
      <c r="BM132" s="28"/>
      <c r="BN132" s="33" t="s">
        <v>115</v>
      </c>
      <c r="BR132" s="33"/>
    </row>
    <row r="133" spans="1:70" s="3" customFormat="1" ht="57" x14ac:dyDescent="0.25">
      <c r="A133" s="34"/>
      <c r="B133" s="35" t="s">
        <v>35</v>
      </c>
      <c r="C133" s="71" t="s">
        <v>36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2"/>
      <c r="BL133" s="27"/>
      <c r="BM133" s="28"/>
      <c r="BN133" s="33"/>
      <c r="BO133" s="2" t="s">
        <v>36</v>
      </c>
      <c r="BR133" s="33"/>
    </row>
    <row r="134" spans="1:70" s="3" customFormat="1" ht="15" x14ac:dyDescent="0.25">
      <c r="A134" s="34"/>
      <c r="B134" s="36" t="s">
        <v>31</v>
      </c>
      <c r="C134" s="71" t="s">
        <v>37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2"/>
      <c r="BL134" s="27"/>
      <c r="BM134" s="28"/>
      <c r="BN134" s="33"/>
      <c r="BP134" s="2" t="s">
        <v>37</v>
      </c>
      <c r="BR134" s="33"/>
    </row>
    <row r="135" spans="1:70" s="3" customFormat="1" ht="15" x14ac:dyDescent="0.25">
      <c r="A135" s="37"/>
      <c r="B135" s="38"/>
      <c r="C135" s="38"/>
      <c r="D135" s="38"/>
      <c r="E135" s="39" t="s">
        <v>160</v>
      </c>
      <c r="F135" s="40"/>
      <c r="G135" s="41"/>
      <c r="H135" s="12"/>
      <c r="I135" s="12"/>
      <c r="J135" s="12"/>
      <c r="K135" s="12"/>
      <c r="L135" s="42">
        <v>1651.87</v>
      </c>
      <c r="M135" s="43"/>
      <c r="N135" s="44"/>
      <c r="O135" s="45"/>
      <c r="BL135" s="27"/>
      <c r="BM135" s="28"/>
      <c r="BN135" s="33"/>
      <c r="BR135" s="33"/>
    </row>
    <row r="136" spans="1:70" s="3" customFormat="1" ht="15" x14ac:dyDescent="0.25">
      <c r="A136" s="37"/>
      <c r="B136" s="38"/>
      <c r="C136" s="38"/>
      <c r="D136" s="38"/>
      <c r="E136" s="39" t="s">
        <v>161</v>
      </c>
      <c r="F136" s="40"/>
      <c r="G136" s="41"/>
      <c r="H136" s="12"/>
      <c r="I136" s="12"/>
      <c r="J136" s="12"/>
      <c r="K136" s="12"/>
      <c r="L136" s="59">
        <v>946.22</v>
      </c>
      <c r="M136" s="43"/>
      <c r="N136" s="44"/>
      <c r="O136" s="45"/>
      <c r="BL136" s="27"/>
      <c r="BM136" s="28"/>
      <c r="BN136" s="33"/>
      <c r="BR136" s="33"/>
    </row>
    <row r="137" spans="1:70" s="3" customFormat="1" ht="15" x14ac:dyDescent="0.25">
      <c r="A137" s="37"/>
      <c r="B137" s="38"/>
      <c r="C137" s="38"/>
      <c r="D137" s="38"/>
      <c r="E137" s="39" t="s">
        <v>40</v>
      </c>
      <c r="F137" s="40"/>
      <c r="G137" s="41"/>
      <c r="H137" s="12"/>
      <c r="I137" s="12"/>
      <c r="J137" s="12"/>
      <c r="K137" s="12"/>
      <c r="L137" s="42">
        <v>4325.1499999999996</v>
      </c>
      <c r="M137" s="43"/>
      <c r="N137" s="44"/>
      <c r="O137" s="45"/>
      <c r="BL137" s="27"/>
      <c r="BM137" s="28"/>
      <c r="BN137" s="33"/>
      <c r="BR137" s="33"/>
    </row>
    <row r="138" spans="1:70" s="3" customFormat="1" ht="34.5" x14ac:dyDescent="0.25">
      <c r="A138" s="29" t="s">
        <v>162</v>
      </c>
      <c r="B138" s="30" t="s">
        <v>120</v>
      </c>
      <c r="C138" s="70" t="s">
        <v>121</v>
      </c>
      <c r="D138" s="70"/>
      <c r="E138" s="70"/>
      <c r="F138" s="29" t="s">
        <v>116</v>
      </c>
      <c r="G138" s="56">
        <v>0.24</v>
      </c>
      <c r="H138" s="32">
        <v>1231.42</v>
      </c>
      <c r="I138" s="32">
        <v>1078.7</v>
      </c>
      <c r="J138" s="57">
        <v>152.72</v>
      </c>
      <c r="K138" s="53"/>
      <c r="L138" s="32">
        <v>6251.32</v>
      </c>
      <c r="M138" s="32">
        <v>5832.75</v>
      </c>
      <c r="N138" s="57">
        <v>418.57</v>
      </c>
      <c r="O138" s="53"/>
      <c r="BL138" s="27"/>
      <c r="BM138" s="28"/>
      <c r="BN138" s="33" t="s">
        <v>121</v>
      </c>
      <c r="BR138" s="33"/>
    </row>
    <row r="139" spans="1:70" s="3" customFormat="1" ht="22.5" x14ac:dyDescent="0.25">
      <c r="A139" s="34"/>
      <c r="B139" s="35" t="s">
        <v>163</v>
      </c>
      <c r="C139" s="71" t="s">
        <v>164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2"/>
      <c r="BL139" s="27"/>
      <c r="BM139" s="28"/>
      <c r="BN139" s="33"/>
      <c r="BO139" s="2" t="s">
        <v>164</v>
      </c>
      <c r="BR139" s="33"/>
    </row>
    <row r="140" spans="1:70" s="3" customFormat="1" ht="57" x14ac:dyDescent="0.25">
      <c r="A140" s="34"/>
      <c r="B140" s="35" t="s">
        <v>35</v>
      </c>
      <c r="C140" s="71" t="s">
        <v>36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2"/>
      <c r="BL140" s="27"/>
      <c r="BM140" s="28"/>
      <c r="BN140" s="33"/>
      <c r="BO140" s="2" t="s">
        <v>36</v>
      </c>
      <c r="BR140" s="33"/>
    </row>
    <row r="141" spans="1:70" s="3" customFormat="1" ht="15" x14ac:dyDescent="0.25">
      <c r="A141" s="34"/>
      <c r="B141" s="36" t="s">
        <v>31</v>
      </c>
      <c r="C141" s="71" t="s">
        <v>37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2"/>
      <c r="BL141" s="27"/>
      <c r="BM141" s="28"/>
      <c r="BN141" s="33"/>
      <c r="BP141" s="2" t="s">
        <v>37</v>
      </c>
      <c r="BR141" s="33"/>
    </row>
    <row r="142" spans="1:70" s="3" customFormat="1" ht="15" x14ac:dyDescent="0.25">
      <c r="A142" s="37"/>
      <c r="B142" s="38"/>
      <c r="C142" s="38"/>
      <c r="D142" s="38"/>
      <c r="E142" s="39" t="s">
        <v>165</v>
      </c>
      <c r="F142" s="40"/>
      <c r="G142" s="41"/>
      <c r="H142" s="12"/>
      <c r="I142" s="12"/>
      <c r="J142" s="12"/>
      <c r="K142" s="12"/>
      <c r="L142" s="42">
        <v>6007.73</v>
      </c>
      <c r="M142" s="43"/>
      <c r="N142" s="44"/>
      <c r="O142" s="45"/>
      <c r="BL142" s="27"/>
      <c r="BM142" s="28"/>
      <c r="BN142" s="33"/>
      <c r="BR142" s="33"/>
    </row>
    <row r="143" spans="1:70" s="3" customFormat="1" ht="15" x14ac:dyDescent="0.25">
      <c r="A143" s="37"/>
      <c r="B143" s="38"/>
      <c r="C143" s="38"/>
      <c r="D143" s="38"/>
      <c r="E143" s="39" t="s">
        <v>166</v>
      </c>
      <c r="F143" s="40"/>
      <c r="G143" s="41"/>
      <c r="H143" s="12"/>
      <c r="I143" s="12"/>
      <c r="J143" s="12"/>
      <c r="K143" s="12"/>
      <c r="L143" s="42">
        <v>3441.32</v>
      </c>
      <c r="M143" s="43"/>
      <c r="N143" s="44"/>
      <c r="O143" s="45"/>
      <c r="BL143" s="27"/>
      <c r="BM143" s="28"/>
      <c r="BN143" s="33"/>
      <c r="BR143" s="33"/>
    </row>
    <row r="144" spans="1:70" s="3" customFormat="1" ht="15" x14ac:dyDescent="0.25">
      <c r="A144" s="37"/>
      <c r="B144" s="38"/>
      <c r="C144" s="38"/>
      <c r="D144" s="38"/>
      <c r="E144" s="39" t="s">
        <v>40</v>
      </c>
      <c r="F144" s="40"/>
      <c r="G144" s="41"/>
      <c r="H144" s="12"/>
      <c r="I144" s="12"/>
      <c r="J144" s="12"/>
      <c r="K144" s="12"/>
      <c r="L144" s="42">
        <v>15700.37</v>
      </c>
      <c r="M144" s="43"/>
      <c r="N144" s="44"/>
      <c r="O144" s="45"/>
      <c r="BL144" s="27"/>
      <c r="BM144" s="28"/>
      <c r="BN144" s="33"/>
      <c r="BR144" s="33"/>
    </row>
    <row r="145" spans="1:70" s="3" customFormat="1" ht="33.75" x14ac:dyDescent="0.25">
      <c r="A145" s="29" t="s">
        <v>167</v>
      </c>
      <c r="B145" s="30" t="s">
        <v>168</v>
      </c>
      <c r="C145" s="70" t="s">
        <v>169</v>
      </c>
      <c r="D145" s="70"/>
      <c r="E145" s="70"/>
      <c r="F145" s="29" t="s">
        <v>129</v>
      </c>
      <c r="G145" s="58">
        <v>24</v>
      </c>
      <c r="H145" s="32">
        <v>91.65</v>
      </c>
      <c r="I145" s="53"/>
      <c r="J145" s="53"/>
      <c r="K145" s="53"/>
      <c r="L145" s="32">
        <v>18828.580000000002</v>
      </c>
      <c r="M145" s="53"/>
      <c r="N145" s="53"/>
      <c r="O145" s="53"/>
      <c r="BL145" s="27"/>
      <c r="BM145" s="28"/>
      <c r="BN145" s="33" t="s">
        <v>169</v>
      </c>
      <c r="BR145" s="33"/>
    </row>
    <row r="146" spans="1:70" s="3" customFormat="1" ht="15" x14ac:dyDescent="0.25">
      <c r="A146" s="34"/>
      <c r="B146" s="36" t="s">
        <v>31</v>
      </c>
      <c r="C146" s="71" t="s">
        <v>37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2"/>
      <c r="BL146" s="27"/>
      <c r="BM146" s="28"/>
      <c r="BN146" s="33"/>
      <c r="BP146" s="2" t="s">
        <v>37</v>
      </c>
      <c r="BR146" s="33"/>
    </row>
    <row r="147" spans="1:70" s="3" customFormat="1" ht="34.5" x14ac:dyDescent="0.25">
      <c r="A147" s="29" t="s">
        <v>170</v>
      </c>
      <c r="B147" s="30" t="s">
        <v>131</v>
      </c>
      <c r="C147" s="70" t="s">
        <v>132</v>
      </c>
      <c r="D147" s="70"/>
      <c r="E147" s="70"/>
      <c r="F147" s="29" t="s">
        <v>129</v>
      </c>
      <c r="G147" s="58">
        <v>24</v>
      </c>
      <c r="H147" s="32">
        <v>133.4</v>
      </c>
      <c r="I147" s="53"/>
      <c r="J147" s="53"/>
      <c r="K147" s="53"/>
      <c r="L147" s="32">
        <v>27405.7</v>
      </c>
      <c r="M147" s="53"/>
      <c r="N147" s="53"/>
      <c r="O147" s="53"/>
      <c r="BL147" s="27"/>
      <c r="BM147" s="28"/>
      <c r="BN147" s="33" t="s">
        <v>132</v>
      </c>
      <c r="BR147" s="33"/>
    </row>
    <row r="148" spans="1:70" s="3" customFormat="1" ht="15" x14ac:dyDescent="0.25">
      <c r="A148" s="34"/>
      <c r="B148" s="36" t="s">
        <v>31</v>
      </c>
      <c r="C148" s="71" t="s">
        <v>37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2"/>
      <c r="BL148" s="27"/>
      <c r="BM148" s="28"/>
      <c r="BN148" s="33"/>
      <c r="BP148" s="2" t="s">
        <v>37</v>
      </c>
      <c r="BR148" s="33"/>
    </row>
    <row r="149" spans="1:70" s="3" customFormat="1" ht="15" x14ac:dyDescent="0.25">
      <c r="A149" s="73" t="s">
        <v>171</v>
      </c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BL149" s="27"/>
      <c r="BM149" s="28" t="s">
        <v>171</v>
      </c>
      <c r="BN149" s="33"/>
      <c r="BR149" s="33"/>
    </row>
    <row r="150" spans="1:70" s="3" customFormat="1" ht="45.75" x14ac:dyDescent="0.25">
      <c r="A150" s="29" t="s">
        <v>172</v>
      </c>
      <c r="B150" s="30" t="s">
        <v>141</v>
      </c>
      <c r="C150" s="70" t="s">
        <v>142</v>
      </c>
      <c r="D150" s="70"/>
      <c r="E150" s="70"/>
      <c r="F150" s="29" t="s">
        <v>116</v>
      </c>
      <c r="G150" s="56">
        <v>0.24</v>
      </c>
      <c r="H150" s="32">
        <v>140.66999999999999</v>
      </c>
      <c r="I150" s="57">
        <v>124.03</v>
      </c>
      <c r="J150" s="57">
        <v>16.64</v>
      </c>
      <c r="K150" s="53"/>
      <c r="L150" s="57">
        <v>716.25</v>
      </c>
      <c r="M150" s="57">
        <v>670.64</v>
      </c>
      <c r="N150" s="57">
        <v>45.61</v>
      </c>
      <c r="O150" s="53"/>
      <c r="BL150" s="27"/>
      <c r="BM150" s="28"/>
      <c r="BN150" s="33" t="s">
        <v>142</v>
      </c>
      <c r="BR150" s="33"/>
    </row>
    <row r="151" spans="1:70" s="3" customFormat="1" ht="57" x14ac:dyDescent="0.25">
      <c r="A151" s="34"/>
      <c r="B151" s="35" t="s">
        <v>35</v>
      </c>
      <c r="C151" s="71" t="s">
        <v>36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2"/>
      <c r="BL151" s="27"/>
      <c r="BM151" s="28"/>
      <c r="BN151" s="33"/>
      <c r="BO151" s="2" t="s">
        <v>36</v>
      </c>
      <c r="BR151" s="33"/>
    </row>
    <row r="152" spans="1:70" s="3" customFormat="1" ht="15" x14ac:dyDescent="0.25">
      <c r="A152" s="34"/>
      <c r="B152" s="36" t="s">
        <v>31</v>
      </c>
      <c r="C152" s="71" t="s">
        <v>37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2"/>
      <c r="BL152" s="27"/>
      <c r="BM152" s="28"/>
      <c r="BN152" s="33"/>
      <c r="BP152" s="2" t="s">
        <v>37</v>
      </c>
      <c r="BR152" s="33"/>
    </row>
    <row r="153" spans="1:70" s="3" customFormat="1" ht="15" x14ac:dyDescent="0.25">
      <c r="A153" s="37"/>
      <c r="B153" s="38"/>
      <c r="C153" s="38"/>
      <c r="D153" s="38"/>
      <c r="E153" s="39" t="s">
        <v>173</v>
      </c>
      <c r="F153" s="40"/>
      <c r="G153" s="41"/>
      <c r="H153" s="12"/>
      <c r="I153" s="12"/>
      <c r="J153" s="12"/>
      <c r="K153" s="12"/>
      <c r="L153" s="59">
        <v>690.76</v>
      </c>
      <c r="M153" s="43"/>
      <c r="N153" s="44"/>
      <c r="O153" s="45"/>
      <c r="BL153" s="27"/>
      <c r="BM153" s="28"/>
      <c r="BN153" s="33"/>
      <c r="BR153" s="33"/>
    </row>
    <row r="154" spans="1:70" s="3" customFormat="1" ht="15" x14ac:dyDescent="0.25">
      <c r="A154" s="37"/>
      <c r="B154" s="38"/>
      <c r="C154" s="38"/>
      <c r="D154" s="38"/>
      <c r="E154" s="39" t="s">
        <v>174</v>
      </c>
      <c r="F154" s="40"/>
      <c r="G154" s="41"/>
      <c r="H154" s="12"/>
      <c r="I154" s="12"/>
      <c r="J154" s="12"/>
      <c r="K154" s="12"/>
      <c r="L154" s="59">
        <v>395.68</v>
      </c>
      <c r="M154" s="43"/>
      <c r="N154" s="44"/>
      <c r="O154" s="45"/>
      <c r="BL154" s="27"/>
      <c r="BM154" s="28"/>
      <c r="BN154" s="33"/>
      <c r="BR154" s="33"/>
    </row>
    <row r="155" spans="1:70" s="3" customFormat="1" ht="15" x14ac:dyDescent="0.25">
      <c r="A155" s="37"/>
      <c r="B155" s="38"/>
      <c r="C155" s="38"/>
      <c r="D155" s="38"/>
      <c r="E155" s="39" t="s">
        <v>40</v>
      </c>
      <c r="F155" s="40"/>
      <c r="G155" s="41"/>
      <c r="H155" s="12"/>
      <c r="I155" s="12"/>
      <c r="J155" s="12"/>
      <c r="K155" s="12"/>
      <c r="L155" s="42">
        <v>1802.69</v>
      </c>
      <c r="M155" s="43"/>
      <c r="N155" s="44"/>
      <c r="O155" s="45"/>
      <c r="BL155" s="27"/>
      <c r="BM155" s="28"/>
      <c r="BN155" s="33"/>
      <c r="BR155" s="33"/>
    </row>
    <row r="156" spans="1:70" s="3" customFormat="1" ht="34.5" x14ac:dyDescent="0.25">
      <c r="A156" s="29" t="s">
        <v>175</v>
      </c>
      <c r="B156" s="30" t="s">
        <v>146</v>
      </c>
      <c r="C156" s="70" t="s">
        <v>147</v>
      </c>
      <c r="D156" s="70"/>
      <c r="E156" s="70"/>
      <c r="F156" s="29" t="s">
        <v>116</v>
      </c>
      <c r="G156" s="56">
        <v>0.24</v>
      </c>
      <c r="H156" s="32">
        <v>362.25</v>
      </c>
      <c r="I156" s="57">
        <v>318.08999999999997</v>
      </c>
      <c r="J156" s="57">
        <v>44.16</v>
      </c>
      <c r="K156" s="53"/>
      <c r="L156" s="32">
        <v>1841.01</v>
      </c>
      <c r="M156" s="32">
        <v>1719.98</v>
      </c>
      <c r="N156" s="57">
        <v>121.03</v>
      </c>
      <c r="O156" s="53"/>
      <c r="BL156" s="27"/>
      <c r="BM156" s="28"/>
      <c r="BN156" s="33" t="s">
        <v>147</v>
      </c>
      <c r="BR156" s="33"/>
    </row>
    <row r="157" spans="1:70" s="3" customFormat="1" ht="22.5" x14ac:dyDescent="0.25">
      <c r="A157" s="34"/>
      <c r="B157" s="35" t="s">
        <v>122</v>
      </c>
      <c r="C157" s="71" t="s">
        <v>123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2"/>
      <c r="BL157" s="27"/>
      <c r="BM157" s="28"/>
      <c r="BN157" s="33"/>
      <c r="BO157" s="2" t="s">
        <v>123</v>
      </c>
      <c r="BR157" s="33"/>
    </row>
    <row r="158" spans="1:70" s="3" customFormat="1" ht="57" x14ac:dyDescent="0.25">
      <c r="A158" s="34"/>
      <c r="B158" s="35" t="s">
        <v>35</v>
      </c>
      <c r="C158" s="71" t="s">
        <v>36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2"/>
      <c r="BL158" s="27"/>
      <c r="BM158" s="28"/>
      <c r="BN158" s="33"/>
      <c r="BO158" s="2" t="s">
        <v>36</v>
      </c>
      <c r="BR158" s="33"/>
    </row>
    <row r="159" spans="1:70" s="3" customFormat="1" ht="15" x14ac:dyDescent="0.25">
      <c r="A159" s="34"/>
      <c r="B159" s="36" t="s">
        <v>31</v>
      </c>
      <c r="C159" s="71" t="s">
        <v>37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2"/>
      <c r="BL159" s="27"/>
      <c r="BM159" s="28"/>
      <c r="BN159" s="33"/>
      <c r="BP159" s="2" t="s">
        <v>37</v>
      </c>
      <c r="BR159" s="33"/>
    </row>
    <row r="160" spans="1:70" s="3" customFormat="1" ht="15" x14ac:dyDescent="0.25">
      <c r="A160" s="37"/>
      <c r="B160" s="38"/>
      <c r="C160" s="38"/>
      <c r="D160" s="38"/>
      <c r="E160" s="39" t="s">
        <v>176</v>
      </c>
      <c r="F160" s="40"/>
      <c r="G160" s="41"/>
      <c r="H160" s="12"/>
      <c r="I160" s="12"/>
      <c r="J160" s="12"/>
      <c r="K160" s="12"/>
      <c r="L160" s="42">
        <v>1771.58</v>
      </c>
      <c r="M160" s="43"/>
      <c r="N160" s="44"/>
      <c r="O160" s="45"/>
      <c r="BL160" s="27"/>
      <c r="BM160" s="28"/>
      <c r="BN160" s="33"/>
      <c r="BR160" s="33"/>
    </row>
    <row r="161" spans="1:70" s="3" customFormat="1" ht="15" x14ac:dyDescent="0.25">
      <c r="A161" s="37"/>
      <c r="B161" s="38"/>
      <c r="C161" s="38"/>
      <c r="D161" s="38"/>
      <c r="E161" s="39" t="s">
        <v>177</v>
      </c>
      <c r="F161" s="40"/>
      <c r="G161" s="41"/>
      <c r="H161" s="12"/>
      <c r="I161" s="12"/>
      <c r="J161" s="12"/>
      <c r="K161" s="12"/>
      <c r="L161" s="42">
        <v>1014.79</v>
      </c>
      <c r="M161" s="43"/>
      <c r="N161" s="44"/>
      <c r="O161" s="45"/>
      <c r="BL161" s="27"/>
      <c r="BM161" s="28"/>
      <c r="BN161" s="33"/>
      <c r="BR161" s="33"/>
    </row>
    <row r="162" spans="1:70" s="3" customFormat="1" ht="15" x14ac:dyDescent="0.25">
      <c r="A162" s="37"/>
      <c r="B162" s="38"/>
      <c r="C162" s="38"/>
      <c r="D162" s="38"/>
      <c r="E162" s="39" t="s">
        <v>40</v>
      </c>
      <c r="F162" s="40"/>
      <c r="G162" s="41"/>
      <c r="H162" s="12"/>
      <c r="I162" s="12"/>
      <c r="J162" s="12"/>
      <c r="K162" s="12"/>
      <c r="L162" s="42">
        <v>4627.38</v>
      </c>
      <c r="M162" s="43"/>
      <c r="N162" s="44"/>
      <c r="O162" s="45"/>
      <c r="BL162" s="27"/>
      <c r="BM162" s="28"/>
      <c r="BN162" s="33"/>
      <c r="BR162" s="33"/>
    </row>
    <row r="163" spans="1:70" s="3" customFormat="1" ht="33.75" x14ac:dyDescent="0.25">
      <c r="A163" s="29" t="s">
        <v>178</v>
      </c>
      <c r="B163" s="30" t="s">
        <v>153</v>
      </c>
      <c r="C163" s="70" t="s">
        <v>154</v>
      </c>
      <c r="D163" s="70"/>
      <c r="E163" s="70"/>
      <c r="F163" s="29" t="s">
        <v>129</v>
      </c>
      <c r="G163" s="58">
        <v>24</v>
      </c>
      <c r="H163" s="32">
        <v>35.28</v>
      </c>
      <c r="I163" s="53"/>
      <c r="J163" s="53"/>
      <c r="K163" s="53"/>
      <c r="L163" s="32">
        <v>7247.92</v>
      </c>
      <c r="M163" s="53"/>
      <c r="N163" s="53"/>
      <c r="O163" s="53"/>
      <c r="BL163" s="27"/>
      <c r="BM163" s="28"/>
      <c r="BN163" s="33" t="s">
        <v>154</v>
      </c>
      <c r="BR163" s="33"/>
    </row>
    <row r="164" spans="1:70" s="3" customFormat="1" ht="15" x14ac:dyDescent="0.25">
      <c r="A164" s="34"/>
      <c r="B164" s="36" t="s">
        <v>31</v>
      </c>
      <c r="C164" s="71" t="s">
        <v>37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2"/>
      <c r="BL164" s="27"/>
      <c r="BM164" s="28"/>
      <c r="BN164" s="33"/>
      <c r="BP164" s="2" t="s">
        <v>37</v>
      </c>
      <c r="BR164" s="33"/>
    </row>
    <row r="165" spans="1:70" s="3" customFormat="1" ht="34.5" x14ac:dyDescent="0.25">
      <c r="A165" s="29" t="s">
        <v>179</v>
      </c>
      <c r="B165" s="30" t="s">
        <v>156</v>
      </c>
      <c r="C165" s="70" t="s">
        <v>157</v>
      </c>
      <c r="D165" s="70"/>
      <c r="E165" s="70"/>
      <c r="F165" s="29" t="s">
        <v>129</v>
      </c>
      <c r="G165" s="58">
        <v>24</v>
      </c>
      <c r="H165" s="32">
        <v>40.090000000000003</v>
      </c>
      <c r="I165" s="53"/>
      <c r="J165" s="53"/>
      <c r="K165" s="53"/>
      <c r="L165" s="32">
        <v>8236.09</v>
      </c>
      <c r="M165" s="53"/>
      <c r="N165" s="53"/>
      <c r="O165" s="53"/>
      <c r="BL165" s="27"/>
      <c r="BM165" s="28"/>
      <c r="BN165" s="33" t="s">
        <v>157</v>
      </c>
      <c r="BR165" s="33"/>
    </row>
    <row r="166" spans="1:70" s="3" customFormat="1" ht="15" x14ac:dyDescent="0.25">
      <c r="A166" s="34"/>
      <c r="B166" s="36" t="s">
        <v>31</v>
      </c>
      <c r="C166" s="71" t="s">
        <v>37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2"/>
      <c r="BL166" s="27"/>
      <c r="BM166" s="28"/>
      <c r="BN166" s="33"/>
      <c r="BP166" s="2" t="s">
        <v>37</v>
      </c>
      <c r="BR166" s="33"/>
    </row>
    <row r="167" spans="1:70" s="3" customFormat="1" ht="15" x14ac:dyDescent="0.25">
      <c r="A167" s="73" t="s">
        <v>359</v>
      </c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BL167" s="27"/>
      <c r="BM167" s="28" t="s">
        <v>359</v>
      </c>
      <c r="BN167" s="33"/>
      <c r="BR167" s="33"/>
    </row>
    <row r="168" spans="1:70" s="3" customFormat="1" ht="45.75" x14ac:dyDescent="0.25">
      <c r="A168" s="29" t="s">
        <v>181</v>
      </c>
      <c r="B168" s="30" t="s">
        <v>141</v>
      </c>
      <c r="C168" s="70" t="s">
        <v>142</v>
      </c>
      <c r="D168" s="70"/>
      <c r="E168" s="70"/>
      <c r="F168" s="29" t="s">
        <v>116</v>
      </c>
      <c r="G168" s="56">
        <v>0.16</v>
      </c>
      <c r="H168" s="32">
        <v>140.66999999999999</v>
      </c>
      <c r="I168" s="57">
        <v>124.03</v>
      </c>
      <c r="J168" s="57">
        <v>16.64</v>
      </c>
      <c r="K168" s="53"/>
      <c r="L168" s="57">
        <v>477.5</v>
      </c>
      <c r="M168" s="57">
        <v>447.09</v>
      </c>
      <c r="N168" s="57">
        <v>30.41</v>
      </c>
      <c r="O168" s="53"/>
      <c r="BL168" s="27"/>
      <c r="BM168" s="28"/>
      <c r="BN168" s="33" t="s">
        <v>142</v>
      </c>
      <c r="BR168" s="33"/>
    </row>
    <row r="169" spans="1:70" s="3" customFormat="1" ht="57" x14ac:dyDescent="0.25">
      <c r="A169" s="34"/>
      <c r="B169" s="35" t="s">
        <v>35</v>
      </c>
      <c r="C169" s="71" t="s">
        <v>36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2"/>
      <c r="BL169" s="27"/>
      <c r="BM169" s="28"/>
      <c r="BN169" s="33"/>
      <c r="BO169" s="2" t="s">
        <v>36</v>
      </c>
      <c r="BR169" s="33"/>
    </row>
    <row r="170" spans="1:70" s="3" customFormat="1" ht="15" x14ac:dyDescent="0.25">
      <c r="A170" s="34"/>
      <c r="B170" s="36" t="s">
        <v>31</v>
      </c>
      <c r="C170" s="71" t="s">
        <v>37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2"/>
      <c r="BL170" s="27"/>
      <c r="BM170" s="28"/>
      <c r="BN170" s="33"/>
      <c r="BP170" s="2" t="s">
        <v>37</v>
      </c>
      <c r="BR170" s="33"/>
    </row>
    <row r="171" spans="1:70" s="3" customFormat="1" ht="15" x14ac:dyDescent="0.25">
      <c r="A171" s="37"/>
      <c r="B171" s="38"/>
      <c r="C171" s="38"/>
      <c r="D171" s="38"/>
      <c r="E171" s="39" t="s">
        <v>360</v>
      </c>
      <c r="F171" s="40"/>
      <c r="G171" s="41"/>
      <c r="H171" s="12"/>
      <c r="I171" s="12"/>
      <c r="J171" s="12"/>
      <c r="K171" s="12"/>
      <c r="L171" s="59">
        <v>460.5</v>
      </c>
      <c r="M171" s="43"/>
      <c r="N171" s="44"/>
      <c r="O171" s="45"/>
      <c r="BL171" s="27"/>
      <c r="BM171" s="28"/>
      <c r="BN171" s="33"/>
      <c r="BR171" s="33"/>
    </row>
    <row r="172" spans="1:70" s="3" customFormat="1" ht="15" x14ac:dyDescent="0.25">
      <c r="A172" s="37"/>
      <c r="B172" s="38"/>
      <c r="C172" s="38"/>
      <c r="D172" s="38"/>
      <c r="E172" s="39" t="s">
        <v>361</v>
      </c>
      <c r="F172" s="40"/>
      <c r="G172" s="41"/>
      <c r="H172" s="12"/>
      <c r="I172" s="12"/>
      <c r="J172" s="12"/>
      <c r="K172" s="12"/>
      <c r="L172" s="59">
        <v>263.77999999999997</v>
      </c>
      <c r="M172" s="43"/>
      <c r="N172" s="44"/>
      <c r="O172" s="45"/>
      <c r="BL172" s="27"/>
      <c r="BM172" s="28"/>
      <c r="BN172" s="33"/>
      <c r="BR172" s="33"/>
    </row>
    <row r="173" spans="1:70" s="3" customFormat="1" ht="15" x14ac:dyDescent="0.25">
      <c r="A173" s="37"/>
      <c r="B173" s="38"/>
      <c r="C173" s="38"/>
      <c r="D173" s="38"/>
      <c r="E173" s="39" t="s">
        <v>40</v>
      </c>
      <c r="F173" s="40"/>
      <c r="G173" s="41"/>
      <c r="H173" s="12"/>
      <c r="I173" s="12"/>
      <c r="J173" s="12"/>
      <c r="K173" s="12"/>
      <c r="L173" s="42">
        <v>1201.78</v>
      </c>
      <c r="M173" s="43"/>
      <c r="N173" s="44"/>
      <c r="O173" s="45"/>
      <c r="BL173" s="27"/>
      <c r="BM173" s="28"/>
      <c r="BN173" s="33"/>
      <c r="BR173" s="33"/>
    </row>
    <row r="174" spans="1:70" s="3" customFormat="1" ht="34.5" x14ac:dyDescent="0.25">
      <c r="A174" s="29" t="s">
        <v>184</v>
      </c>
      <c r="B174" s="30" t="s">
        <v>146</v>
      </c>
      <c r="C174" s="70" t="s">
        <v>147</v>
      </c>
      <c r="D174" s="70"/>
      <c r="E174" s="70"/>
      <c r="F174" s="29" t="s">
        <v>116</v>
      </c>
      <c r="G174" s="56">
        <v>0.16</v>
      </c>
      <c r="H174" s="32">
        <v>362.25</v>
      </c>
      <c r="I174" s="57">
        <v>318.08999999999997</v>
      </c>
      <c r="J174" s="57">
        <v>44.16</v>
      </c>
      <c r="K174" s="53"/>
      <c r="L174" s="32">
        <v>1227.3399999999999</v>
      </c>
      <c r="M174" s="32">
        <v>1146.6500000000001</v>
      </c>
      <c r="N174" s="57">
        <v>80.69</v>
      </c>
      <c r="O174" s="53"/>
      <c r="BL174" s="27"/>
      <c r="BM174" s="28"/>
      <c r="BN174" s="33" t="s">
        <v>147</v>
      </c>
      <c r="BR174" s="33"/>
    </row>
    <row r="175" spans="1:70" s="3" customFormat="1" ht="22.5" x14ac:dyDescent="0.25">
      <c r="A175" s="34"/>
      <c r="B175" s="35" t="s">
        <v>122</v>
      </c>
      <c r="C175" s="71" t="s">
        <v>123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2"/>
      <c r="BL175" s="27"/>
      <c r="BM175" s="28"/>
      <c r="BN175" s="33"/>
      <c r="BO175" s="2" t="s">
        <v>123</v>
      </c>
      <c r="BR175" s="33"/>
    </row>
    <row r="176" spans="1:70" s="3" customFormat="1" ht="57" x14ac:dyDescent="0.25">
      <c r="A176" s="34"/>
      <c r="B176" s="35" t="s">
        <v>35</v>
      </c>
      <c r="C176" s="71" t="s">
        <v>36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2"/>
      <c r="BL176" s="27"/>
      <c r="BM176" s="28"/>
      <c r="BN176" s="33"/>
      <c r="BO176" s="2" t="s">
        <v>36</v>
      </c>
      <c r="BR176" s="33"/>
    </row>
    <row r="177" spans="1:70" s="3" customFormat="1" ht="15" x14ac:dyDescent="0.25">
      <c r="A177" s="34"/>
      <c r="B177" s="36" t="s">
        <v>31</v>
      </c>
      <c r="C177" s="71" t="s">
        <v>37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2"/>
      <c r="BL177" s="27"/>
      <c r="BM177" s="28"/>
      <c r="BN177" s="33"/>
      <c r="BP177" s="2" t="s">
        <v>37</v>
      </c>
      <c r="BR177" s="33"/>
    </row>
    <row r="178" spans="1:70" s="3" customFormat="1" ht="15" x14ac:dyDescent="0.25">
      <c r="A178" s="37"/>
      <c r="B178" s="38"/>
      <c r="C178" s="38"/>
      <c r="D178" s="38"/>
      <c r="E178" s="39" t="s">
        <v>362</v>
      </c>
      <c r="F178" s="40"/>
      <c r="G178" s="41"/>
      <c r="H178" s="12"/>
      <c r="I178" s="12"/>
      <c r="J178" s="12"/>
      <c r="K178" s="12"/>
      <c r="L178" s="42">
        <v>1181.05</v>
      </c>
      <c r="M178" s="43"/>
      <c r="N178" s="44"/>
      <c r="O178" s="45"/>
      <c r="BL178" s="27"/>
      <c r="BM178" s="28"/>
      <c r="BN178" s="33"/>
      <c r="BR178" s="33"/>
    </row>
    <row r="179" spans="1:70" s="3" customFormat="1" ht="15" x14ac:dyDescent="0.25">
      <c r="A179" s="37"/>
      <c r="B179" s="38"/>
      <c r="C179" s="38"/>
      <c r="D179" s="38"/>
      <c r="E179" s="39" t="s">
        <v>363</v>
      </c>
      <c r="F179" s="40"/>
      <c r="G179" s="41"/>
      <c r="H179" s="12"/>
      <c r="I179" s="12"/>
      <c r="J179" s="12"/>
      <c r="K179" s="12"/>
      <c r="L179" s="59">
        <v>676.52</v>
      </c>
      <c r="M179" s="43"/>
      <c r="N179" s="44"/>
      <c r="O179" s="45"/>
      <c r="BL179" s="27"/>
      <c r="BM179" s="28"/>
      <c r="BN179" s="33"/>
      <c r="BR179" s="33"/>
    </row>
    <row r="180" spans="1:70" s="3" customFormat="1" ht="15" x14ac:dyDescent="0.25">
      <c r="A180" s="37"/>
      <c r="B180" s="38"/>
      <c r="C180" s="38"/>
      <c r="D180" s="38"/>
      <c r="E180" s="39" t="s">
        <v>40</v>
      </c>
      <c r="F180" s="40"/>
      <c r="G180" s="41"/>
      <c r="H180" s="12"/>
      <c r="I180" s="12"/>
      <c r="J180" s="12"/>
      <c r="K180" s="12"/>
      <c r="L180" s="42">
        <v>3084.91</v>
      </c>
      <c r="M180" s="43"/>
      <c r="N180" s="44"/>
      <c r="O180" s="45"/>
      <c r="BL180" s="27"/>
      <c r="BM180" s="28"/>
      <c r="BN180" s="33"/>
      <c r="BR180" s="33"/>
    </row>
    <row r="181" spans="1:70" s="3" customFormat="1" ht="33.75" x14ac:dyDescent="0.25">
      <c r="A181" s="29" t="s">
        <v>187</v>
      </c>
      <c r="B181" s="30" t="s">
        <v>168</v>
      </c>
      <c r="C181" s="70" t="s">
        <v>169</v>
      </c>
      <c r="D181" s="70"/>
      <c r="E181" s="70"/>
      <c r="F181" s="29" t="s">
        <v>129</v>
      </c>
      <c r="G181" s="58">
        <v>16</v>
      </c>
      <c r="H181" s="32">
        <v>91.65</v>
      </c>
      <c r="I181" s="53"/>
      <c r="J181" s="53"/>
      <c r="K181" s="53"/>
      <c r="L181" s="32">
        <v>12552.38</v>
      </c>
      <c r="M181" s="53"/>
      <c r="N181" s="53"/>
      <c r="O181" s="53"/>
      <c r="BL181" s="27"/>
      <c r="BM181" s="28"/>
      <c r="BN181" s="33" t="s">
        <v>169</v>
      </c>
      <c r="BR181" s="33"/>
    </row>
    <row r="182" spans="1:70" s="3" customFormat="1" ht="15" x14ac:dyDescent="0.25">
      <c r="A182" s="34"/>
      <c r="B182" s="36" t="s">
        <v>31</v>
      </c>
      <c r="C182" s="71" t="s">
        <v>37</v>
      </c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2"/>
      <c r="BL182" s="27"/>
      <c r="BM182" s="28"/>
      <c r="BN182" s="33"/>
      <c r="BP182" s="2" t="s">
        <v>37</v>
      </c>
      <c r="BR182" s="33"/>
    </row>
    <row r="183" spans="1:70" s="3" customFormat="1" ht="34.5" x14ac:dyDescent="0.25">
      <c r="A183" s="29" t="s">
        <v>188</v>
      </c>
      <c r="B183" s="30" t="s">
        <v>131</v>
      </c>
      <c r="C183" s="70" t="s">
        <v>132</v>
      </c>
      <c r="D183" s="70"/>
      <c r="E183" s="70"/>
      <c r="F183" s="29" t="s">
        <v>129</v>
      </c>
      <c r="G183" s="58">
        <v>16</v>
      </c>
      <c r="H183" s="32">
        <v>133.4</v>
      </c>
      <c r="I183" s="53"/>
      <c r="J183" s="53"/>
      <c r="K183" s="53"/>
      <c r="L183" s="32">
        <v>18270.46</v>
      </c>
      <c r="M183" s="53"/>
      <c r="N183" s="53"/>
      <c r="O183" s="53"/>
      <c r="BL183" s="27"/>
      <c r="BM183" s="28"/>
      <c r="BN183" s="33" t="s">
        <v>132</v>
      </c>
      <c r="BR183" s="33"/>
    </row>
    <row r="184" spans="1:70" s="3" customFormat="1" ht="15" x14ac:dyDescent="0.25">
      <c r="A184" s="34"/>
      <c r="B184" s="36" t="s">
        <v>31</v>
      </c>
      <c r="C184" s="71" t="s">
        <v>37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2"/>
      <c r="BL184" s="27"/>
      <c r="BM184" s="28"/>
      <c r="BN184" s="33"/>
      <c r="BP184" s="2" t="s">
        <v>37</v>
      </c>
      <c r="BR184" s="33"/>
    </row>
    <row r="185" spans="1:70" s="3" customFormat="1" ht="45.75" x14ac:dyDescent="0.25">
      <c r="A185" s="29" t="s">
        <v>189</v>
      </c>
      <c r="B185" s="30" t="s">
        <v>190</v>
      </c>
      <c r="C185" s="70" t="s">
        <v>191</v>
      </c>
      <c r="D185" s="70"/>
      <c r="E185" s="70"/>
      <c r="F185" s="29" t="s">
        <v>192</v>
      </c>
      <c r="G185" s="56">
        <v>0.08</v>
      </c>
      <c r="H185" s="32">
        <v>283.68</v>
      </c>
      <c r="I185" s="57">
        <v>127.19</v>
      </c>
      <c r="J185" s="57">
        <v>156.49</v>
      </c>
      <c r="K185" s="53"/>
      <c r="L185" s="57">
        <v>372.22</v>
      </c>
      <c r="M185" s="57">
        <v>229.25</v>
      </c>
      <c r="N185" s="57">
        <v>142.97</v>
      </c>
      <c r="O185" s="53"/>
      <c r="BL185" s="27"/>
      <c r="BM185" s="28"/>
      <c r="BN185" s="33" t="s">
        <v>191</v>
      </c>
      <c r="BR185" s="33"/>
    </row>
    <row r="186" spans="1:70" s="3" customFormat="1" ht="57" x14ac:dyDescent="0.25">
      <c r="A186" s="34"/>
      <c r="B186" s="35" t="s">
        <v>35</v>
      </c>
      <c r="C186" s="71" t="s">
        <v>36</v>
      </c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2"/>
      <c r="BL186" s="27"/>
      <c r="BM186" s="28"/>
      <c r="BN186" s="33"/>
      <c r="BO186" s="2" t="s">
        <v>36</v>
      </c>
      <c r="BR186" s="33"/>
    </row>
    <row r="187" spans="1:70" s="3" customFormat="1" ht="15" x14ac:dyDescent="0.25">
      <c r="A187" s="34"/>
      <c r="B187" s="36" t="s">
        <v>31</v>
      </c>
      <c r="C187" s="71" t="s">
        <v>37</v>
      </c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2"/>
      <c r="BL187" s="27"/>
      <c r="BM187" s="28"/>
      <c r="BN187" s="33"/>
      <c r="BP187" s="2" t="s">
        <v>37</v>
      </c>
      <c r="BR187" s="33"/>
    </row>
    <row r="188" spans="1:70" s="3" customFormat="1" ht="15" x14ac:dyDescent="0.25">
      <c r="A188" s="37"/>
      <c r="B188" s="38"/>
      <c r="C188" s="38"/>
      <c r="D188" s="38"/>
      <c r="E188" s="39" t="s">
        <v>193</v>
      </c>
      <c r="F188" s="40"/>
      <c r="G188" s="41"/>
      <c r="H188" s="12"/>
      <c r="I188" s="12"/>
      <c r="J188" s="12"/>
      <c r="K188" s="12"/>
      <c r="L188" s="59">
        <v>236.13</v>
      </c>
      <c r="M188" s="43"/>
      <c r="N188" s="44"/>
      <c r="O188" s="45"/>
      <c r="BL188" s="27"/>
      <c r="BM188" s="28"/>
      <c r="BN188" s="33"/>
      <c r="BR188" s="33"/>
    </row>
    <row r="189" spans="1:70" s="3" customFormat="1" ht="15" x14ac:dyDescent="0.25">
      <c r="A189" s="37"/>
      <c r="B189" s="38"/>
      <c r="C189" s="38"/>
      <c r="D189" s="38"/>
      <c r="E189" s="39" t="s">
        <v>194</v>
      </c>
      <c r="F189" s="40"/>
      <c r="G189" s="41"/>
      <c r="H189" s="12"/>
      <c r="I189" s="12"/>
      <c r="J189" s="12"/>
      <c r="K189" s="12"/>
      <c r="L189" s="59">
        <v>135.26</v>
      </c>
      <c r="M189" s="43"/>
      <c r="N189" s="44"/>
      <c r="O189" s="45"/>
      <c r="BL189" s="27"/>
      <c r="BM189" s="28"/>
      <c r="BN189" s="33"/>
      <c r="BR189" s="33"/>
    </row>
    <row r="190" spans="1:70" s="3" customFormat="1" ht="15" x14ac:dyDescent="0.25">
      <c r="A190" s="37"/>
      <c r="B190" s="38"/>
      <c r="C190" s="38"/>
      <c r="D190" s="38"/>
      <c r="E190" s="39" t="s">
        <v>40</v>
      </c>
      <c r="F190" s="40"/>
      <c r="G190" s="41"/>
      <c r="H190" s="12"/>
      <c r="I190" s="12"/>
      <c r="J190" s="12"/>
      <c r="K190" s="12"/>
      <c r="L190" s="59">
        <v>743.61</v>
      </c>
      <c r="M190" s="43"/>
      <c r="N190" s="44"/>
      <c r="O190" s="45"/>
      <c r="BL190" s="27"/>
      <c r="BM190" s="28"/>
      <c r="BN190" s="33"/>
      <c r="BR190" s="33"/>
    </row>
    <row r="191" spans="1:70" s="3" customFormat="1" ht="34.5" x14ac:dyDescent="0.25">
      <c r="A191" s="29" t="s">
        <v>195</v>
      </c>
      <c r="B191" s="30" t="s">
        <v>196</v>
      </c>
      <c r="C191" s="70" t="s">
        <v>197</v>
      </c>
      <c r="D191" s="70"/>
      <c r="E191" s="70"/>
      <c r="F191" s="29" t="s">
        <v>192</v>
      </c>
      <c r="G191" s="56">
        <v>-0.08</v>
      </c>
      <c r="H191" s="32">
        <v>125.47</v>
      </c>
      <c r="I191" s="57">
        <v>50.26</v>
      </c>
      <c r="J191" s="57">
        <v>75.209999999999994</v>
      </c>
      <c r="K191" s="53"/>
      <c r="L191" s="57">
        <v>-159.29</v>
      </c>
      <c r="M191" s="57">
        <v>-90.58</v>
      </c>
      <c r="N191" s="57">
        <v>-68.709999999999994</v>
      </c>
      <c r="O191" s="53"/>
      <c r="BL191" s="27"/>
      <c r="BM191" s="28"/>
      <c r="BN191" s="33" t="s">
        <v>197</v>
      </c>
      <c r="BR191" s="33"/>
    </row>
    <row r="192" spans="1:70" s="3" customFormat="1" ht="22.5" x14ac:dyDescent="0.25">
      <c r="A192" s="34"/>
      <c r="B192" s="35" t="s">
        <v>198</v>
      </c>
      <c r="C192" s="71" t="s">
        <v>199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2"/>
      <c r="BL192" s="27"/>
      <c r="BM192" s="28"/>
      <c r="BN192" s="33"/>
      <c r="BO192" s="2" t="s">
        <v>199</v>
      </c>
      <c r="BR192" s="33"/>
    </row>
    <row r="193" spans="1:70" s="3" customFormat="1" ht="57" x14ac:dyDescent="0.25">
      <c r="A193" s="34"/>
      <c r="B193" s="35" t="s">
        <v>35</v>
      </c>
      <c r="C193" s="71" t="s">
        <v>36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2"/>
      <c r="BL193" s="27"/>
      <c r="BM193" s="28"/>
      <c r="BN193" s="33"/>
      <c r="BO193" s="2" t="s">
        <v>36</v>
      </c>
      <c r="BR193" s="33"/>
    </row>
    <row r="194" spans="1:70" s="3" customFormat="1" ht="15" x14ac:dyDescent="0.25">
      <c r="A194" s="34"/>
      <c r="B194" s="36" t="s">
        <v>31</v>
      </c>
      <c r="C194" s="71" t="s">
        <v>37</v>
      </c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2"/>
      <c r="BL194" s="27"/>
      <c r="BM194" s="28"/>
      <c r="BN194" s="33"/>
      <c r="BP194" s="2" t="s">
        <v>37</v>
      </c>
      <c r="BR194" s="33"/>
    </row>
    <row r="195" spans="1:70" s="3" customFormat="1" ht="15" x14ac:dyDescent="0.25">
      <c r="A195" s="37"/>
      <c r="B195" s="38"/>
      <c r="C195" s="38"/>
      <c r="D195" s="38"/>
      <c r="E195" s="39" t="s">
        <v>200</v>
      </c>
      <c r="F195" s="40"/>
      <c r="G195" s="41"/>
      <c r="H195" s="12"/>
      <c r="I195" s="12"/>
      <c r="J195" s="12"/>
      <c r="K195" s="12"/>
      <c r="L195" s="59">
        <v>-93.3</v>
      </c>
      <c r="M195" s="43"/>
      <c r="N195" s="44"/>
      <c r="O195" s="45"/>
      <c r="BL195" s="27"/>
      <c r="BM195" s="28"/>
      <c r="BN195" s="33"/>
      <c r="BR195" s="33"/>
    </row>
    <row r="196" spans="1:70" s="3" customFormat="1" ht="15" x14ac:dyDescent="0.25">
      <c r="A196" s="37"/>
      <c r="B196" s="38"/>
      <c r="C196" s="38"/>
      <c r="D196" s="38"/>
      <c r="E196" s="39" t="s">
        <v>201</v>
      </c>
      <c r="F196" s="40"/>
      <c r="G196" s="41"/>
      <c r="H196" s="12"/>
      <c r="I196" s="12"/>
      <c r="J196" s="12"/>
      <c r="K196" s="12"/>
      <c r="L196" s="59">
        <v>-53.44</v>
      </c>
      <c r="M196" s="43"/>
      <c r="N196" s="44"/>
      <c r="O196" s="45"/>
      <c r="BL196" s="27"/>
      <c r="BM196" s="28"/>
      <c r="BN196" s="33"/>
      <c r="BR196" s="33"/>
    </row>
    <row r="197" spans="1:70" s="3" customFormat="1" ht="15" x14ac:dyDescent="0.25">
      <c r="A197" s="37"/>
      <c r="B197" s="38"/>
      <c r="C197" s="38"/>
      <c r="D197" s="38"/>
      <c r="E197" s="39" t="s">
        <v>40</v>
      </c>
      <c r="F197" s="40"/>
      <c r="G197" s="41"/>
      <c r="H197" s="12"/>
      <c r="I197" s="12"/>
      <c r="J197" s="12"/>
      <c r="K197" s="12"/>
      <c r="L197" s="59">
        <v>-306.02999999999997</v>
      </c>
      <c r="M197" s="43"/>
      <c r="N197" s="44"/>
      <c r="O197" s="45"/>
      <c r="BL197" s="27"/>
      <c r="BM197" s="28"/>
      <c r="BN197" s="33"/>
      <c r="BR197" s="33"/>
    </row>
    <row r="198" spans="1:70" s="3" customFormat="1" ht="33.75" x14ac:dyDescent="0.25">
      <c r="A198" s="29" t="s">
        <v>202</v>
      </c>
      <c r="B198" s="30" t="s">
        <v>203</v>
      </c>
      <c r="C198" s="70" t="s">
        <v>204</v>
      </c>
      <c r="D198" s="70"/>
      <c r="E198" s="70"/>
      <c r="F198" s="29" t="s">
        <v>205</v>
      </c>
      <c r="G198" s="54">
        <v>2.317E-3</v>
      </c>
      <c r="H198" s="32">
        <v>12378.7</v>
      </c>
      <c r="I198" s="32">
        <v>2544.1</v>
      </c>
      <c r="J198" s="57">
        <v>90.06</v>
      </c>
      <c r="K198" s="57">
        <v>6.21</v>
      </c>
      <c r="L198" s="57">
        <v>328.46</v>
      </c>
      <c r="M198" s="57">
        <v>132.81</v>
      </c>
      <c r="N198" s="57">
        <v>2.38</v>
      </c>
      <c r="O198" s="57">
        <v>0.32</v>
      </c>
      <c r="BL198" s="27"/>
      <c r="BM198" s="28"/>
      <c r="BN198" s="33" t="s">
        <v>204</v>
      </c>
      <c r="BR198" s="33"/>
    </row>
    <row r="199" spans="1:70" s="3" customFormat="1" ht="57" x14ac:dyDescent="0.25">
      <c r="A199" s="34"/>
      <c r="B199" s="35" t="s">
        <v>35</v>
      </c>
      <c r="C199" s="71" t="s">
        <v>36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2"/>
      <c r="BL199" s="27"/>
      <c r="BM199" s="28"/>
      <c r="BN199" s="33"/>
      <c r="BO199" s="2" t="s">
        <v>36</v>
      </c>
      <c r="BR199" s="33"/>
    </row>
    <row r="200" spans="1:70" s="3" customFormat="1" ht="15" x14ac:dyDescent="0.25">
      <c r="A200" s="34"/>
      <c r="B200" s="36" t="s">
        <v>31</v>
      </c>
      <c r="C200" s="71" t="s">
        <v>37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2"/>
      <c r="BL200" s="27"/>
      <c r="BM200" s="28"/>
      <c r="BN200" s="33"/>
      <c r="BP200" s="2" t="s">
        <v>37</v>
      </c>
      <c r="BR200" s="33"/>
    </row>
    <row r="201" spans="1:70" s="3" customFormat="1" ht="15" x14ac:dyDescent="0.25">
      <c r="A201" s="37"/>
      <c r="B201" s="38"/>
      <c r="C201" s="38"/>
      <c r="D201" s="38"/>
      <c r="E201" s="39" t="s">
        <v>206</v>
      </c>
      <c r="F201" s="40"/>
      <c r="G201" s="41"/>
      <c r="H201" s="12"/>
      <c r="I201" s="12"/>
      <c r="J201" s="12"/>
      <c r="K201" s="12"/>
      <c r="L201" s="59">
        <v>135.79</v>
      </c>
      <c r="M201" s="43"/>
      <c r="N201" s="44"/>
      <c r="O201" s="45"/>
      <c r="BL201" s="27"/>
      <c r="BM201" s="28"/>
      <c r="BN201" s="33"/>
      <c r="BR201" s="33"/>
    </row>
    <row r="202" spans="1:70" s="3" customFormat="1" ht="15" x14ac:dyDescent="0.25">
      <c r="A202" s="37"/>
      <c r="B202" s="38"/>
      <c r="C202" s="38"/>
      <c r="D202" s="38"/>
      <c r="E202" s="39" t="s">
        <v>207</v>
      </c>
      <c r="F202" s="40"/>
      <c r="G202" s="41"/>
      <c r="H202" s="12"/>
      <c r="I202" s="12"/>
      <c r="J202" s="12"/>
      <c r="K202" s="12"/>
      <c r="L202" s="59">
        <v>77.22</v>
      </c>
      <c r="M202" s="43"/>
      <c r="N202" s="44"/>
      <c r="O202" s="45"/>
      <c r="BL202" s="27"/>
      <c r="BM202" s="28"/>
      <c r="BN202" s="33"/>
      <c r="BR202" s="33"/>
    </row>
    <row r="203" spans="1:70" s="3" customFormat="1" ht="15" x14ac:dyDescent="0.25">
      <c r="A203" s="37"/>
      <c r="B203" s="38"/>
      <c r="C203" s="38"/>
      <c r="D203" s="38"/>
      <c r="E203" s="39" t="s">
        <v>40</v>
      </c>
      <c r="F203" s="40"/>
      <c r="G203" s="41"/>
      <c r="H203" s="12"/>
      <c r="I203" s="12"/>
      <c r="J203" s="12"/>
      <c r="K203" s="12"/>
      <c r="L203" s="59">
        <v>541.47</v>
      </c>
      <c r="M203" s="43"/>
      <c r="N203" s="44"/>
      <c r="O203" s="45"/>
      <c r="BL203" s="27"/>
      <c r="BM203" s="28"/>
      <c r="BN203" s="33"/>
      <c r="BR203" s="33"/>
    </row>
    <row r="204" spans="1:70" s="3" customFormat="1" ht="22.5" x14ac:dyDescent="0.25">
      <c r="A204" s="46"/>
      <c r="B204" s="39" t="s">
        <v>208</v>
      </c>
      <c r="C204" s="74" t="s">
        <v>209</v>
      </c>
      <c r="D204" s="74"/>
      <c r="E204" s="74"/>
      <c r="F204" s="40" t="s">
        <v>43</v>
      </c>
      <c r="G204" s="47" t="s">
        <v>210</v>
      </c>
      <c r="H204" s="48">
        <v>12320.59</v>
      </c>
      <c r="I204" s="49"/>
      <c r="J204" s="49"/>
      <c r="K204" s="49"/>
      <c r="L204" s="50">
        <v>0</v>
      </c>
      <c r="M204" s="49"/>
      <c r="N204" s="49"/>
      <c r="O204" s="51"/>
      <c r="BL204" s="27"/>
      <c r="BM204" s="28"/>
      <c r="BN204" s="33"/>
      <c r="BQ204" s="2" t="s">
        <v>209</v>
      </c>
      <c r="BR204" s="33"/>
    </row>
    <row r="205" spans="1:70" s="3" customFormat="1" ht="22.5" x14ac:dyDescent="0.25">
      <c r="A205" s="46"/>
      <c r="B205" s="39" t="s">
        <v>211</v>
      </c>
      <c r="C205" s="74" t="s">
        <v>212</v>
      </c>
      <c r="D205" s="74"/>
      <c r="E205" s="74"/>
      <c r="F205" s="40" t="s">
        <v>129</v>
      </c>
      <c r="G205" s="47" t="s">
        <v>213</v>
      </c>
      <c r="H205" s="50">
        <v>310.38</v>
      </c>
      <c r="I205" s="49"/>
      <c r="J205" s="49"/>
      <c r="K205" s="49"/>
      <c r="L205" s="50">
        <v>0</v>
      </c>
      <c r="M205" s="49"/>
      <c r="N205" s="49"/>
      <c r="O205" s="51"/>
      <c r="BL205" s="27"/>
      <c r="BM205" s="28"/>
      <c r="BN205" s="33"/>
      <c r="BQ205" s="2" t="s">
        <v>212</v>
      </c>
      <c r="BR205" s="33"/>
    </row>
    <row r="206" spans="1:70" s="3" customFormat="1" ht="23.25" x14ac:dyDescent="0.25">
      <c r="A206" s="46"/>
      <c r="B206" s="39" t="s">
        <v>214</v>
      </c>
      <c r="C206" s="74" t="s">
        <v>215</v>
      </c>
      <c r="D206" s="74"/>
      <c r="E206" s="74"/>
      <c r="F206" s="40" t="s">
        <v>43</v>
      </c>
      <c r="G206" s="47" t="s">
        <v>216</v>
      </c>
      <c r="H206" s="48">
        <v>6024.45</v>
      </c>
      <c r="I206" s="49"/>
      <c r="J206" s="49"/>
      <c r="K206" s="49"/>
      <c r="L206" s="50">
        <v>1.2</v>
      </c>
      <c r="M206" s="49"/>
      <c r="N206" s="49"/>
      <c r="O206" s="51"/>
      <c r="BL206" s="27"/>
      <c r="BM206" s="28"/>
      <c r="BN206" s="33"/>
      <c r="BQ206" s="2" t="s">
        <v>215</v>
      </c>
      <c r="BR206" s="33"/>
    </row>
    <row r="207" spans="1:70" s="3" customFormat="1" ht="45.75" x14ac:dyDescent="0.25">
      <c r="A207" s="46"/>
      <c r="B207" s="39" t="s">
        <v>217</v>
      </c>
      <c r="C207" s="74" t="s">
        <v>218</v>
      </c>
      <c r="D207" s="74"/>
      <c r="E207" s="74"/>
      <c r="F207" s="40" t="s">
        <v>43</v>
      </c>
      <c r="G207" s="47" t="s">
        <v>219</v>
      </c>
      <c r="H207" s="48">
        <v>9174.59</v>
      </c>
      <c r="I207" s="49"/>
      <c r="J207" s="49"/>
      <c r="K207" s="49"/>
      <c r="L207" s="50">
        <v>21.1</v>
      </c>
      <c r="M207" s="49"/>
      <c r="N207" s="49"/>
      <c r="O207" s="51"/>
      <c r="BL207" s="27"/>
      <c r="BM207" s="28"/>
      <c r="BN207" s="33"/>
      <c r="BQ207" s="2" t="s">
        <v>218</v>
      </c>
      <c r="BR207" s="33"/>
    </row>
    <row r="208" spans="1:70" s="3" customFormat="1" ht="15" x14ac:dyDescent="0.25">
      <c r="A208" s="73" t="s">
        <v>220</v>
      </c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BL208" s="27"/>
      <c r="BM208" s="28" t="s">
        <v>220</v>
      </c>
      <c r="BN208" s="33"/>
      <c r="BR208" s="33"/>
    </row>
    <row r="209" spans="1:70" s="3" customFormat="1" ht="45.75" x14ac:dyDescent="0.25">
      <c r="A209" s="29" t="s">
        <v>221</v>
      </c>
      <c r="B209" s="30" t="s">
        <v>141</v>
      </c>
      <c r="C209" s="70" t="s">
        <v>142</v>
      </c>
      <c r="D209" s="70"/>
      <c r="E209" s="70"/>
      <c r="F209" s="29" t="s">
        <v>116</v>
      </c>
      <c r="G209" s="56">
        <v>0.18</v>
      </c>
      <c r="H209" s="32">
        <v>140.66999999999999</v>
      </c>
      <c r="I209" s="57">
        <v>124.03</v>
      </c>
      <c r="J209" s="57">
        <v>16.64</v>
      </c>
      <c r="K209" s="53"/>
      <c r="L209" s="57">
        <v>537.19000000000005</v>
      </c>
      <c r="M209" s="57">
        <v>502.98</v>
      </c>
      <c r="N209" s="57">
        <v>34.21</v>
      </c>
      <c r="O209" s="53"/>
      <c r="BL209" s="27"/>
      <c r="BM209" s="28"/>
      <c r="BN209" s="33" t="s">
        <v>142</v>
      </c>
      <c r="BR209" s="33"/>
    </row>
    <row r="210" spans="1:70" s="3" customFormat="1" ht="57" x14ac:dyDescent="0.25">
      <c r="A210" s="34"/>
      <c r="B210" s="35" t="s">
        <v>35</v>
      </c>
      <c r="C210" s="71" t="s">
        <v>36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2"/>
      <c r="BL210" s="27"/>
      <c r="BM210" s="28"/>
      <c r="BN210" s="33"/>
      <c r="BO210" s="2" t="s">
        <v>36</v>
      </c>
      <c r="BR210" s="33"/>
    </row>
    <row r="211" spans="1:70" s="3" customFormat="1" ht="15" x14ac:dyDescent="0.25">
      <c r="A211" s="34"/>
      <c r="B211" s="36" t="s">
        <v>31</v>
      </c>
      <c r="C211" s="71" t="s">
        <v>37</v>
      </c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2"/>
      <c r="BL211" s="27"/>
      <c r="BM211" s="28"/>
      <c r="BN211" s="33"/>
      <c r="BP211" s="2" t="s">
        <v>37</v>
      </c>
      <c r="BR211" s="33"/>
    </row>
    <row r="212" spans="1:70" s="3" customFormat="1" ht="15" x14ac:dyDescent="0.25">
      <c r="A212" s="37"/>
      <c r="B212" s="38"/>
      <c r="C212" s="38"/>
      <c r="D212" s="38"/>
      <c r="E212" s="39" t="s">
        <v>364</v>
      </c>
      <c r="F212" s="40"/>
      <c r="G212" s="41"/>
      <c r="H212" s="12"/>
      <c r="I212" s="12"/>
      <c r="J212" s="12"/>
      <c r="K212" s="12"/>
      <c r="L212" s="59">
        <v>518.07000000000005</v>
      </c>
      <c r="M212" s="43"/>
      <c r="N212" s="44"/>
      <c r="O212" s="45"/>
      <c r="BL212" s="27"/>
      <c r="BM212" s="28"/>
      <c r="BN212" s="33"/>
      <c r="BR212" s="33"/>
    </row>
    <row r="213" spans="1:70" s="3" customFormat="1" ht="15" x14ac:dyDescent="0.25">
      <c r="A213" s="37"/>
      <c r="B213" s="38"/>
      <c r="C213" s="38"/>
      <c r="D213" s="38"/>
      <c r="E213" s="39" t="s">
        <v>365</v>
      </c>
      <c r="F213" s="40"/>
      <c r="G213" s="41"/>
      <c r="H213" s="12"/>
      <c r="I213" s="12"/>
      <c r="J213" s="12"/>
      <c r="K213" s="12"/>
      <c r="L213" s="59">
        <v>296.76</v>
      </c>
      <c r="M213" s="43"/>
      <c r="N213" s="44"/>
      <c r="O213" s="45"/>
      <c r="BL213" s="27"/>
      <c r="BM213" s="28"/>
      <c r="BN213" s="33"/>
      <c r="BR213" s="33"/>
    </row>
    <row r="214" spans="1:70" s="3" customFormat="1" ht="15" x14ac:dyDescent="0.25">
      <c r="A214" s="37"/>
      <c r="B214" s="38"/>
      <c r="C214" s="38"/>
      <c r="D214" s="38"/>
      <c r="E214" s="39" t="s">
        <v>40</v>
      </c>
      <c r="F214" s="40"/>
      <c r="G214" s="41"/>
      <c r="H214" s="12"/>
      <c r="I214" s="12"/>
      <c r="J214" s="12"/>
      <c r="K214" s="12"/>
      <c r="L214" s="42">
        <v>1352.02</v>
      </c>
      <c r="M214" s="43"/>
      <c r="N214" s="44"/>
      <c r="O214" s="45"/>
      <c r="BL214" s="27"/>
      <c r="BM214" s="28"/>
      <c r="BN214" s="33"/>
      <c r="BR214" s="33"/>
    </row>
    <row r="215" spans="1:70" s="3" customFormat="1" ht="34.5" x14ac:dyDescent="0.25">
      <c r="A215" s="29" t="s">
        <v>224</v>
      </c>
      <c r="B215" s="30" t="s">
        <v>146</v>
      </c>
      <c r="C215" s="70" t="s">
        <v>147</v>
      </c>
      <c r="D215" s="70"/>
      <c r="E215" s="70"/>
      <c r="F215" s="29" t="s">
        <v>116</v>
      </c>
      <c r="G215" s="56">
        <v>0.18</v>
      </c>
      <c r="H215" s="32">
        <v>362.25</v>
      </c>
      <c r="I215" s="57">
        <v>318.08999999999997</v>
      </c>
      <c r="J215" s="57">
        <v>44.16</v>
      </c>
      <c r="K215" s="53"/>
      <c r="L215" s="32">
        <v>1380.76</v>
      </c>
      <c r="M215" s="32">
        <v>1289.98</v>
      </c>
      <c r="N215" s="57">
        <v>90.78</v>
      </c>
      <c r="O215" s="53"/>
      <c r="BL215" s="27"/>
      <c r="BM215" s="28"/>
      <c r="BN215" s="33" t="s">
        <v>147</v>
      </c>
      <c r="BR215" s="33"/>
    </row>
    <row r="216" spans="1:70" s="3" customFormat="1" ht="22.5" x14ac:dyDescent="0.25">
      <c r="A216" s="34"/>
      <c r="B216" s="35" t="s">
        <v>122</v>
      </c>
      <c r="C216" s="71" t="s">
        <v>123</v>
      </c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2"/>
      <c r="BL216" s="27"/>
      <c r="BM216" s="28"/>
      <c r="BN216" s="33"/>
      <c r="BO216" s="2" t="s">
        <v>123</v>
      </c>
      <c r="BR216" s="33"/>
    </row>
    <row r="217" spans="1:70" s="3" customFormat="1" ht="57" x14ac:dyDescent="0.25">
      <c r="A217" s="34"/>
      <c r="B217" s="35" t="s">
        <v>35</v>
      </c>
      <c r="C217" s="71" t="s">
        <v>36</v>
      </c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2"/>
      <c r="BL217" s="27"/>
      <c r="BM217" s="28"/>
      <c r="BN217" s="33"/>
      <c r="BO217" s="2" t="s">
        <v>36</v>
      </c>
      <c r="BR217" s="33"/>
    </row>
    <row r="218" spans="1:70" s="3" customFormat="1" ht="15" x14ac:dyDescent="0.25">
      <c r="A218" s="34"/>
      <c r="B218" s="36" t="s">
        <v>31</v>
      </c>
      <c r="C218" s="71" t="s">
        <v>37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2"/>
      <c r="BL218" s="27"/>
      <c r="BM218" s="28"/>
      <c r="BN218" s="33"/>
      <c r="BP218" s="2" t="s">
        <v>37</v>
      </c>
      <c r="BR218" s="33"/>
    </row>
    <row r="219" spans="1:70" s="3" customFormat="1" ht="15" x14ac:dyDescent="0.25">
      <c r="A219" s="37"/>
      <c r="B219" s="38"/>
      <c r="C219" s="38"/>
      <c r="D219" s="38"/>
      <c r="E219" s="39" t="s">
        <v>366</v>
      </c>
      <c r="F219" s="40"/>
      <c r="G219" s="41"/>
      <c r="H219" s="12"/>
      <c r="I219" s="12"/>
      <c r="J219" s="12"/>
      <c r="K219" s="12"/>
      <c r="L219" s="42">
        <v>1328.68</v>
      </c>
      <c r="M219" s="43"/>
      <c r="N219" s="44"/>
      <c r="O219" s="45"/>
      <c r="BL219" s="27"/>
      <c r="BM219" s="28"/>
      <c r="BN219" s="33"/>
      <c r="BR219" s="33"/>
    </row>
    <row r="220" spans="1:70" s="3" customFormat="1" ht="15" x14ac:dyDescent="0.25">
      <c r="A220" s="37"/>
      <c r="B220" s="38"/>
      <c r="C220" s="38"/>
      <c r="D220" s="38"/>
      <c r="E220" s="39" t="s">
        <v>367</v>
      </c>
      <c r="F220" s="40"/>
      <c r="G220" s="41"/>
      <c r="H220" s="12"/>
      <c r="I220" s="12"/>
      <c r="J220" s="12"/>
      <c r="K220" s="12"/>
      <c r="L220" s="59">
        <v>761.09</v>
      </c>
      <c r="M220" s="43"/>
      <c r="N220" s="44"/>
      <c r="O220" s="45"/>
      <c r="BL220" s="27"/>
      <c r="BM220" s="28"/>
      <c r="BN220" s="33"/>
      <c r="BR220" s="33"/>
    </row>
    <row r="221" spans="1:70" s="3" customFormat="1" ht="15" x14ac:dyDescent="0.25">
      <c r="A221" s="37"/>
      <c r="B221" s="38"/>
      <c r="C221" s="38"/>
      <c r="D221" s="38"/>
      <c r="E221" s="39" t="s">
        <v>40</v>
      </c>
      <c r="F221" s="40"/>
      <c r="G221" s="41"/>
      <c r="H221" s="12"/>
      <c r="I221" s="12"/>
      <c r="J221" s="12"/>
      <c r="K221" s="12"/>
      <c r="L221" s="42">
        <v>3470.53</v>
      </c>
      <c r="M221" s="43"/>
      <c r="N221" s="44"/>
      <c r="O221" s="45"/>
      <c r="BL221" s="27"/>
      <c r="BM221" s="28"/>
      <c r="BN221" s="33"/>
      <c r="BR221" s="33"/>
    </row>
    <row r="222" spans="1:70" s="3" customFormat="1" ht="33.75" x14ac:dyDescent="0.25">
      <c r="A222" s="29" t="s">
        <v>227</v>
      </c>
      <c r="B222" s="30" t="s">
        <v>168</v>
      </c>
      <c r="C222" s="70" t="s">
        <v>169</v>
      </c>
      <c r="D222" s="70"/>
      <c r="E222" s="70"/>
      <c r="F222" s="29" t="s">
        <v>129</v>
      </c>
      <c r="G222" s="58">
        <v>18</v>
      </c>
      <c r="H222" s="32">
        <v>91.65</v>
      </c>
      <c r="I222" s="53"/>
      <c r="J222" s="53"/>
      <c r="K222" s="53"/>
      <c r="L222" s="32">
        <v>14121.43</v>
      </c>
      <c r="M222" s="53"/>
      <c r="N222" s="53"/>
      <c r="O222" s="53"/>
      <c r="BL222" s="27"/>
      <c r="BM222" s="28"/>
      <c r="BN222" s="33" t="s">
        <v>169</v>
      </c>
      <c r="BR222" s="33"/>
    </row>
    <row r="223" spans="1:70" s="3" customFormat="1" ht="15" x14ac:dyDescent="0.25">
      <c r="A223" s="34"/>
      <c r="B223" s="36" t="s">
        <v>31</v>
      </c>
      <c r="C223" s="71" t="s">
        <v>37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2"/>
      <c r="BL223" s="27"/>
      <c r="BM223" s="28"/>
      <c r="BN223" s="33"/>
      <c r="BP223" s="2" t="s">
        <v>37</v>
      </c>
      <c r="BR223" s="33"/>
    </row>
    <row r="224" spans="1:70" s="3" customFormat="1" ht="34.5" x14ac:dyDescent="0.25">
      <c r="A224" s="29" t="s">
        <v>228</v>
      </c>
      <c r="B224" s="30" t="s">
        <v>131</v>
      </c>
      <c r="C224" s="70" t="s">
        <v>132</v>
      </c>
      <c r="D224" s="70"/>
      <c r="E224" s="70"/>
      <c r="F224" s="29" t="s">
        <v>129</v>
      </c>
      <c r="G224" s="58">
        <v>18</v>
      </c>
      <c r="H224" s="32">
        <v>133.4</v>
      </c>
      <c r="I224" s="53"/>
      <c r="J224" s="53"/>
      <c r="K224" s="53"/>
      <c r="L224" s="32">
        <v>20554.27</v>
      </c>
      <c r="M224" s="53"/>
      <c r="N224" s="53"/>
      <c r="O224" s="53"/>
      <c r="BL224" s="27"/>
      <c r="BM224" s="28"/>
      <c r="BN224" s="33" t="s">
        <v>132</v>
      </c>
      <c r="BR224" s="33"/>
    </row>
    <row r="225" spans="1:70" s="3" customFormat="1" ht="15" x14ac:dyDescent="0.25">
      <c r="A225" s="34"/>
      <c r="B225" s="36" t="s">
        <v>31</v>
      </c>
      <c r="C225" s="71" t="s">
        <v>37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2"/>
      <c r="BL225" s="27"/>
      <c r="BM225" s="28"/>
      <c r="BN225" s="33"/>
      <c r="BP225" s="2" t="s">
        <v>37</v>
      </c>
      <c r="BR225" s="33"/>
    </row>
    <row r="226" spans="1:70" s="3" customFormat="1" ht="45.75" x14ac:dyDescent="0.25">
      <c r="A226" s="29" t="s">
        <v>229</v>
      </c>
      <c r="B226" s="30" t="s">
        <v>190</v>
      </c>
      <c r="C226" s="70" t="s">
        <v>191</v>
      </c>
      <c r="D226" s="70"/>
      <c r="E226" s="70"/>
      <c r="F226" s="29" t="s">
        <v>192</v>
      </c>
      <c r="G226" s="56">
        <v>0.18</v>
      </c>
      <c r="H226" s="32">
        <v>283.68</v>
      </c>
      <c r="I226" s="57">
        <v>127.19</v>
      </c>
      <c r="J226" s="57">
        <v>156.49</v>
      </c>
      <c r="K226" s="53"/>
      <c r="L226" s="57">
        <v>837.49</v>
      </c>
      <c r="M226" s="57">
        <v>515.80999999999995</v>
      </c>
      <c r="N226" s="57">
        <v>321.68</v>
      </c>
      <c r="O226" s="53"/>
      <c r="BL226" s="27"/>
      <c r="BM226" s="28"/>
      <c r="BN226" s="33" t="s">
        <v>191</v>
      </c>
      <c r="BR226" s="33"/>
    </row>
    <row r="227" spans="1:70" s="3" customFormat="1" ht="57" x14ac:dyDescent="0.25">
      <c r="A227" s="34"/>
      <c r="B227" s="35" t="s">
        <v>35</v>
      </c>
      <c r="C227" s="71" t="s">
        <v>36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2"/>
      <c r="BL227" s="27"/>
      <c r="BM227" s="28"/>
      <c r="BN227" s="33"/>
      <c r="BO227" s="2" t="s">
        <v>36</v>
      </c>
      <c r="BR227" s="33"/>
    </row>
    <row r="228" spans="1:70" s="3" customFormat="1" ht="15" x14ac:dyDescent="0.25">
      <c r="A228" s="34"/>
      <c r="B228" s="36" t="s">
        <v>31</v>
      </c>
      <c r="C228" s="71" t="s">
        <v>37</v>
      </c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2"/>
      <c r="BL228" s="27"/>
      <c r="BM228" s="28"/>
      <c r="BN228" s="33"/>
      <c r="BP228" s="2" t="s">
        <v>37</v>
      </c>
      <c r="BR228" s="33"/>
    </row>
    <row r="229" spans="1:70" s="3" customFormat="1" ht="15" x14ac:dyDescent="0.25">
      <c r="A229" s="37"/>
      <c r="B229" s="38"/>
      <c r="C229" s="38"/>
      <c r="D229" s="38"/>
      <c r="E229" s="39" t="s">
        <v>230</v>
      </c>
      <c r="F229" s="40"/>
      <c r="G229" s="41"/>
      <c r="H229" s="12"/>
      <c r="I229" s="12"/>
      <c r="J229" s="12"/>
      <c r="K229" s="12"/>
      <c r="L229" s="59">
        <v>531.28</v>
      </c>
      <c r="M229" s="43"/>
      <c r="N229" s="44"/>
      <c r="O229" s="45"/>
      <c r="BL229" s="27"/>
      <c r="BM229" s="28"/>
      <c r="BN229" s="33"/>
      <c r="BR229" s="33"/>
    </row>
    <row r="230" spans="1:70" s="3" customFormat="1" ht="15" x14ac:dyDescent="0.25">
      <c r="A230" s="37"/>
      <c r="B230" s="38"/>
      <c r="C230" s="38"/>
      <c r="D230" s="38"/>
      <c r="E230" s="39" t="s">
        <v>231</v>
      </c>
      <c r="F230" s="40"/>
      <c r="G230" s="41"/>
      <c r="H230" s="12"/>
      <c r="I230" s="12"/>
      <c r="J230" s="12"/>
      <c r="K230" s="12"/>
      <c r="L230" s="59">
        <v>304.33</v>
      </c>
      <c r="M230" s="43"/>
      <c r="N230" s="44"/>
      <c r="O230" s="45"/>
      <c r="BL230" s="27"/>
      <c r="BM230" s="28"/>
      <c r="BN230" s="33"/>
      <c r="BR230" s="33"/>
    </row>
    <row r="231" spans="1:70" s="3" customFormat="1" ht="15" x14ac:dyDescent="0.25">
      <c r="A231" s="37"/>
      <c r="B231" s="38"/>
      <c r="C231" s="38"/>
      <c r="D231" s="38"/>
      <c r="E231" s="39" t="s">
        <v>40</v>
      </c>
      <c r="F231" s="40"/>
      <c r="G231" s="41"/>
      <c r="H231" s="12"/>
      <c r="I231" s="12"/>
      <c r="J231" s="12"/>
      <c r="K231" s="12"/>
      <c r="L231" s="42">
        <v>1673.1</v>
      </c>
      <c r="M231" s="43"/>
      <c r="N231" s="44"/>
      <c r="O231" s="45"/>
      <c r="BL231" s="27"/>
      <c r="BM231" s="28"/>
      <c r="BN231" s="33"/>
      <c r="BR231" s="33"/>
    </row>
    <row r="232" spans="1:70" s="3" customFormat="1" ht="34.5" x14ac:dyDescent="0.25">
      <c r="A232" s="29" t="s">
        <v>232</v>
      </c>
      <c r="B232" s="30" t="s">
        <v>196</v>
      </c>
      <c r="C232" s="70" t="s">
        <v>197</v>
      </c>
      <c r="D232" s="70"/>
      <c r="E232" s="70"/>
      <c r="F232" s="29" t="s">
        <v>192</v>
      </c>
      <c r="G232" s="56">
        <v>-0.18</v>
      </c>
      <c r="H232" s="32">
        <v>125.47</v>
      </c>
      <c r="I232" s="57">
        <v>50.26</v>
      </c>
      <c r="J232" s="57">
        <v>75.209999999999994</v>
      </c>
      <c r="K232" s="53"/>
      <c r="L232" s="57">
        <v>-358.4</v>
      </c>
      <c r="M232" s="57">
        <v>-203.8</v>
      </c>
      <c r="N232" s="57">
        <v>-154.6</v>
      </c>
      <c r="O232" s="53"/>
      <c r="BL232" s="27"/>
      <c r="BM232" s="28"/>
      <c r="BN232" s="33" t="s">
        <v>197</v>
      </c>
      <c r="BR232" s="33"/>
    </row>
    <row r="233" spans="1:70" s="3" customFormat="1" ht="22.5" x14ac:dyDescent="0.25">
      <c r="A233" s="34"/>
      <c r="B233" s="35" t="s">
        <v>198</v>
      </c>
      <c r="C233" s="71" t="s">
        <v>199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2"/>
      <c r="BL233" s="27"/>
      <c r="BM233" s="28"/>
      <c r="BN233" s="33"/>
      <c r="BO233" s="2" t="s">
        <v>199</v>
      </c>
      <c r="BR233" s="33"/>
    </row>
    <row r="234" spans="1:70" s="3" customFormat="1" ht="57" x14ac:dyDescent="0.25">
      <c r="A234" s="34"/>
      <c r="B234" s="35" t="s">
        <v>35</v>
      </c>
      <c r="C234" s="71" t="s">
        <v>36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2"/>
      <c r="BL234" s="27"/>
      <c r="BM234" s="28"/>
      <c r="BN234" s="33"/>
      <c r="BO234" s="2" t="s">
        <v>36</v>
      </c>
      <c r="BR234" s="33"/>
    </row>
    <row r="235" spans="1:70" s="3" customFormat="1" ht="15" x14ac:dyDescent="0.25">
      <c r="A235" s="34"/>
      <c r="B235" s="36" t="s">
        <v>31</v>
      </c>
      <c r="C235" s="71" t="s">
        <v>37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2"/>
      <c r="BL235" s="27"/>
      <c r="BM235" s="28"/>
      <c r="BN235" s="33"/>
      <c r="BP235" s="2" t="s">
        <v>37</v>
      </c>
      <c r="BR235" s="33"/>
    </row>
    <row r="236" spans="1:70" s="3" customFormat="1" ht="15" x14ac:dyDescent="0.25">
      <c r="A236" s="37"/>
      <c r="B236" s="38"/>
      <c r="C236" s="38"/>
      <c r="D236" s="38"/>
      <c r="E236" s="39" t="s">
        <v>233</v>
      </c>
      <c r="F236" s="40"/>
      <c r="G236" s="41"/>
      <c r="H236" s="12"/>
      <c r="I236" s="12"/>
      <c r="J236" s="12"/>
      <c r="K236" s="12"/>
      <c r="L236" s="59">
        <v>-209.91</v>
      </c>
      <c r="M236" s="43"/>
      <c r="N236" s="44"/>
      <c r="O236" s="45"/>
      <c r="BL236" s="27"/>
      <c r="BM236" s="28"/>
      <c r="BN236" s="33"/>
      <c r="BR236" s="33"/>
    </row>
    <row r="237" spans="1:70" s="3" customFormat="1" ht="15" x14ac:dyDescent="0.25">
      <c r="A237" s="37"/>
      <c r="B237" s="38"/>
      <c r="C237" s="38"/>
      <c r="D237" s="38"/>
      <c r="E237" s="39" t="s">
        <v>234</v>
      </c>
      <c r="F237" s="40"/>
      <c r="G237" s="41"/>
      <c r="H237" s="12"/>
      <c r="I237" s="12"/>
      <c r="J237" s="12"/>
      <c r="K237" s="12"/>
      <c r="L237" s="59">
        <v>-120.24</v>
      </c>
      <c r="M237" s="43"/>
      <c r="N237" s="44"/>
      <c r="O237" s="45"/>
      <c r="BL237" s="27"/>
      <c r="BM237" s="28"/>
      <c r="BN237" s="33"/>
      <c r="BR237" s="33"/>
    </row>
    <row r="238" spans="1:70" s="3" customFormat="1" ht="15" x14ac:dyDescent="0.25">
      <c r="A238" s="37"/>
      <c r="B238" s="38"/>
      <c r="C238" s="38"/>
      <c r="D238" s="38"/>
      <c r="E238" s="39" t="s">
        <v>40</v>
      </c>
      <c r="F238" s="40"/>
      <c r="G238" s="41"/>
      <c r="H238" s="12"/>
      <c r="I238" s="12"/>
      <c r="J238" s="12"/>
      <c r="K238" s="12"/>
      <c r="L238" s="59">
        <v>-688.55</v>
      </c>
      <c r="M238" s="43"/>
      <c r="N238" s="44"/>
      <c r="O238" s="45"/>
      <c r="BL238" s="27"/>
      <c r="BM238" s="28"/>
      <c r="BN238" s="33"/>
      <c r="BR238" s="33"/>
    </row>
    <row r="239" spans="1:70" s="3" customFormat="1" ht="33.75" x14ac:dyDescent="0.25">
      <c r="A239" s="29" t="s">
        <v>235</v>
      </c>
      <c r="B239" s="30" t="s">
        <v>203</v>
      </c>
      <c r="C239" s="70" t="s">
        <v>204</v>
      </c>
      <c r="D239" s="70"/>
      <c r="E239" s="70"/>
      <c r="F239" s="29" t="s">
        <v>205</v>
      </c>
      <c r="G239" s="54">
        <v>4.0860000000000002E-3</v>
      </c>
      <c r="H239" s="32">
        <v>12378.7</v>
      </c>
      <c r="I239" s="32">
        <v>2544.1</v>
      </c>
      <c r="J239" s="57">
        <v>90.06</v>
      </c>
      <c r="K239" s="57">
        <v>6.21</v>
      </c>
      <c r="L239" s="57">
        <v>579.23</v>
      </c>
      <c r="M239" s="57">
        <v>234.2</v>
      </c>
      <c r="N239" s="57">
        <v>4.2</v>
      </c>
      <c r="O239" s="57">
        <v>0.56999999999999995</v>
      </c>
      <c r="BL239" s="27"/>
      <c r="BM239" s="28"/>
      <c r="BN239" s="33" t="s">
        <v>204</v>
      </c>
      <c r="BR239" s="33"/>
    </row>
    <row r="240" spans="1:70" s="3" customFormat="1" ht="57" x14ac:dyDescent="0.25">
      <c r="A240" s="34"/>
      <c r="B240" s="35" t="s">
        <v>35</v>
      </c>
      <c r="C240" s="71" t="s">
        <v>36</v>
      </c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2"/>
      <c r="BL240" s="27"/>
      <c r="BM240" s="28"/>
      <c r="BN240" s="33"/>
      <c r="BO240" s="2" t="s">
        <v>36</v>
      </c>
      <c r="BR240" s="33"/>
    </row>
    <row r="241" spans="1:70" s="3" customFormat="1" ht="15" x14ac:dyDescent="0.25">
      <c r="A241" s="34"/>
      <c r="B241" s="36" t="s">
        <v>31</v>
      </c>
      <c r="C241" s="71" t="s">
        <v>37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2"/>
      <c r="BL241" s="27"/>
      <c r="BM241" s="28"/>
      <c r="BN241" s="33"/>
      <c r="BP241" s="2" t="s">
        <v>37</v>
      </c>
      <c r="BR241" s="33"/>
    </row>
    <row r="242" spans="1:70" s="3" customFormat="1" ht="15" x14ac:dyDescent="0.25">
      <c r="A242" s="37"/>
      <c r="B242" s="38"/>
      <c r="C242" s="38"/>
      <c r="D242" s="38"/>
      <c r="E242" s="39" t="s">
        <v>236</v>
      </c>
      <c r="F242" s="40"/>
      <c r="G242" s="41"/>
      <c r="H242" s="12"/>
      <c r="I242" s="12"/>
      <c r="J242" s="12"/>
      <c r="K242" s="12"/>
      <c r="L242" s="59">
        <v>239.47</v>
      </c>
      <c r="M242" s="43"/>
      <c r="N242" s="44"/>
      <c r="O242" s="45"/>
      <c r="BL242" s="27"/>
      <c r="BM242" s="28"/>
      <c r="BN242" s="33"/>
      <c r="BR242" s="33"/>
    </row>
    <row r="243" spans="1:70" s="3" customFormat="1" ht="15" x14ac:dyDescent="0.25">
      <c r="A243" s="37"/>
      <c r="B243" s="38"/>
      <c r="C243" s="38"/>
      <c r="D243" s="38"/>
      <c r="E243" s="39" t="s">
        <v>237</v>
      </c>
      <c r="F243" s="40"/>
      <c r="G243" s="41"/>
      <c r="H243" s="12"/>
      <c r="I243" s="12"/>
      <c r="J243" s="12"/>
      <c r="K243" s="12"/>
      <c r="L243" s="59">
        <v>136.16999999999999</v>
      </c>
      <c r="M243" s="43"/>
      <c r="N243" s="44"/>
      <c r="O243" s="45"/>
      <c r="BL243" s="27"/>
      <c r="BM243" s="28"/>
      <c r="BN243" s="33"/>
      <c r="BR243" s="33"/>
    </row>
    <row r="244" spans="1:70" s="3" customFormat="1" ht="15" x14ac:dyDescent="0.25">
      <c r="A244" s="37"/>
      <c r="B244" s="38"/>
      <c r="C244" s="38"/>
      <c r="D244" s="38"/>
      <c r="E244" s="39" t="s">
        <v>40</v>
      </c>
      <c r="F244" s="40"/>
      <c r="G244" s="41"/>
      <c r="H244" s="12"/>
      <c r="I244" s="12"/>
      <c r="J244" s="12"/>
      <c r="K244" s="12"/>
      <c r="L244" s="59">
        <v>954.87</v>
      </c>
      <c r="M244" s="43"/>
      <c r="N244" s="44"/>
      <c r="O244" s="45"/>
      <c r="BL244" s="27"/>
      <c r="BM244" s="28"/>
      <c r="BN244" s="33"/>
      <c r="BR244" s="33"/>
    </row>
    <row r="245" spans="1:70" s="3" customFormat="1" ht="22.5" x14ac:dyDescent="0.25">
      <c r="A245" s="46"/>
      <c r="B245" s="39" t="s">
        <v>208</v>
      </c>
      <c r="C245" s="74" t="s">
        <v>209</v>
      </c>
      <c r="D245" s="74"/>
      <c r="E245" s="74"/>
      <c r="F245" s="40" t="s">
        <v>43</v>
      </c>
      <c r="G245" s="47" t="s">
        <v>210</v>
      </c>
      <c r="H245" s="48">
        <v>12320.59</v>
      </c>
      <c r="I245" s="49"/>
      <c r="J245" s="49"/>
      <c r="K245" s="49"/>
      <c r="L245" s="50">
        <v>0</v>
      </c>
      <c r="M245" s="49"/>
      <c r="N245" s="49"/>
      <c r="O245" s="51"/>
      <c r="BL245" s="27"/>
      <c r="BM245" s="28"/>
      <c r="BN245" s="33"/>
      <c r="BQ245" s="2" t="s">
        <v>209</v>
      </c>
      <c r="BR245" s="33"/>
    </row>
    <row r="246" spans="1:70" s="3" customFormat="1" ht="22.5" x14ac:dyDescent="0.25">
      <c r="A246" s="46"/>
      <c r="B246" s="39" t="s">
        <v>211</v>
      </c>
      <c r="C246" s="74" t="s">
        <v>212</v>
      </c>
      <c r="D246" s="74"/>
      <c r="E246" s="74"/>
      <c r="F246" s="40" t="s">
        <v>129</v>
      </c>
      <c r="G246" s="47" t="s">
        <v>213</v>
      </c>
      <c r="H246" s="50">
        <v>310.38</v>
      </c>
      <c r="I246" s="49"/>
      <c r="J246" s="49"/>
      <c r="K246" s="49"/>
      <c r="L246" s="50">
        <v>0</v>
      </c>
      <c r="M246" s="49"/>
      <c r="N246" s="49"/>
      <c r="O246" s="51"/>
      <c r="BL246" s="27"/>
      <c r="BM246" s="28"/>
      <c r="BN246" s="33"/>
      <c r="BQ246" s="2" t="s">
        <v>212</v>
      </c>
      <c r="BR246" s="33"/>
    </row>
    <row r="247" spans="1:70" s="3" customFormat="1" ht="23.25" x14ac:dyDescent="0.25">
      <c r="A247" s="46"/>
      <c r="B247" s="39" t="s">
        <v>214</v>
      </c>
      <c r="C247" s="74" t="s">
        <v>215</v>
      </c>
      <c r="D247" s="74"/>
      <c r="E247" s="74"/>
      <c r="F247" s="40" t="s">
        <v>43</v>
      </c>
      <c r="G247" s="47" t="s">
        <v>238</v>
      </c>
      <c r="H247" s="48">
        <v>6024.45</v>
      </c>
      <c r="I247" s="49"/>
      <c r="J247" s="49"/>
      <c r="K247" s="49"/>
      <c r="L247" s="50">
        <v>2.41</v>
      </c>
      <c r="M247" s="49"/>
      <c r="N247" s="49"/>
      <c r="O247" s="51"/>
      <c r="BL247" s="27"/>
      <c r="BM247" s="28"/>
      <c r="BN247" s="33"/>
      <c r="BQ247" s="2" t="s">
        <v>215</v>
      </c>
      <c r="BR247" s="33"/>
    </row>
    <row r="248" spans="1:70" s="3" customFormat="1" ht="45.75" x14ac:dyDescent="0.25">
      <c r="A248" s="46"/>
      <c r="B248" s="39" t="s">
        <v>217</v>
      </c>
      <c r="C248" s="74" t="s">
        <v>218</v>
      </c>
      <c r="D248" s="74"/>
      <c r="E248" s="74"/>
      <c r="F248" s="40" t="s">
        <v>43</v>
      </c>
      <c r="G248" s="47" t="s">
        <v>239</v>
      </c>
      <c r="H248" s="48">
        <v>9174.59</v>
      </c>
      <c r="I248" s="49"/>
      <c r="J248" s="49"/>
      <c r="K248" s="49"/>
      <c r="L248" s="50">
        <v>37.619999999999997</v>
      </c>
      <c r="M248" s="49"/>
      <c r="N248" s="49"/>
      <c r="O248" s="51"/>
      <c r="BL248" s="27"/>
      <c r="BM248" s="28"/>
      <c r="BN248" s="33"/>
      <c r="BQ248" s="2" t="s">
        <v>218</v>
      </c>
      <c r="BR248" s="33"/>
    </row>
    <row r="249" spans="1:70" s="3" customFormat="1" ht="15" x14ac:dyDescent="0.25">
      <c r="A249" s="73" t="s">
        <v>249</v>
      </c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BL249" s="27"/>
      <c r="BM249" s="28" t="s">
        <v>249</v>
      </c>
      <c r="BN249" s="33"/>
      <c r="BR249" s="33"/>
    </row>
    <row r="250" spans="1:70" s="3" customFormat="1" ht="45.75" x14ac:dyDescent="0.25">
      <c r="A250" s="29" t="s">
        <v>241</v>
      </c>
      <c r="B250" s="30" t="s">
        <v>141</v>
      </c>
      <c r="C250" s="70" t="s">
        <v>142</v>
      </c>
      <c r="D250" s="70"/>
      <c r="E250" s="70"/>
      <c r="F250" s="29" t="s">
        <v>116</v>
      </c>
      <c r="G250" s="58">
        <v>60</v>
      </c>
      <c r="H250" s="32">
        <v>140.66999999999999</v>
      </c>
      <c r="I250" s="57">
        <v>124.03</v>
      </c>
      <c r="J250" s="57">
        <v>16.64</v>
      </c>
      <c r="K250" s="53"/>
      <c r="L250" s="32">
        <v>179062.44</v>
      </c>
      <c r="M250" s="32">
        <v>167660.37</v>
      </c>
      <c r="N250" s="32">
        <v>11402.07</v>
      </c>
      <c r="O250" s="53"/>
      <c r="BL250" s="27"/>
      <c r="BM250" s="28"/>
      <c r="BN250" s="33" t="s">
        <v>142</v>
      </c>
      <c r="BR250" s="33"/>
    </row>
    <row r="251" spans="1:70" s="3" customFormat="1" ht="57" x14ac:dyDescent="0.25">
      <c r="A251" s="34"/>
      <c r="B251" s="35" t="s">
        <v>35</v>
      </c>
      <c r="C251" s="71" t="s">
        <v>36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2"/>
      <c r="BL251" s="27"/>
      <c r="BM251" s="28"/>
      <c r="BN251" s="33"/>
      <c r="BO251" s="2" t="s">
        <v>36</v>
      </c>
      <c r="BR251" s="33"/>
    </row>
    <row r="252" spans="1:70" s="3" customFormat="1" ht="15" x14ac:dyDescent="0.25">
      <c r="A252" s="34"/>
      <c r="B252" s="36" t="s">
        <v>31</v>
      </c>
      <c r="C252" s="71" t="s">
        <v>37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2"/>
      <c r="BL252" s="27"/>
      <c r="BM252" s="28"/>
      <c r="BN252" s="33"/>
      <c r="BP252" s="2" t="s">
        <v>37</v>
      </c>
      <c r="BR252" s="33"/>
    </row>
    <row r="253" spans="1:70" s="3" customFormat="1" ht="15" x14ac:dyDescent="0.25">
      <c r="A253" s="37"/>
      <c r="B253" s="38"/>
      <c r="C253" s="38"/>
      <c r="D253" s="38"/>
      <c r="E253" s="39" t="s">
        <v>368</v>
      </c>
      <c r="F253" s="40"/>
      <c r="G253" s="41"/>
      <c r="H253" s="12"/>
      <c r="I253" s="12"/>
      <c r="J253" s="12"/>
      <c r="K253" s="12"/>
      <c r="L253" s="42">
        <v>172690.18</v>
      </c>
      <c r="M253" s="43"/>
      <c r="N253" s="44"/>
      <c r="O253" s="45"/>
      <c r="BL253" s="27"/>
      <c r="BM253" s="28"/>
      <c r="BN253" s="33"/>
      <c r="BR253" s="33"/>
    </row>
    <row r="254" spans="1:70" s="3" customFormat="1" ht="15" x14ac:dyDescent="0.25">
      <c r="A254" s="37"/>
      <c r="B254" s="38"/>
      <c r="C254" s="38"/>
      <c r="D254" s="38"/>
      <c r="E254" s="39" t="s">
        <v>369</v>
      </c>
      <c r="F254" s="40"/>
      <c r="G254" s="41"/>
      <c r="H254" s="12"/>
      <c r="I254" s="12"/>
      <c r="J254" s="12"/>
      <c r="K254" s="12"/>
      <c r="L254" s="42">
        <v>98919.62</v>
      </c>
      <c r="M254" s="43"/>
      <c r="N254" s="44"/>
      <c r="O254" s="45"/>
      <c r="BL254" s="27"/>
      <c r="BM254" s="28"/>
      <c r="BN254" s="33"/>
      <c r="BR254" s="33"/>
    </row>
    <row r="255" spans="1:70" s="3" customFormat="1" ht="15" x14ac:dyDescent="0.25">
      <c r="A255" s="37"/>
      <c r="B255" s="38"/>
      <c r="C255" s="38"/>
      <c r="D255" s="38"/>
      <c r="E255" s="39" t="s">
        <v>40</v>
      </c>
      <c r="F255" s="40"/>
      <c r="G255" s="41"/>
      <c r="H255" s="12"/>
      <c r="I255" s="12"/>
      <c r="J255" s="12"/>
      <c r="K255" s="12"/>
      <c r="L255" s="42">
        <v>450672.24</v>
      </c>
      <c r="M255" s="43"/>
      <c r="N255" s="44"/>
      <c r="O255" s="45"/>
      <c r="BL255" s="27"/>
      <c r="BM255" s="28"/>
      <c r="BN255" s="33"/>
      <c r="BR255" s="33"/>
    </row>
    <row r="256" spans="1:70" s="3" customFormat="1" ht="34.5" x14ac:dyDescent="0.25">
      <c r="A256" s="29" t="s">
        <v>244</v>
      </c>
      <c r="B256" s="30" t="s">
        <v>146</v>
      </c>
      <c r="C256" s="70" t="s">
        <v>147</v>
      </c>
      <c r="D256" s="70"/>
      <c r="E256" s="70"/>
      <c r="F256" s="29" t="s">
        <v>116</v>
      </c>
      <c r="G256" s="58">
        <v>60</v>
      </c>
      <c r="H256" s="32">
        <v>120.75</v>
      </c>
      <c r="I256" s="57">
        <v>106.03</v>
      </c>
      <c r="J256" s="57">
        <v>14.72</v>
      </c>
      <c r="K256" s="53"/>
      <c r="L256" s="32">
        <v>153417.49</v>
      </c>
      <c r="M256" s="32">
        <v>143331.35</v>
      </c>
      <c r="N256" s="32">
        <v>10086.14</v>
      </c>
      <c r="O256" s="53"/>
      <c r="BL256" s="27"/>
      <c r="BM256" s="28"/>
      <c r="BN256" s="33" t="s">
        <v>147</v>
      </c>
      <c r="BR256" s="33"/>
    </row>
    <row r="257" spans="1:70" s="3" customFormat="1" ht="22.5" x14ac:dyDescent="0.25">
      <c r="A257" s="34"/>
      <c r="B257" s="35" t="s">
        <v>254</v>
      </c>
      <c r="C257" s="71" t="s">
        <v>199</v>
      </c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2"/>
      <c r="BL257" s="27"/>
      <c r="BM257" s="28"/>
      <c r="BN257" s="33"/>
      <c r="BO257" s="2" t="s">
        <v>199</v>
      </c>
      <c r="BR257" s="33"/>
    </row>
    <row r="258" spans="1:70" s="3" customFormat="1" ht="57" x14ac:dyDescent="0.25">
      <c r="A258" s="34"/>
      <c r="B258" s="35" t="s">
        <v>35</v>
      </c>
      <c r="C258" s="71" t="s">
        <v>36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2"/>
      <c r="BL258" s="27"/>
      <c r="BM258" s="28"/>
      <c r="BN258" s="33"/>
      <c r="BO258" s="2" t="s">
        <v>36</v>
      </c>
      <c r="BR258" s="33"/>
    </row>
    <row r="259" spans="1:70" s="3" customFormat="1" ht="15" x14ac:dyDescent="0.25">
      <c r="A259" s="34"/>
      <c r="B259" s="36" t="s">
        <v>31</v>
      </c>
      <c r="C259" s="71" t="s">
        <v>37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2"/>
      <c r="BL259" s="27"/>
      <c r="BM259" s="28"/>
      <c r="BN259" s="33"/>
      <c r="BP259" s="2" t="s">
        <v>37</v>
      </c>
      <c r="BR259" s="33"/>
    </row>
    <row r="260" spans="1:70" s="3" customFormat="1" ht="15" x14ac:dyDescent="0.25">
      <c r="A260" s="37"/>
      <c r="B260" s="38"/>
      <c r="C260" s="38"/>
      <c r="D260" s="38"/>
      <c r="E260" s="39" t="s">
        <v>370</v>
      </c>
      <c r="F260" s="40"/>
      <c r="G260" s="41"/>
      <c r="H260" s="12"/>
      <c r="I260" s="12"/>
      <c r="J260" s="12"/>
      <c r="K260" s="12"/>
      <c r="L260" s="42">
        <v>147631.29</v>
      </c>
      <c r="M260" s="43"/>
      <c r="N260" s="44"/>
      <c r="O260" s="45"/>
      <c r="BL260" s="27"/>
      <c r="BM260" s="28"/>
      <c r="BN260" s="33"/>
      <c r="BR260" s="33"/>
    </row>
    <row r="261" spans="1:70" s="3" customFormat="1" ht="15" x14ac:dyDescent="0.25">
      <c r="A261" s="37"/>
      <c r="B261" s="38"/>
      <c r="C261" s="38"/>
      <c r="D261" s="38"/>
      <c r="E261" s="39" t="s">
        <v>371</v>
      </c>
      <c r="F261" s="40"/>
      <c r="G261" s="41"/>
      <c r="H261" s="12"/>
      <c r="I261" s="12"/>
      <c r="J261" s="12"/>
      <c r="K261" s="12"/>
      <c r="L261" s="42">
        <v>84565.5</v>
      </c>
      <c r="M261" s="43"/>
      <c r="N261" s="44"/>
      <c r="O261" s="45"/>
      <c r="BL261" s="27"/>
      <c r="BM261" s="28"/>
      <c r="BN261" s="33"/>
      <c r="BR261" s="33"/>
    </row>
    <row r="262" spans="1:70" s="3" customFormat="1" ht="15" x14ac:dyDescent="0.25">
      <c r="A262" s="37"/>
      <c r="B262" s="38"/>
      <c r="C262" s="38"/>
      <c r="D262" s="38"/>
      <c r="E262" s="39" t="s">
        <v>40</v>
      </c>
      <c r="F262" s="40"/>
      <c r="G262" s="41"/>
      <c r="H262" s="12"/>
      <c r="I262" s="12"/>
      <c r="J262" s="12"/>
      <c r="K262" s="12"/>
      <c r="L262" s="42">
        <v>385614.28</v>
      </c>
      <c r="M262" s="43"/>
      <c r="N262" s="44"/>
      <c r="O262" s="45"/>
      <c r="BL262" s="27"/>
      <c r="BM262" s="28"/>
      <c r="BN262" s="33"/>
      <c r="BR262" s="33"/>
    </row>
    <row r="263" spans="1:70" s="3" customFormat="1" ht="33.75" x14ac:dyDescent="0.25">
      <c r="A263" s="29" t="s">
        <v>247</v>
      </c>
      <c r="B263" s="30" t="s">
        <v>153</v>
      </c>
      <c r="C263" s="70" t="s">
        <v>154</v>
      </c>
      <c r="D263" s="70"/>
      <c r="E263" s="70"/>
      <c r="F263" s="29" t="s">
        <v>129</v>
      </c>
      <c r="G263" s="58">
        <v>60</v>
      </c>
      <c r="H263" s="32">
        <v>35.28</v>
      </c>
      <c r="I263" s="53"/>
      <c r="J263" s="53"/>
      <c r="K263" s="53"/>
      <c r="L263" s="32">
        <v>18119.810000000001</v>
      </c>
      <c r="M263" s="53"/>
      <c r="N263" s="53"/>
      <c r="O263" s="53"/>
      <c r="BL263" s="27"/>
      <c r="BM263" s="28"/>
      <c r="BN263" s="33" t="s">
        <v>154</v>
      </c>
      <c r="BR263" s="33"/>
    </row>
    <row r="264" spans="1:70" s="3" customFormat="1" ht="15" x14ac:dyDescent="0.25">
      <c r="A264" s="34"/>
      <c r="B264" s="36" t="s">
        <v>31</v>
      </c>
      <c r="C264" s="71" t="s">
        <v>37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2"/>
      <c r="BL264" s="27"/>
      <c r="BM264" s="28"/>
      <c r="BN264" s="33"/>
      <c r="BP264" s="2" t="s">
        <v>37</v>
      </c>
      <c r="BR264" s="33"/>
    </row>
    <row r="265" spans="1:70" s="3" customFormat="1" ht="34.5" x14ac:dyDescent="0.25">
      <c r="A265" s="29" t="s">
        <v>248</v>
      </c>
      <c r="B265" s="30" t="s">
        <v>156</v>
      </c>
      <c r="C265" s="70" t="s">
        <v>157</v>
      </c>
      <c r="D265" s="70"/>
      <c r="E265" s="70"/>
      <c r="F265" s="29" t="s">
        <v>129</v>
      </c>
      <c r="G265" s="58">
        <v>60</v>
      </c>
      <c r="H265" s="32">
        <v>40.090000000000003</v>
      </c>
      <c r="I265" s="53"/>
      <c r="J265" s="53"/>
      <c r="K265" s="53"/>
      <c r="L265" s="32">
        <v>20590.22</v>
      </c>
      <c r="M265" s="53"/>
      <c r="N265" s="53"/>
      <c r="O265" s="53"/>
      <c r="BL265" s="27"/>
      <c r="BM265" s="28"/>
      <c r="BN265" s="33" t="s">
        <v>157</v>
      </c>
      <c r="BR265" s="33"/>
    </row>
    <row r="266" spans="1:70" s="3" customFormat="1" ht="15" x14ac:dyDescent="0.25">
      <c r="A266" s="34"/>
      <c r="B266" s="36" t="s">
        <v>31</v>
      </c>
      <c r="C266" s="71" t="s">
        <v>37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2"/>
      <c r="BL266" s="27"/>
      <c r="BM266" s="28"/>
      <c r="BN266" s="33"/>
      <c r="BP266" s="2" t="s">
        <v>37</v>
      </c>
      <c r="BR266" s="33"/>
    </row>
    <row r="267" spans="1:70" s="3" customFormat="1" ht="15" x14ac:dyDescent="0.25">
      <c r="A267" s="69" t="s">
        <v>264</v>
      </c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32">
        <v>1295824.1499999999</v>
      </c>
      <c r="M267" s="53"/>
      <c r="N267" s="53"/>
      <c r="O267" s="53"/>
      <c r="BL267" s="27"/>
      <c r="BM267" s="28"/>
      <c r="BN267" s="33"/>
      <c r="BR267" s="33" t="s">
        <v>264</v>
      </c>
    </row>
    <row r="268" spans="1:70" s="3" customFormat="1" ht="15" x14ac:dyDescent="0.25">
      <c r="A268" s="73" t="s">
        <v>372</v>
      </c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BL268" s="27"/>
      <c r="BM268" s="28" t="s">
        <v>372</v>
      </c>
      <c r="BN268" s="33"/>
      <c r="BR268" s="33"/>
    </row>
    <row r="269" spans="1:70" s="3" customFormat="1" ht="15" x14ac:dyDescent="0.25">
      <c r="A269" s="73" t="s">
        <v>373</v>
      </c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BL269" s="27"/>
      <c r="BM269" s="28" t="s">
        <v>373</v>
      </c>
      <c r="BN269" s="33"/>
      <c r="BR269" s="33"/>
    </row>
    <row r="270" spans="1:70" s="3" customFormat="1" ht="15" x14ac:dyDescent="0.25">
      <c r="A270" s="73" t="s">
        <v>374</v>
      </c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BL270" s="27"/>
      <c r="BM270" s="28" t="s">
        <v>374</v>
      </c>
      <c r="BN270" s="33"/>
      <c r="BR270" s="33"/>
    </row>
    <row r="271" spans="1:70" s="3" customFormat="1" ht="15" x14ac:dyDescent="0.25">
      <c r="A271" s="73" t="s">
        <v>375</v>
      </c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BL271" s="27"/>
      <c r="BM271" s="28" t="s">
        <v>375</v>
      </c>
      <c r="BN271" s="33"/>
      <c r="BR271" s="33"/>
    </row>
    <row r="272" spans="1:70" s="3" customFormat="1" ht="15" x14ac:dyDescent="0.25">
      <c r="A272" s="73" t="s">
        <v>376</v>
      </c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BL272" s="27"/>
      <c r="BM272" s="28" t="s">
        <v>376</v>
      </c>
      <c r="BN272" s="33"/>
      <c r="BR272" s="33"/>
    </row>
    <row r="273" spans="1:72" s="3" customFormat="1" ht="15" x14ac:dyDescent="0.25">
      <c r="A273" s="73" t="s">
        <v>377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BL273" s="27"/>
      <c r="BM273" s="28" t="s">
        <v>377</v>
      </c>
      <c r="BN273" s="33"/>
      <c r="BR273" s="33"/>
    </row>
    <row r="274" spans="1:72" s="3" customFormat="1" ht="15" x14ac:dyDescent="0.25">
      <c r="A274" s="73" t="s">
        <v>378</v>
      </c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BL274" s="27"/>
      <c r="BM274" s="28" t="s">
        <v>378</v>
      </c>
      <c r="BN274" s="33"/>
      <c r="BR274" s="33"/>
    </row>
    <row r="275" spans="1:72" s="3" customFormat="1" ht="15" x14ac:dyDescent="0.25">
      <c r="A275" s="69" t="s">
        <v>265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32">
        <v>37170668.520000003</v>
      </c>
      <c r="M275" s="32">
        <v>5837149.1799999997</v>
      </c>
      <c r="N275" s="32">
        <v>2661729.33</v>
      </c>
      <c r="O275" s="32">
        <v>644229.43000000005</v>
      </c>
      <c r="BS275" s="33" t="s">
        <v>265</v>
      </c>
    </row>
    <row r="276" spans="1:72" s="3" customFormat="1" ht="15" x14ac:dyDescent="0.25">
      <c r="A276" s="69" t="s">
        <v>266</v>
      </c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32">
        <v>6076862.8600000003</v>
      </c>
      <c r="M276" s="53"/>
      <c r="N276" s="53"/>
      <c r="O276" s="53"/>
      <c r="BS276" s="33" t="s">
        <v>266</v>
      </c>
    </row>
    <row r="277" spans="1:72" s="3" customFormat="1" ht="15" x14ac:dyDescent="0.25">
      <c r="A277" s="68" t="s">
        <v>267</v>
      </c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0"/>
      <c r="M277" s="60"/>
      <c r="N277" s="60"/>
      <c r="O277" s="60"/>
      <c r="BS277" s="33"/>
      <c r="BT277" s="2" t="s">
        <v>267</v>
      </c>
    </row>
    <row r="278" spans="1:72" s="3" customFormat="1" ht="15" x14ac:dyDescent="0.25">
      <c r="A278" s="68" t="s">
        <v>379</v>
      </c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1">
        <v>5570266.8600000003</v>
      </c>
      <c r="M278" s="60"/>
      <c r="N278" s="60"/>
      <c r="O278" s="60"/>
      <c r="BS278" s="33"/>
      <c r="BT278" s="2" t="s">
        <v>379</v>
      </c>
    </row>
    <row r="279" spans="1:72" s="3" customFormat="1" ht="15" x14ac:dyDescent="0.25">
      <c r="A279" s="68" t="s">
        <v>269</v>
      </c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2">
        <v>375.26</v>
      </c>
      <c r="M279" s="60"/>
      <c r="N279" s="60"/>
      <c r="O279" s="60"/>
      <c r="BS279" s="33"/>
      <c r="BT279" s="2" t="s">
        <v>269</v>
      </c>
    </row>
    <row r="280" spans="1:72" s="3" customFormat="1" ht="15" x14ac:dyDescent="0.25">
      <c r="A280" s="68" t="s">
        <v>380</v>
      </c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1">
        <v>506220.74</v>
      </c>
      <c r="M280" s="60"/>
      <c r="N280" s="60"/>
      <c r="O280" s="60"/>
      <c r="BS280" s="33"/>
      <c r="BT280" s="2" t="s">
        <v>380</v>
      </c>
    </row>
    <row r="281" spans="1:72" s="3" customFormat="1" ht="15" x14ac:dyDescent="0.25">
      <c r="A281" s="69" t="s">
        <v>271</v>
      </c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32">
        <v>4003695.73</v>
      </c>
      <c r="M281" s="53"/>
      <c r="N281" s="53"/>
      <c r="O281" s="53"/>
      <c r="BS281" s="33" t="s">
        <v>271</v>
      </c>
    </row>
    <row r="282" spans="1:72" s="3" customFormat="1" ht="15" x14ac:dyDescent="0.25">
      <c r="A282" s="68" t="s">
        <v>267</v>
      </c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0"/>
      <c r="M282" s="60"/>
      <c r="N282" s="60"/>
      <c r="O282" s="60"/>
      <c r="BS282" s="33"/>
      <c r="BT282" s="2" t="s">
        <v>267</v>
      </c>
    </row>
    <row r="283" spans="1:72" s="3" customFormat="1" ht="15" x14ac:dyDescent="0.25">
      <c r="A283" s="68" t="s">
        <v>272</v>
      </c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2">
        <v>213.38</v>
      </c>
      <c r="M283" s="60"/>
      <c r="N283" s="60"/>
      <c r="O283" s="60"/>
      <c r="BS283" s="33"/>
      <c r="BT283" s="2" t="s">
        <v>272</v>
      </c>
    </row>
    <row r="284" spans="1:72" s="3" customFormat="1" ht="15" x14ac:dyDescent="0.25">
      <c r="A284" s="68" t="s">
        <v>381</v>
      </c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1">
        <v>289971.11</v>
      </c>
      <c r="M284" s="60"/>
      <c r="N284" s="60"/>
      <c r="O284" s="60"/>
      <c r="BS284" s="33"/>
      <c r="BT284" s="2" t="s">
        <v>381</v>
      </c>
    </row>
    <row r="285" spans="1:72" s="3" customFormat="1" ht="15" x14ac:dyDescent="0.25">
      <c r="A285" s="68" t="s">
        <v>382</v>
      </c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1">
        <v>3713511.24</v>
      </c>
      <c r="M285" s="60"/>
      <c r="N285" s="60"/>
      <c r="O285" s="60"/>
      <c r="BS285" s="33"/>
      <c r="BT285" s="2" t="s">
        <v>382</v>
      </c>
    </row>
    <row r="286" spans="1:72" s="3" customFormat="1" ht="15" x14ac:dyDescent="0.25">
      <c r="A286" s="69" t="s">
        <v>275</v>
      </c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53"/>
      <c r="M286" s="53"/>
      <c r="N286" s="53"/>
      <c r="O286" s="53"/>
      <c r="BS286" s="33" t="s">
        <v>275</v>
      </c>
    </row>
    <row r="287" spans="1:72" s="3" customFormat="1" ht="15" x14ac:dyDescent="0.25">
      <c r="A287" s="68" t="s">
        <v>276</v>
      </c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0"/>
      <c r="M287" s="60"/>
      <c r="N287" s="60"/>
      <c r="O287" s="60"/>
      <c r="BS287" s="33"/>
      <c r="BT287" s="2" t="s">
        <v>276</v>
      </c>
    </row>
    <row r="288" spans="1:72" s="3" customFormat="1" ht="15" x14ac:dyDescent="0.25">
      <c r="A288" s="68" t="s">
        <v>277</v>
      </c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1">
        <v>35259993.289999999</v>
      </c>
      <c r="M288" s="61">
        <v>5345305.72</v>
      </c>
      <c r="N288" s="61">
        <v>2627434.2000000002</v>
      </c>
      <c r="O288" s="61">
        <v>644228.54</v>
      </c>
      <c r="BS288" s="33"/>
      <c r="BT288" s="2" t="s">
        <v>277</v>
      </c>
    </row>
    <row r="289" spans="1:72" s="3" customFormat="1" ht="15" x14ac:dyDescent="0.25">
      <c r="A289" s="68" t="s">
        <v>383</v>
      </c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1">
        <v>5570266.8600000003</v>
      </c>
      <c r="M289" s="60"/>
      <c r="N289" s="60"/>
      <c r="O289" s="60"/>
      <c r="BS289" s="33"/>
      <c r="BT289" s="2" t="s">
        <v>383</v>
      </c>
    </row>
    <row r="290" spans="1:72" s="3" customFormat="1" ht="15" x14ac:dyDescent="0.25">
      <c r="A290" s="68" t="s">
        <v>384</v>
      </c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1">
        <v>3713511.24</v>
      </c>
      <c r="M290" s="60"/>
      <c r="N290" s="60"/>
      <c r="O290" s="60"/>
      <c r="BS290" s="33"/>
      <c r="BT290" s="2" t="s">
        <v>384</v>
      </c>
    </row>
    <row r="291" spans="1:72" s="3" customFormat="1" ht="15" x14ac:dyDescent="0.25">
      <c r="A291" s="68" t="s">
        <v>280</v>
      </c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1">
        <v>44543771.390000001</v>
      </c>
      <c r="M291" s="60"/>
      <c r="N291" s="60"/>
      <c r="O291" s="60"/>
      <c r="BS291" s="33"/>
      <c r="BT291" s="2" t="s">
        <v>280</v>
      </c>
    </row>
    <row r="292" spans="1:72" s="3" customFormat="1" ht="15" x14ac:dyDescent="0.25">
      <c r="A292" s="68" t="s">
        <v>281</v>
      </c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0"/>
      <c r="M292" s="60"/>
      <c r="N292" s="60"/>
      <c r="O292" s="60"/>
      <c r="BS292" s="33"/>
      <c r="BT292" s="2" t="s">
        <v>281</v>
      </c>
    </row>
    <row r="293" spans="1:72" s="3" customFormat="1" ht="15" x14ac:dyDescent="0.25">
      <c r="A293" s="68" t="s">
        <v>385</v>
      </c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1">
        <v>1909767.54</v>
      </c>
      <c r="M293" s="61">
        <v>491476.45</v>
      </c>
      <c r="N293" s="61">
        <v>34288.550000000003</v>
      </c>
      <c r="O293" s="60"/>
      <c r="BS293" s="33"/>
      <c r="BT293" s="2" t="s">
        <v>385</v>
      </c>
    </row>
    <row r="294" spans="1:72" s="3" customFormat="1" ht="15" x14ac:dyDescent="0.25">
      <c r="A294" s="68" t="s">
        <v>386</v>
      </c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1">
        <v>506220.74</v>
      </c>
      <c r="M294" s="60"/>
      <c r="N294" s="60"/>
      <c r="O294" s="60"/>
      <c r="BS294" s="33"/>
      <c r="BT294" s="2" t="s">
        <v>386</v>
      </c>
    </row>
    <row r="295" spans="1:72" s="3" customFormat="1" ht="15" x14ac:dyDescent="0.25">
      <c r="A295" s="68" t="s">
        <v>387</v>
      </c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1">
        <v>289971.11</v>
      </c>
      <c r="M295" s="60"/>
      <c r="N295" s="60"/>
      <c r="O295" s="60"/>
      <c r="BS295" s="33"/>
      <c r="BT295" s="2" t="s">
        <v>387</v>
      </c>
    </row>
    <row r="296" spans="1:72" s="3" customFormat="1" ht="15" x14ac:dyDescent="0.25">
      <c r="A296" s="68" t="s">
        <v>280</v>
      </c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1">
        <v>2705959.39</v>
      </c>
      <c r="M296" s="60"/>
      <c r="N296" s="60"/>
      <c r="O296" s="60"/>
      <c r="BS296" s="33"/>
      <c r="BT296" s="2" t="s">
        <v>280</v>
      </c>
    </row>
    <row r="297" spans="1:72" s="3" customFormat="1" ht="15" x14ac:dyDescent="0.25">
      <c r="A297" s="68" t="s">
        <v>285</v>
      </c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0"/>
      <c r="M297" s="60"/>
      <c r="N297" s="60"/>
      <c r="O297" s="60"/>
      <c r="BS297" s="33"/>
      <c r="BT297" s="2" t="s">
        <v>285</v>
      </c>
    </row>
    <row r="298" spans="1:72" s="3" customFormat="1" ht="15" x14ac:dyDescent="0.25">
      <c r="A298" s="68" t="s">
        <v>286</v>
      </c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2">
        <v>907.69</v>
      </c>
      <c r="M298" s="62">
        <v>367.01</v>
      </c>
      <c r="N298" s="62">
        <v>6.58</v>
      </c>
      <c r="O298" s="62">
        <v>0.89</v>
      </c>
      <c r="BS298" s="33"/>
      <c r="BT298" s="2" t="s">
        <v>286</v>
      </c>
    </row>
    <row r="299" spans="1:72" s="3" customFormat="1" ht="15" x14ac:dyDescent="0.25">
      <c r="A299" s="68" t="s">
        <v>287</v>
      </c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2">
        <v>375.26</v>
      </c>
      <c r="M299" s="60"/>
      <c r="N299" s="60"/>
      <c r="O299" s="60"/>
      <c r="BS299" s="33"/>
      <c r="BT299" s="2" t="s">
        <v>287</v>
      </c>
    </row>
    <row r="300" spans="1:72" s="3" customFormat="1" ht="15" x14ac:dyDescent="0.25">
      <c r="A300" s="68" t="s">
        <v>288</v>
      </c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2">
        <v>213.38</v>
      </c>
      <c r="M300" s="60"/>
      <c r="N300" s="60"/>
      <c r="O300" s="60"/>
      <c r="BS300" s="33"/>
      <c r="BT300" s="2" t="s">
        <v>288</v>
      </c>
    </row>
    <row r="301" spans="1:72" s="3" customFormat="1" ht="15" x14ac:dyDescent="0.25">
      <c r="A301" s="68" t="s">
        <v>280</v>
      </c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1">
        <v>1496.33</v>
      </c>
      <c r="M301" s="60"/>
      <c r="N301" s="60"/>
      <c r="O301" s="60"/>
      <c r="BS301" s="33"/>
      <c r="BT301" s="2" t="s">
        <v>280</v>
      </c>
    </row>
    <row r="302" spans="1:72" s="3" customFormat="1" ht="15" x14ac:dyDescent="0.25">
      <c r="A302" s="68" t="s">
        <v>289</v>
      </c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1">
        <v>47251227.109999999</v>
      </c>
      <c r="M302" s="60"/>
      <c r="N302" s="60"/>
      <c r="O302" s="60"/>
      <c r="BS302" s="33"/>
      <c r="BT302" s="2" t="s">
        <v>289</v>
      </c>
    </row>
    <row r="303" spans="1:72" s="3" customFormat="1" ht="15" x14ac:dyDescent="0.25">
      <c r="A303" s="68" t="s">
        <v>290</v>
      </c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0"/>
      <c r="M303" s="60"/>
      <c r="N303" s="60"/>
      <c r="O303" s="60"/>
      <c r="BS303" s="33"/>
      <c r="BT303" s="2" t="s">
        <v>290</v>
      </c>
    </row>
    <row r="304" spans="1:72" s="3" customFormat="1" ht="15" x14ac:dyDescent="0.25">
      <c r="A304" s="68" t="s">
        <v>291</v>
      </c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1">
        <v>5837149.1799999997</v>
      </c>
      <c r="M304" s="60"/>
      <c r="N304" s="60"/>
      <c r="O304" s="60"/>
      <c r="BS304" s="33"/>
      <c r="BT304" s="2" t="s">
        <v>291</v>
      </c>
    </row>
    <row r="305" spans="1:73" s="3" customFormat="1" ht="15" x14ac:dyDescent="0.25">
      <c r="A305" s="68" t="s">
        <v>292</v>
      </c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1">
        <v>28671790.010000002</v>
      </c>
      <c r="M305" s="60"/>
      <c r="N305" s="60"/>
      <c r="O305" s="60"/>
      <c r="BS305" s="33"/>
      <c r="BT305" s="2" t="s">
        <v>292</v>
      </c>
    </row>
    <row r="306" spans="1:73" s="3" customFormat="1" ht="15" x14ac:dyDescent="0.25">
      <c r="A306" s="68" t="s">
        <v>293</v>
      </c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1">
        <v>2661729.33</v>
      </c>
      <c r="M306" s="60"/>
      <c r="N306" s="60"/>
      <c r="O306" s="60"/>
      <c r="BS306" s="33"/>
      <c r="BT306" s="2" t="s">
        <v>293</v>
      </c>
    </row>
    <row r="307" spans="1:73" s="3" customFormat="1" ht="15" x14ac:dyDescent="0.25">
      <c r="A307" s="68" t="s">
        <v>294</v>
      </c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1">
        <v>644229.43000000005</v>
      </c>
      <c r="M307" s="60"/>
      <c r="N307" s="60"/>
      <c r="O307" s="60"/>
      <c r="BS307" s="33"/>
      <c r="BT307" s="2" t="s">
        <v>294</v>
      </c>
    </row>
    <row r="308" spans="1:73" s="3" customFormat="1" ht="15" x14ac:dyDescent="0.25">
      <c r="A308" s="68" t="s">
        <v>295</v>
      </c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1">
        <v>6076862.8600000003</v>
      </c>
      <c r="M308" s="60"/>
      <c r="N308" s="60"/>
      <c r="O308" s="60"/>
      <c r="BS308" s="33"/>
      <c r="BT308" s="2" t="s">
        <v>295</v>
      </c>
    </row>
    <row r="309" spans="1:73" s="3" customFormat="1" ht="15" x14ac:dyDescent="0.25">
      <c r="A309" s="68" t="s">
        <v>296</v>
      </c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1">
        <v>4003695.73</v>
      </c>
      <c r="M309" s="60"/>
      <c r="N309" s="60"/>
      <c r="O309" s="60"/>
      <c r="BS309" s="33"/>
      <c r="BT309" s="2" t="s">
        <v>296</v>
      </c>
    </row>
    <row r="310" spans="1:73" s="3" customFormat="1" ht="15" x14ac:dyDescent="0.25">
      <c r="A310" s="68" t="s">
        <v>297</v>
      </c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1">
        <v>2457063.81</v>
      </c>
      <c r="M310" s="60"/>
      <c r="N310" s="60"/>
      <c r="O310" s="60"/>
      <c r="BS310" s="33"/>
      <c r="BT310" s="2" t="s">
        <v>297</v>
      </c>
    </row>
    <row r="311" spans="1:73" s="3" customFormat="1" ht="15" x14ac:dyDescent="0.25">
      <c r="A311" s="69" t="s">
        <v>289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32">
        <v>49708290.920000002</v>
      </c>
      <c r="M311" s="53"/>
      <c r="N311" s="53"/>
      <c r="O311" s="53"/>
      <c r="BS311" s="33"/>
      <c r="BU311" s="33" t="s">
        <v>289</v>
      </c>
    </row>
    <row r="312" spans="1:73" s="3" customFormat="1" ht="15" x14ac:dyDescent="0.25">
      <c r="A312" s="68" t="s">
        <v>298</v>
      </c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1">
        <v>1043874.11</v>
      </c>
      <c r="M312" s="60"/>
      <c r="N312" s="60"/>
      <c r="O312" s="60"/>
      <c r="BS312" s="33"/>
      <c r="BT312" s="2" t="s">
        <v>298</v>
      </c>
      <c r="BU312" s="33"/>
    </row>
    <row r="313" spans="1:73" s="3" customFormat="1" ht="15" x14ac:dyDescent="0.25">
      <c r="A313" s="68" t="s">
        <v>299</v>
      </c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1">
        <v>-28365590.760000002</v>
      </c>
      <c r="M313" s="60"/>
      <c r="N313" s="60"/>
      <c r="O313" s="60"/>
      <c r="BS313" s="33"/>
      <c r="BT313" s="2" t="s">
        <v>299</v>
      </c>
      <c r="BU313" s="33"/>
    </row>
    <row r="314" spans="1:73" s="3" customFormat="1" ht="15" x14ac:dyDescent="0.25">
      <c r="A314" s="68" t="s">
        <v>300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1">
        <v>1739790.18</v>
      </c>
      <c r="M314" s="60"/>
      <c r="N314" s="60"/>
      <c r="O314" s="60"/>
      <c r="BS314" s="33"/>
      <c r="BT314" s="2" t="s">
        <v>300</v>
      </c>
      <c r="BU314" s="33"/>
    </row>
    <row r="315" spans="1:73" s="3" customFormat="1" ht="15" x14ac:dyDescent="0.25">
      <c r="A315" s="68" t="s">
        <v>301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1">
        <v>1242707.27</v>
      </c>
      <c r="M315" s="60"/>
      <c r="N315" s="60"/>
      <c r="O315" s="60"/>
      <c r="BS315" s="33"/>
      <c r="BT315" s="2" t="s">
        <v>301</v>
      </c>
      <c r="BU315" s="33"/>
    </row>
    <row r="316" spans="1:73" s="3" customFormat="1" ht="15" x14ac:dyDescent="0.25">
      <c r="A316" s="68" t="s">
        <v>302</v>
      </c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1">
        <v>994165.82</v>
      </c>
      <c r="M316" s="60"/>
      <c r="N316" s="60"/>
      <c r="O316" s="60"/>
      <c r="BS316" s="33"/>
      <c r="BT316" s="2" t="s">
        <v>302</v>
      </c>
      <c r="BU316" s="33"/>
    </row>
    <row r="317" spans="1:73" s="3" customFormat="1" ht="15" x14ac:dyDescent="0.25">
      <c r="A317" s="69" t="s">
        <v>289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32">
        <v>26363237.539999999</v>
      </c>
      <c r="M317" s="53"/>
      <c r="N317" s="53"/>
      <c r="O317" s="53"/>
      <c r="BS317" s="33"/>
      <c r="BU317" s="33" t="s">
        <v>289</v>
      </c>
    </row>
    <row r="318" spans="1:73" s="3" customFormat="1" ht="15" x14ac:dyDescent="0.25">
      <c r="A318" s="68" t="s">
        <v>303</v>
      </c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1">
        <v>790897.13</v>
      </c>
      <c r="M318" s="60"/>
      <c r="N318" s="60"/>
      <c r="O318" s="60"/>
      <c r="BS318" s="33"/>
      <c r="BT318" s="2" t="s">
        <v>303</v>
      </c>
      <c r="BU318" s="33"/>
    </row>
    <row r="319" spans="1:73" s="3" customFormat="1" ht="15" x14ac:dyDescent="0.25">
      <c r="A319" s="69" t="s">
        <v>304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32">
        <v>27154134.670000002</v>
      </c>
      <c r="M319" s="53"/>
      <c r="N319" s="53"/>
      <c r="O319" s="53"/>
      <c r="BS319" s="33"/>
      <c r="BU319" s="33" t="s">
        <v>304</v>
      </c>
    </row>
    <row r="320" spans="1:73" s="3" customFormat="1" ht="15" x14ac:dyDescent="0.25">
      <c r="A320" s="68" t="s">
        <v>305</v>
      </c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1">
        <v>5430826.9299999997</v>
      </c>
      <c r="M320" s="60"/>
      <c r="N320" s="60"/>
      <c r="O320" s="60"/>
      <c r="BS320" s="33"/>
      <c r="BT320" s="2" t="s">
        <v>305</v>
      </c>
      <c r="BU320" s="33"/>
    </row>
    <row r="321" spans="1:74" s="3" customFormat="1" ht="15" x14ac:dyDescent="0.25">
      <c r="A321" s="69" t="s">
        <v>306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32">
        <v>32584961.600000001</v>
      </c>
      <c r="M321" s="53"/>
      <c r="N321" s="53"/>
      <c r="O321" s="60"/>
      <c r="BS321" s="33"/>
      <c r="BU321" s="33"/>
      <c r="BV321" s="33" t="s">
        <v>306</v>
      </c>
    </row>
    <row r="322" spans="1:74" s="3" customFormat="1" ht="15" x14ac:dyDescent="0.25">
      <c r="A322" s="69" t="s">
        <v>307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32">
        <f>L313</f>
        <v>-28365590.760000002</v>
      </c>
      <c r="M322" s="53"/>
      <c r="N322" s="53"/>
      <c r="O322" s="53"/>
      <c r="BS322" s="33" t="s">
        <v>307</v>
      </c>
      <c r="BU322" s="33"/>
      <c r="BV322" s="33"/>
    </row>
    <row r="323" spans="1:74" s="11" customFormat="1" ht="12.75" customHeight="1" x14ac:dyDescent="0.25">
      <c r="A323" s="67" t="s">
        <v>308</v>
      </c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3"/>
      <c r="Q323" s="3"/>
      <c r="R323" s="3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</row>
    <row r="324" spans="1:74" s="11" customFormat="1" ht="12.75" customHeight="1" x14ac:dyDescent="0.25">
      <c r="A324" s="65" t="s">
        <v>309</v>
      </c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3"/>
      <c r="Q324" s="3"/>
      <c r="R324" s="3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</row>
    <row r="325" spans="1:74" s="11" customFormat="1" ht="13.5" customHeight="1" x14ac:dyDescent="0.25">
      <c r="A325" s="8"/>
      <c r="B325" s="8"/>
      <c r="C325" s="8"/>
      <c r="D325" s="8"/>
      <c r="E325" s="8"/>
      <c r="F325" s="8"/>
      <c r="G325" s="8"/>
      <c r="H325" s="63"/>
      <c r="I325" s="64"/>
      <c r="J325" s="64"/>
      <c r="K325" s="64"/>
      <c r="L325" s="8"/>
      <c r="M325" s="8"/>
      <c r="N325" s="8"/>
      <c r="O325" s="8"/>
      <c r="P325" s="3"/>
      <c r="Q325" s="3"/>
      <c r="R325" s="3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</row>
    <row r="326" spans="1:74" s="11" customFormat="1" ht="12.75" customHeight="1" x14ac:dyDescent="0.25">
      <c r="A326" s="67" t="s">
        <v>310</v>
      </c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3"/>
      <c r="Q326" s="3"/>
      <c r="R326" s="3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</row>
    <row r="327" spans="1:74" s="11" customFormat="1" ht="12.75" customHeight="1" x14ac:dyDescent="0.25">
      <c r="A327" s="65" t="s">
        <v>309</v>
      </c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3"/>
      <c r="Q327" s="3"/>
      <c r="R327" s="3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</row>
    <row r="328" spans="1:74" s="11" customFormat="1" ht="13.5" customHeight="1" x14ac:dyDescent="0.25">
      <c r="A328" s="8"/>
      <c r="B328" s="8"/>
      <c r="C328" s="8"/>
      <c r="D328" s="8"/>
      <c r="E328" s="8"/>
      <c r="F328" s="8"/>
      <c r="G328" s="8"/>
      <c r="H328" s="63"/>
      <c r="I328" s="64"/>
      <c r="J328" s="64"/>
      <c r="K328" s="64"/>
      <c r="L328" s="8"/>
      <c r="M328" s="8"/>
      <c r="N328" s="8"/>
      <c r="O328" s="8"/>
      <c r="P328" s="3"/>
      <c r="Q328" s="3"/>
      <c r="R328" s="3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</row>
    <row r="329" spans="1:74" s="11" customFormat="1" ht="12.75" customHeight="1" x14ac:dyDescent="0.25">
      <c r="A329" s="67" t="s">
        <v>311</v>
      </c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3"/>
      <c r="Q329" s="3"/>
      <c r="R329" s="3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</row>
    <row r="330" spans="1:74" s="11" customFormat="1" ht="12.75" customHeight="1" x14ac:dyDescent="0.25">
      <c r="A330" s="65" t="s">
        <v>309</v>
      </c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3"/>
      <c r="Q330" s="3"/>
      <c r="R330" s="3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</row>
    <row r="331" spans="1:74" s="11" customFormat="1" ht="13.5" customHeight="1" x14ac:dyDescent="0.25">
      <c r="A331" s="8"/>
      <c r="B331" s="8"/>
      <c r="C331" s="8"/>
      <c r="D331" s="8"/>
      <c r="E331" s="8"/>
      <c r="F331" s="8"/>
      <c r="G331" s="8"/>
      <c r="H331" s="63"/>
      <c r="I331" s="64"/>
      <c r="J331" s="64"/>
      <c r="K331" s="64"/>
      <c r="L331" s="8"/>
      <c r="M331" s="8"/>
      <c r="N331" s="8"/>
      <c r="O331" s="8"/>
      <c r="P331" s="3"/>
      <c r="Q331" s="3"/>
      <c r="R331" s="3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</row>
    <row r="332" spans="1:74" s="3" customFormat="1" ht="15" x14ac:dyDescent="0.25">
      <c r="A332" s="7"/>
      <c r="B332" s="7"/>
      <c r="C332" s="7"/>
      <c r="D332" s="7"/>
      <c r="E332" s="7"/>
      <c r="F332" s="7"/>
      <c r="G332" s="7"/>
      <c r="H332" s="8"/>
      <c r="I332" s="66"/>
      <c r="J332" s="66"/>
      <c r="K332" s="66"/>
      <c r="L332" s="7"/>
      <c r="M332" s="7"/>
      <c r="N332" s="7"/>
      <c r="O332" s="7"/>
    </row>
  </sheetData>
  <mergeCells count="260">
    <mergeCell ref="A2:O2"/>
    <mergeCell ref="A3:O3"/>
    <mergeCell ref="A5:O5"/>
    <mergeCell ref="A6:O6"/>
    <mergeCell ref="A7:O7"/>
    <mergeCell ref="A8:O8"/>
    <mergeCell ref="C9:G9"/>
    <mergeCell ref="F14:O14"/>
    <mergeCell ref="A17:A19"/>
    <mergeCell ref="B17:B19"/>
    <mergeCell ref="C17:E19"/>
    <mergeCell ref="F17:F19"/>
    <mergeCell ref="G17:G19"/>
    <mergeCell ref="H17:K17"/>
    <mergeCell ref="L17:O17"/>
    <mergeCell ref="H18:H19"/>
    <mergeCell ref="I18:K18"/>
    <mergeCell ref="L18:L19"/>
    <mergeCell ref="M18:O18"/>
    <mergeCell ref="C25:O25"/>
    <mergeCell ref="C29:E29"/>
    <mergeCell ref="C30:E30"/>
    <mergeCell ref="C31:E31"/>
    <mergeCell ref="C32:E32"/>
    <mergeCell ref="C20:E20"/>
    <mergeCell ref="A21:O21"/>
    <mergeCell ref="A22:O22"/>
    <mergeCell ref="C23:E23"/>
    <mergeCell ref="C24:O24"/>
    <mergeCell ref="C38:E38"/>
    <mergeCell ref="C39:E39"/>
    <mergeCell ref="C40:O40"/>
    <mergeCell ref="C41:E41"/>
    <mergeCell ref="C42:O42"/>
    <mergeCell ref="C33:E33"/>
    <mergeCell ref="C34:E34"/>
    <mergeCell ref="C35:E35"/>
    <mergeCell ref="C36:E36"/>
    <mergeCell ref="C37:E37"/>
    <mergeCell ref="C48:O48"/>
    <mergeCell ref="C52:E52"/>
    <mergeCell ref="C53:E53"/>
    <mergeCell ref="C54:E54"/>
    <mergeCell ref="C55:E55"/>
    <mergeCell ref="A43:K43"/>
    <mergeCell ref="A44:O44"/>
    <mergeCell ref="A45:O45"/>
    <mergeCell ref="C46:E46"/>
    <mergeCell ref="C47:O47"/>
    <mergeCell ref="C61:E61"/>
    <mergeCell ref="C62:E62"/>
    <mergeCell ref="C63:O63"/>
    <mergeCell ref="C64:E64"/>
    <mergeCell ref="C65:O65"/>
    <mergeCell ref="C56:E56"/>
    <mergeCell ref="C57:E57"/>
    <mergeCell ref="C58:E58"/>
    <mergeCell ref="C59:E59"/>
    <mergeCell ref="C60:E60"/>
    <mergeCell ref="C71:O71"/>
    <mergeCell ref="C75:E75"/>
    <mergeCell ref="C76:E76"/>
    <mergeCell ref="C77:E77"/>
    <mergeCell ref="C78:E78"/>
    <mergeCell ref="A66:K66"/>
    <mergeCell ref="A67:O67"/>
    <mergeCell ref="A68:O68"/>
    <mergeCell ref="C69:E69"/>
    <mergeCell ref="C70:O70"/>
    <mergeCell ref="C84:E84"/>
    <mergeCell ref="C85:E85"/>
    <mergeCell ref="C86:O86"/>
    <mergeCell ref="C87:E87"/>
    <mergeCell ref="C88:O88"/>
    <mergeCell ref="C79:E79"/>
    <mergeCell ref="C80:E80"/>
    <mergeCell ref="C81:E81"/>
    <mergeCell ref="C82:E82"/>
    <mergeCell ref="C83:E83"/>
    <mergeCell ref="C97:O97"/>
    <mergeCell ref="C98:O98"/>
    <mergeCell ref="C102:E102"/>
    <mergeCell ref="C103:O103"/>
    <mergeCell ref="C104:E104"/>
    <mergeCell ref="C89:E89"/>
    <mergeCell ref="C90:O90"/>
    <mergeCell ref="C91:O91"/>
    <mergeCell ref="C95:E95"/>
    <mergeCell ref="C96:O96"/>
    <mergeCell ref="A110:O110"/>
    <mergeCell ref="A111:O111"/>
    <mergeCell ref="A112:O112"/>
    <mergeCell ref="A113:O113"/>
    <mergeCell ref="C114:E114"/>
    <mergeCell ref="C105:O105"/>
    <mergeCell ref="A106:K106"/>
    <mergeCell ref="A107:O107"/>
    <mergeCell ref="A108:O108"/>
    <mergeCell ref="A109:O109"/>
    <mergeCell ref="C123:O123"/>
    <mergeCell ref="C127:E127"/>
    <mergeCell ref="C128:O128"/>
    <mergeCell ref="C129:E129"/>
    <mergeCell ref="C130:O130"/>
    <mergeCell ref="C115:O115"/>
    <mergeCell ref="C116:O116"/>
    <mergeCell ref="C120:E120"/>
    <mergeCell ref="C121:O121"/>
    <mergeCell ref="C122:O122"/>
    <mergeCell ref="C139:O139"/>
    <mergeCell ref="C140:O140"/>
    <mergeCell ref="C141:O141"/>
    <mergeCell ref="C145:E145"/>
    <mergeCell ref="C146:O146"/>
    <mergeCell ref="A131:O131"/>
    <mergeCell ref="C132:E132"/>
    <mergeCell ref="C133:O133"/>
    <mergeCell ref="C134:O134"/>
    <mergeCell ref="C138:E138"/>
    <mergeCell ref="C152:O152"/>
    <mergeCell ref="C156:E156"/>
    <mergeCell ref="C157:O157"/>
    <mergeCell ref="C158:O158"/>
    <mergeCell ref="C159:O159"/>
    <mergeCell ref="C147:E147"/>
    <mergeCell ref="C148:O148"/>
    <mergeCell ref="A149:O149"/>
    <mergeCell ref="C150:E150"/>
    <mergeCell ref="C151:O151"/>
    <mergeCell ref="C168:E168"/>
    <mergeCell ref="C169:O169"/>
    <mergeCell ref="C170:O170"/>
    <mergeCell ref="C174:E174"/>
    <mergeCell ref="C175:O175"/>
    <mergeCell ref="C163:E163"/>
    <mergeCell ref="C164:O164"/>
    <mergeCell ref="C165:E165"/>
    <mergeCell ref="C166:O166"/>
    <mergeCell ref="A167:O167"/>
    <mergeCell ref="C184:O184"/>
    <mergeCell ref="C185:E185"/>
    <mergeCell ref="C186:O186"/>
    <mergeCell ref="C187:O187"/>
    <mergeCell ref="C191:E191"/>
    <mergeCell ref="C176:O176"/>
    <mergeCell ref="C177:O177"/>
    <mergeCell ref="C181:E181"/>
    <mergeCell ref="C182:O182"/>
    <mergeCell ref="C183:E183"/>
    <mergeCell ref="C200:O200"/>
    <mergeCell ref="C204:E204"/>
    <mergeCell ref="C205:E205"/>
    <mergeCell ref="C206:E206"/>
    <mergeCell ref="C207:E207"/>
    <mergeCell ref="C192:O192"/>
    <mergeCell ref="C193:O193"/>
    <mergeCell ref="C194:O194"/>
    <mergeCell ref="C198:E198"/>
    <mergeCell ref="C199:O199"/>
    <mergeCell ref="C216:O216"/>
    <mergeCell ref="C217:O217"/>
    <mergeCell ref="C218:O218"/>
    <mergeCell ref="C222:E222"/>
    <mergeCell ref="C223:O223"/>
    <mergeCell ref="A208:O208"/>
    <mergeCell ref="C209:E209"/>
    <mergeCell ref="C210:O210"/>
    <mergeCell ref="C211:O211"/>
    <mergeCell ref="C215:E215"/>
    <mergeCell ref="C232:E232"/>
    <mergeCell ref="C233:O233"/>
    <mergeCell ref="C234:O234"/>
    <mergeCell ref="C235:O235"/>
    <mergeCell ref="C239:E239"/>
    <mergeCell ref="C224:E224"/>
    <mergeCell ref="C225:O225"/>
    <mergeCell ref="C226:E226"/>
    <mergeCell ref="C227:O227"/>
    <mergeCell ref="C228:O228"/>
    <mergeCell ref="C248:E248"/>
    <mergeCell ref="A249:O249"/>
    <mergeCell ref="C250:E250"/>
    <mergeCell ref="C251:O251"/>
    <mergeCell ref="C252:O252"/>
    <mergeCell ref="C240:O240"/>
    <mergeCell ref="C241:O241"/>
    <mergeCell ref="C245:E245"/>
    <mergeCell ref="C246:E246"/>
    <mergeCell ref="C247:E247"/>
    <mergeCell ref="C264:O264"/>
    <mergeCell ref="C265:E265"/>
    <mergeCell ref="C266:O266"/>
    <mergeCell ref="A267:K267"/>
    <mergeCell ref="A268:O268"/>
    <mergeCell ref="C256:E256"/>
    <mergeCell ref="C257:O257"/>
    <mergeCell ref="C258:O258"/>
    <mergeCell ref="C259:O259"/>
    <mergeCell ref="C263:E263"/>
    <mergeCell ref="A274:O274"/>
    <mergeCell ref="A275:K275"/>
    <mergeCell ref="A276:K276"/>
    <mergeCell ref="A277:K277"/>
    <mergeCell ref="A278:K278"/>
    <mergeCell ref="A269:O269"/>
    <mergeCell ref="A270:O270"/>
    <mergeCell ref="A271:O271"/>
    <mergeCell ref="A272:O272"/>
    <mergeCell ref="A273:O27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19:K319"/>
    <mergeCell ref="A320:K320"/>
    <mergeCell ref="A321:K321"/>
    <mergeCell ref="A322:K322"/>
    <mergeCell ref="A330:O330"/>
    <mergeCell ref="I332:K332"/>
    <mergeCell ref="A323:O323"/>
    <mergeCell ref="A324:O324"/>
    <mergeCell ref="A326:O326"/>
    <mergeCell ref="A327:O327"/>
    <mergeCell ref="A329:O3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 </vt:lpstr>
      <vt:lpstr>3.1 - Полный локальный сметный </vt:lpstr>
      <vt:lpstr>3.2 - Полный локальный сметный </vt:lpstr>
      <vt:lpstr>'3.1 - Полный локальный сметный '!Заголовки_для_печати</vt:lpstr>
      <vt:lpstr>'3.2 - Полный локальный сметный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2025-06-30T15:23:47Z</dcterms:created>
  <dcterms:modified xsi:type="dcterms:W3CDTF">2025-06-30T15:29:13Z</dcterms:modified>
</cp:coreProperties>
</file>