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НОВОЕ_Обоснование НМЦ\"/>
    </mc:Choice>
  </mc:AlternateContent>
  <xr:revisionPtr revIDLastSave="0" documentId="13_ncr:1_{415B1C7E-EAEC-420B-9BE2-DD1FDE8EC0B6}" xr6:coauthVersionLast="47" xr6:coauthVersionMax="47" xr10:uidLastSave="{00000000-0000-0000-0000-000000000000}"/>
  <bookViews>
    <workbookView xWindow="28680" yWindow="-120" windowWidth="20730" windowHeight="11040" firstSheet="1" activeTab="1" xr2:uid="{00000000-000D-0000-FFFF-FFFF00000000}"/>
  </bookViews>
  <sheets>
    <sheet name="свод " sheetId="7" state="hidden" r:id="rId1"/>
    <sheet name="1632-2021-3.1-КЖ1" sheetId="1" r:id="rId2"/>
    <sheet name="1632-2021-3.2-КЖ1" sheetId="2" state="hidden" r:id="rId3"/>
  </sheets>
  <externalReferences>
    <externalReference r:id="rId4"/>
    <externalReference r:id="rId5"/>
    <externalReference r:id="rId6"/>
  </externalReferences>
  <definedNames>
    <definedName name="_xlnm.Print_Titles" localSheetId="1">'1632-2021-3.1-КЖ1'!$21:$21</definedName>
    <definedName name="_xlnm.Print_Titles" localSheetId="2">'1632-2021-3.2-КЖ1'!$21:$21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7" l="1"/>
  <c r="O9" i="7"/>
  <c r="F10" i="7"/>
  <c r="N10" i="7" s="1"/>
  <c r="F9" i="7"/>
  <c r="N9" i="7" s="1"/>
  <c r="D9" i="7"/>
  <c r="D11" i="7" s="1"/>
  <c r="D12" i="7" s="1"/>
  <c r="E9" i="7"/>
  <c r="E11" i="7" s="1"/>
  <c r="G9" i="7"/>
  <c r="D10" i="7"/>
  <c r="E10" i="7"/>
  <c r="G10" i="7"/>
  <c r="P10" i="7" l="1"/>
  <c r="Q10" i="7" s="1"/>
  <c r="P9" i="7"/>
  <c r="Q9" i="7" s="1"/>
  <c r="D13" i="7"/>
  <c r="D14" i="7"/>
  <c r="Q11" i="7" l="1"/>
</calcChain>
</file>

<file path=xl/sharedStrings.xml><?xml version="1.0" encoding="utf-8"?>
<sst xmlns="http://schemas.openxmlformats.org/spreadsheetml/2006/main" count="1551" uniqueCount="253">
  <si>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</si>
  <si>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</si>
  <si>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</si>
  <si>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1632-2021-3.1-КЖ1_07.03.010-В02</t>
  </si>
  <si>
    <t>(локальная смета)</t>
  </si>
  <si>
    <t>на Конструкции железобетонные. Ростверк., 07.03.010 Крытый склад № 1 (код SAP 01.01.001) код ГП 3.1</t>
  </si>
  <si>
    <t>(наименование работ и затрат, наименование объекта)</t>
  </si>
  <si>
    <t>Основание:</t>
  </si>
  <si>
    <t>1632-2021-3.1-КЖ1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</si>
  <si>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</si>
  <si>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</si>
  <si>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</si>
  <si>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</si>
  <si>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</si>
  <si>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</si>
  <si>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</si>
  <si>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</si>
  <si>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</si>
  <si>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</si>
  <si>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</si>
  <si>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</si>
  <si>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</si>
  <si>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</si>
  <si>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</si>
  <si>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</si>
  <si>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</si>
  <si>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</si>
  <si>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</si>
  <si>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</si>
  <si>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</si>
  <si>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</si>
  <si>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</si>
  <si>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</si>
  <si>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</si>
  <si>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</si>
  <si>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</si>
  <si>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</si>
  <si>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</si>
  <si>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Объем=(324,95*2) / 100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</si>
  <si>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</si>
  <si>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</si>
  <si>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ИНДЕКС К ПОЗИЦИИ: СМР 1 квартал 2025г Минстрой ОЗП=22,53; ЭМ=11,42; ЗПМ=22,53; МАТ=8,56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</si>
  <si>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</si>
  <si>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</si>
  <si>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</si>
  <si>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</si>
  <si>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Объем=(21641+1816+347,3+237,8+348,7+318,8+171,1+153,01+139)*т</t>
  </si>
  <si>
    <t>3
*</t>
  </si>
  <si>
    <t>ТССЦ-202-0016
Приказ Администрации ЛО от 20.10.15 №28</t>
  </si>
  <si>
    <t>Пути подкрановые, марка стали: С 255, рельсы железнодорожные</t>
  </si>
  <si>
    <t>Объем=83,09*324,95*т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</si>
  <si>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</si>
  <si>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</si>
  <si>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</si>
  <si>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Рельсовый путь № 1</t>
  </si>
  <si>
    <t>Материалы заказчика</t>
  </si>
  <si>
    <t>Раздел 2. Рельсовый путь № 2</t>
  </si>
  <si>
    <t>4</t>
  </si>
  <si>
    <t>Объем=(342,73*2) / 100</t>
  </si>
  <si>
    <t>5
*</t>
  </si>
  <si>
    <t>Объем=(22762+18446+432,2+196,4+111,3+174,2+120,7+117,58+177,3+181,4+108,06+152,3+126,9)*т</t>
  </si>
  <si>
    <t>6
*</t>
  </si>
  <si>
    <t>Объем=113,47*342,73*т</t>
  </si>
  <si>
    <t>Итого по разделу 2 Рельсовый путь № 2</t>
  </si>
  <si>
    <t>Раздел 3. Рельсовый путь № 3</t>
  </si>
  <si>
    <t>7</t>
  </si>
  <si>
    <t>Объем=(327,2*2) / 100</t>
  </si>
  <si>
    <t>8
*</t>
  </si>
  <si>
    <t>Объем=(10415,13+352,72+28,45+42,77+76,68+65,38+54,08+997,02+68,77)*т</t>
  </si>
  <si>
    <t>9
*</t>
  </si>
  <si>
    <t>Объем=12,56*327,2*т</t>
  </si>
  <si>
    <t>10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</si>
  <si>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</si>
  <si>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</si>
  <si>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100 шт.</t>
  </si>
  <si>
    <t>Объем=1306 / 100</t>
  </si>
  <si>
    <t>11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</si>
  <si>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</si>
  <si>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</si>
  <si>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400: 400-100=300/10=30 ПЗ=30 (ОЗП=30; ЭМ=30 к расх.; ЗПМ=30; МАТ=30 к расх.; ТЗ=30; ТЗМ=30)</t>
  </si>
  <si>
    <t>12
*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</si>
  <si>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</si>
  <si>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</si>
  <si>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шт.</t>
  </si>
  <si>
    <t>13
*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</si>
  <si>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</si>
  <si>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</si>
  <si>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Итого по разделу 3 Рельсовый путь № 3</t>
  </si>
  <si>
    <t>Раздел 4. Подливка из безусадочного мелкозернистого бетона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</si>
  <si>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</si>
  <si>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</si>
  <si>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</si>
  <si>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</si>
  <si>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к ростверку</t>
  </si>
  <si>
    <t>14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</si>
  <si>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</si>
  <si>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</si>
  <si>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Объем=296 / 100</t>
  </si>
  <si>
    <t>15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</si>
  <si>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</si>
  <si>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</si>
  <si>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Объем=-296 / 100</t>
  </si>
  <si>
    <t>глубина 60: 100-60=40/10=4 ПЗ=4 (ОЗП=4; ЭМ=4 к расх.; ЗПМ=4; МАТ=4 к расх.; ТЗ=4; ТЗМ=4)</t>
  </si>
  <si>
    <t>16
*</t>
  </si>
  <si>
    <t>ТССЦ-509-2631
Приказ Администрации ЛО от 20.10.15 №28
Применительно</t>
  </si>
  <si>
    <t>Капсула с клеевым составом Hilti HVU-TZ M20</t>
  </si>
  <si>
    <t>17
*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</si>
  <si>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</si>
  <si>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</si>
  <si>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Крепление тормозных упоров крацер-крана к роствергу</t>
  </si>
  <si>
    <t>18</t>
  </si>
  <si>
    <t>Объем=24 / 100</t>
  </si>
  <si>
    <t>19</t>
  </si>
  <si>
    <t>глубина 500: 500-100=400/10=40 ПЗ=40 (ОЗП=40; ЭМ=40 к расх.; ЗПМ=40; МАТ=40 к расх.; ТЗ=40; ТЗМ=40)</t>
  </si>
  <si>
    <t>20
*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</si>
  <si>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</si>
  <si>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</si>
  <si>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21
*</t>
  </si>
  <si>
    <t>ТССЦ-509-4617
Приказ Администрации ЛО от 20.10.15 №28
Применительно</t>
  </si>
  <si>
    <t>Крепление крацер-крана в сервесном положении</t>
  </si>
  <si>
    <t>22</t>
  </si>
  <si>
    <t>23</t>
  </si>
  <si>
    <t>24
*</t>
  </si>
  <si>
    <t>25
*</t>
  </si>
  <si>
    <t>Крепление стоек хвостовой станции к ростверку</t>
  </si>
  <si>
    <t>26</t>
  </si>
  <si>
    <t>Объем=16 / 100</t>
  </si>
  <si>
    <t>27</t>
  </si>
  <si>
    <t>28
*</t>
  </si>
  <si>
    <t>29
*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</si>
  <si>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</si>
  <si>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</si>
  <si>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</si>
  <si>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</si>
  <si>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Объем=8 / 100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</si>
  <si>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</si>
  <si>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</si>
  <si>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</si>
  <si>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Объем=-8 / 100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</si>
  <si>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</si>
  <si>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</si>
  <si>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</si>
  <si>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</si>
  <si>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</si>
  <si>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Объем=(1,664+0,515+0,138)*т</t>
  </si>
  <si>
    <t>Крепление тормазных упоров мобильного бункера</t>
  </si>
  <si>
    <t>33</t>
  </si>
  <si>
    <t>Объем=18 / 100</t>
  </si>
  <si>
    <t>34</t>
  </si>
  <si>
    <t>35
*</t>
  </si>
  <si>
    <t>36
*</t>
  </si>
  <si>
    <t>37</t>
  </si>
  <si>
    <t>38</t>
  </si>
  <si>
    <t>Объем=-18 / 100</t>
  </si>
  <si>
    <t>39</t>
  </si>
  <si>
    <t>Объем=(2,628+1,152+0,306)*т</t>
  </si>
  <si>
    <t>Крепление стоек вертикального гравитационного натяжного устройтсва к ростверку</t>
  </si>
  <si>
    <t>40</t>
  </si>
  <si>
    <t>Объем=4 / 100</t>
  </si>
  <si>
    <t>41</t>
  </si>
  <si>
    <t>42
*</t>
  </si>
  <si>
    <t>43
*</t>
  </si>
  <si>
    <t>Крепление стоек орграждения к роствергу</t>
  </si>
  <si>
    <t>44</t>
  </si>
  <si>
    <t>45</t>
  </si>
  <si>
    <t>глубина 200: 200-100=100/10=10 ПЗ=10 (ОЗП=10; ЭМ=10 к расх.; ЗПМ=10; МАТ=10 к расх.; ТЗ=10; ТЗМ=10)</t>
  </si>
  <si>
    <t>46
*</t>
  </si>
  <si>
    <t>47
*</t>
  </si>
  <si>
    <t>Крепление лебедки обслуживания к росвергу</t>
  </si>
  <si>
    <t>48</t>
  </si>
  <si>
    <t>49</t>
  </si>
  <si>
    <t>50
*</t>
  </si>
  <si>
    <t>51
*</t>
  </si>
  <si>
    <t>Итого по разделу 5 Крепление опорных деталей. Лист 282.2, 282.3</t>
  </si>
  <si>
    <t>Раздел 6. Подливка под детали Микролит или аналог</t>
  </si>
  <si>
    <t>узел а лист 282.2 (количество деталей 296)</t>
  </si>
  <si>
    <t>узел б лист 282.2 (количество деталей 24)</t>
  </si>
  <si>
    <t>узел в лист 282.2 (количество деталей 6)</t>
  </si>
  <si>
    <t>узел г лист 282.2 (количество деталей 4)</t>
  </si>
  <si>
    <t>узел д лист 282.2 (количество деталей 3)</t>
  </si>
  <si>
    <t>узел г лист 282.3 (количество деталей 2)</t>
  </si>
  <si>
    <t>узел и лист 282.3 (количество деталей 12)</t>
  </si>
  <si>
    <t>узел ж лист 282.3 (количество деталей 2)</t>
  </si>
  <si>
    <t>Итого прямые затраты по смете в текущих ценах</t>
  </si>
  <si>
    <t>Итоги по смете:</t>
  </si>
  <si>
    <t xml:space="preserve">     Строительные металлические конструкции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</si>
  <si>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</si>
  <si>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     Бетонные и железобетонные монолитные конструкции и работы в строительстве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</si>
  <si>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</si>
  <si>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</si>
  <si>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</si>
  <si>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</si>
  <si>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</si>
  <si>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</si>
  <si>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</si>
  <si>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</si>
  <si>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</t>
  </si>
  <si>
    <t xml:space="preserve">     Зимнее удорожание 2,1%</t>
  </si>
  <si>
    <t xml:space="preserve">     За исключением материалов заказчика -МАТЗАК</t>
  </si>
  <si>
    <t xml:space="preserve">     Вахтовый метод работ 3,5%(ПЗ+НР+СП+ВЗ+МЗ)</t>
  </si>
  <si>
    <t xml:space="preserve">     Перевозка работников свыше 3-х километров 2,5%(ПЗ+НР+СП+ВЗ+МЗ)</t>
  </si>
  <si>
    <t xml:space="preserve">     Перебазировка машин и механизмов 2%(ПЗ+НР+СП+ВЗ+МЗ)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</si>
  <si>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</si>
  <si>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</si>
  <si>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</si>
  <si>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</si>
  <si>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узел е лист 424.2,3 (количество деталей 30)</t>
  </si>
  <si>
    <t>узел д лист 424.2,3 (количество деталей 3)</t>
  </si>
  <si>
    <t>узел г лист 424.2,3 (количество деталей 4)</t>
  </si>
  <si>
    <t>узел в лист 424.2,3 (количество деталей 6)</t>
  </si>
  <si>
    <t>узел б лист 424.2,3 (количество деталей 12)</t>
  </si>
  <si>
    <t>узел а лист 424.2,3 (количество деталей 342)</t>
  </si>
  <si>
    <t>Итого по разделу 5 Крепление опорных деталей. Лист 424,.2, 424.3</t>
  </si>
  <si>
    <t>Крепление стоек подъемной карентки к роствергу</t>
  </si>
  <si>
    <t>глубина 140: 140-100=40/10=4 ПЗ=4 (ОЗП=4; ЭМ=4 к расх.; ЗПМ=4; МАТ=4 к расх.; ТЗ=4; ТЗМ=4)</t>
  </si>
  <si>
    <t>Объем=342 / 100</t>
  </si>
  <si>
    <t>Раздел 5. Крепление опорных деталей. Лист 424,.2, 424.3</t>
  </si>
  <si>
    <t>Рельсовый путь № 1 длинна 384,745 м толщ (разрез 1-1 лист 424) 150 мм ширина (разрез 1-1 лист 424) - 600 мм</t>
  </si>
  <si>
    <t>Рельсовый путь № 2 длинна 403,510 м толщ (разрез 3-3 лист 424) 130 мм ширина (разрез 3-3 лист 424) - 600 мм</t>
  </si>
  <si>
    <t>Рельсовый путь № 3 длинна 388,61 толщ (разрез 15-15 лист 424) 54 мм ширина (разрез 15-15 лист 424) - 400 мм</t>
  </si>
  <si>
    <t>Объем=1546 / 100</t>
  </si>
  <si>
    <t>Объем=12,56*388,61*т</t>
  </si>
  <si>
    <t>Объем=(12010+39,95+103,8+2216+60,1)*т</t>
  </si>
  <si>
    <t>Объем=(388,61*2) / 100</t>
  </si>
  <si>
    <t>Объем=113,47*403,510*т</t>
  </si>
  <si>
    <t>Объем=(27628+3231+235,2+142,1+200,8+112,9+181,1)*т</t>
  </si>
  <si>
    <t>Объем=(403,510*2) / 100</t>
  </si>
  <si>
    <t>Объем=83,09*384,745*т</t>
  </si>
  <si>
    <t>Объем=(26124+3178+231,6+107,83+114,21+27,98)*т</t>
  </si>
  <si>
    <t>Объем=(384,745*2) / 100</t>
  </si>
  <si>
    <t>1632-2021-3.2-КЖ1</t>
  </si>
  <si>
    <t>на Конструкции железобетонные. Ростверк., 07.03.010 Крытый склад № 2 (код SAP 01.01.001) код ГП 3.1</t>
  </si>
  <si>
    <t>ЛОКАЛЬНАЯ СМЕТА № 1632-2021-3.1-КЖ2_07.03.010-В02</t>
  </si>
  <si>
    <t xml:space="preserve">Наименование закупки: 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</si>
  <si>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</si>
  <si>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Исх. № ______________ от __.__.2023г.</t>
  </si>
  <si>
    <t>Наименование Участника:</t>
  </si>
  <si>
    <t xml:space="preserve">ИНН Участника </t>
  </si>
  <si>
    <t>Наименование</t>
  </si>
  <si>
    <t>Требование ООО «ЕТУ»</t>
  </si>
  <si>
    <t>Предложение Участника, руб без НДС</t>
  </si>
  <si>
    <t>по сметам</t>
  </si>
  <si>
    <t>Материалы</t>
  </si>
  <si>
    <t>Работы</t>
  </si>
  <si>
    <t>материалы</t>
  </si>
  <si>
    <t>работа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</si>
  <si>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</si>
  <si>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</si>
  <si>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Итоговая стоимость строительно-монтажных работ</t>
  </si>
  <si>
    <t>ВСЕГО</t>
  </si>
  <si>
    <t>во сметам сумма 98 млн за счет того,что на полную сумму начисляется ВЗиС</t>
  </si>
  <si>
    <t>НДС</t>
  </si>
  <si>
    <t>Итоговая стоимость СМР, руб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</si>
</sst>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0000"/>
    <numFmt numFmtId="166" formatCode="0.0000000"/>
    <numFmt numFmtId="167" formatCode="0.0000"/>
    <numFmt numFmtId="168" formatCode="0.0"/>
    <numFmt numFmtId="169" formatCode="0.000000"/>
    <numFmt numFmtId="170" formatCode="#,##0.000"/>
  </numFmts>
  <fonts count="2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20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right" vertical="top" wrapText="1"/>
    </xf>
    <xf numFmtId="169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0" fontId="9" fillId="0" borderId="0" xfId="0" applyFont="1" applyAlignment="1">
      <alignment wrapText="1"/>
    </xf>
    <xf numFmtId="0" fontId="9" fillId="0" borderId="4" xfId="0" applyFont="1" applyBorder="1" applyAlignment="1">
      <alignment horizontal="right" vertical="top"/>
    </xf>
    <xf numFmtId="0" fontId="9" fillId="0" borderId="4" xfId="0" applyFont="1" applyBorder="1" applyAlignment="1">
      <alignment horizontal="right" vertical="top" wrapText="1"/>
    </xf>
    <xf numFmtId="4" fontId="9" fillId="0" borderId="4" xfId="0" applyNumberFormat="1" applyFont="1" applyBorder="1" applyAlignment="1">
      <alignment horizontal="right" vertical="top" wrapText="1"/>
    </xf>
    <xf numFmtId="2" fontId="9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 wrapText="1"/>
    </xf>
    <xf numFmtId="4" fontId="1" fillId="0" borderId="4" xfId="0" applyNumberFormat="1" applyFont="1" applyBorder="1" applyAlignment="1">
      <alignment horizontal="right" vertical="top" wrapText="1"/>
    </xf>
    <xf numFmtId="2" fontId="1" fillId="0" borderId="4" xfId="0" applyNumberFormat="1" applyFont="1" applyBorder="1" applyAlignment="1">
      <alignment horizontal="right" vertical="top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2" fontId="9" fillId="0" borderId="4" xfId="0" applyNumberFormat="1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right" vertical="top" wrapText="1"/>
    </xf>
    <xf numFmtId="1" fontId="1" fillId="0" borderId="4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9" fillId="0" borderId="4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right" vertical="top" wrapText="1"/>
    </xf>
    <xf numFmtId="168" fontId="1" fillId="0" borderId="4" xfId="0" applyNumberFormat="1" applyFont="1" applyBorder="1" applyAlignment="1">
      <alignment horizontal="right" vertical="top" wrapText="1"/>
    </xf>
    <xf numFmtId="2" fontId="1" fillId="0" borderId="4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center" vertical="top" wrapText="1"/>
    </xf>
    <xf numFmtId="169" fontId="1" fillId="0" borderId="4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166" fontId="1" fillId="0" borderId="4" xfId="0" applyNumberFormat="1" applyFont="1" applyBorder="1" applyAlignment="1">
      <alignment horizontal="center" vertical="top" wrapText="1"/>
    </xf>
    <xf numFmtId="165" fontId="1" fillId="0" borderId="4" xfId="0" applyNumberFormat="1" applyFont="1" applyBorder="1" applyAlignment="1">
      <alignment horizontal="center" vertical="top" wrapText="1"/>
    </xf>
    <xf numFmtId="167" fontId="1" fillId="0" borderId="4" xfId="0" applyNumberFormat="1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2" xfId="0" applyFont="1" applyBorder="1"/>
    <xf numFmtId="0" fontId="1" fillId="0" borderId="2" xfId="0" applyFont="1" applyBorder="1"/>
    <xf numFmtId="0" fontId="2" fillId="0" borderId="0" xfId="0" applyFont="1" applyAlignment="1">
      <alignment horizontal="left" vertical="top"/>
    </xf>
    <xf numFmtId="2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1" fillId="0" borderId="1" xfId="0" applyFont="1" applyBorder="1"/>
    <xf numFmtId="49" fontId="2" fillId="0" borderId="0" xfId="0" applyNumberFormat="1" applyFont="1" applyAlignment="1">
      <alignment horizontal="right"/>
    </xf>
    <xf numFmtId="0" fontId="1" fillId="0" borderId="3" xfId="0" applyFont="1" applyBorder="1"/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center" vertical="top"/>
    </xf>
    <xf numFmtId="4" fontId="9" fillId="2" borderId="4" xfId="0" applyNumberFormat="1" applyFont="1" applyFill="1" applyBorder="1" applyAlignment="1">
      <alignment horizontal="right" vertical="top" wrapText="1"/>
    </xf>
    <xf numFmtId="4" fontId="9" fillId="2" borderId="4" xfId="0" applyNumberFormat="1" applyFont="1" applyFill="1" applyBorder="1" applyAlignment="1" applyProtection="1">
      <alignment horizontal="right" vertical="top" wrapText="1"/>
    </xf>
    <xf numFmtId="4" fontId="0" fillId="0" borderId="0" xfId="0" applyNumberFormat="1"/>
    <xf numFmtId="0" fontId="13" fillId="0" borderId="0" xfId="2" applyFont="1"/>
    <xf numFmtId="0" fontId="13" fillId="0" borderId="0" xfId="2" applyFont="1" applyAlignment="1">
      <alignment horizontal="center" vertical="center"/>
    </xf>
    <xf numFmtId="0" fontId="13" fillId="0" borderId="0" xfId="2" applyFont="1" applyAlignment="1">
      <alignment wrapText="1"/>
    </xf>
    <xf numFmtId="4" fontId="13" fillId="0" borderId="0" xfId="2" applyNumberFormat="1" applyFont="1" applyAlignment="1">
      <alignment horizontal="center" vertical="center"/>
    </xf>
    <xf numFmtId="0" fontId="13" fillId="5" borderId="4" xfId="2" applyFont="1" applyFill="1" applyBorder="1"/>
    <xf numFmtId="0" fontId="12" fillId="5" borderId="4" xfId="2" applyFont="1" applyFill="1" applyBorder="1" applyAlignment="1">
      <alignment horizontal="left" vertical="center" wrapText="1"/>
    </xf>
    <xf numFmtId="0" fontId="13" fillId="4" borderId="12" xfId="2" quotePrefix="1" applyFont="1" applyFill="1" applyBorder="1" applyAlignment="1">
      <alignment horizontal="center" vertical="center"/>
    </xf>
    <xf numFmtId="9" fontId="13" fillId="5" borderId="4" xfId="2" applyNumberFormat="1" applyFont="1" applyFill="1" applyBorder="1" applyAlignment="1">
      <alignment horizontal="center" vertical="center"/>
    </xf>
    <xf numFmtId="4" fontId="13" fillId="0" borderId="0" xfId="2" applyNumberFormat="1" applyFont="1"/>
    <xf numFmtId="4" fontId="13" fillId="5" borderId="19" xfId="2" applyNumberFormat="1" applyFont="1" applyFill="1" applyBorder="1" applyAlignment="1">
      <alignment horizontal="center" vertical="center"/>
    </xf>
    <xf numFmtId="0" fontId="13" fillId="5" borderId="19" xfId="2" applyFont="1" applyFill="1" applyBorder="1"/>
    <xf numFmtId="0" fontId="12" fillId="5" borderId="19" xfId="2" applyFont="1" applyFill="1" applyBorder="1" applyAlignment="1">
      <alignment horizontal="left" vertical="center" wrapText="1"/>
    </xf>
    <xf numFmtId="0" fontId="13" fillId="4" borderId="18" xfId="2" quotePrefix="1" applyFont="1" applyFill="1" applyBorder="1" applyAlignment="1">
      <alignment horizontal="center" vertical="center"/>
    </xf>
    <xf numFmtId="4" fontId="13" fillId="2" borderId="0" xfId="2" applyNumberFormat="1" applyFont="1" applyFill="1" applyAlignment="1">
      <alignment horizontal="center" vertical="center"/>
    </xf>
    <xf numFmtId="170" fontId="13" fillId="0" borderId="0" xfId="2" applyNumberFormat="1" applyFont="1" applyAlignment="1">
      <alignment horizontal="center" vertical="center"/>
    </xf>
    <xf numFmtId="4" fontId="13" fillId="5" borderId="17" xfId="2" applyNumberFormat="1" applyFont="1" applyFill="1" applyBorder="1" applyAlignment="1">
      <alignment horizontal="center" vertical="center"/>
    </xf>
    <xf numFmtId="4" fontId="13" fillId="5" borderId="16" xfId="2" applyNumberFormat="1" applyFont="1" applyFill="1" applyBorder="1" applyAlignment="1">
      <alignment horizontal="center" vertical="center"/>
    </xf>
    <xf numFmtId="0" fontId="13" fillId="5" borderId="16" xfId="2" applyFont="1" applyFill="1" applyBorder="1" applyAlignment="1">
      <alignment horizontal="center" vertical="center" wrapText="1"/>
    </xf>
    <xf numFmtId="0" fontId="11" fillId="0" borderId="16" xfId="2" applyFont="1" applyBorder="1" applyAlignment="1">
      <alignment horizontal="justify" vertical="center"/>
    </xf>
    <xf numFmtId="0" fontId="13" fillId="4" borderId="15" xfId="2" quotePrefix="1" applyFont="1" applyFill="1" applyBorder="1" applyAlignment="1">
      <alignment horizontal="center" vertical="center"/>
    </xf>
    <xf numFmtId="4" fontId="13" fillId="5" borderId="14" xfId="2" applyNumberFormat="1" applyFont="1" applyFill="1" applyBorder="1" applyAlignment="1">
      <alignment horizontal="center" vertical="center"/>
    </xf>
    <xf numFmtId="4" fontId="13" fillId="5" borderId="4" xfId="2" applyNumberFormat="1" applyFont="1" applyFill="1" applyBorder="1" applyAlignment="1">
      <alignment horizontal="center" vertical="center"/>
    </xf>
    <xf numFmtId="0" fontId="13" fillId="5" borderId="13" xfId="2" applyFont="1" applyFill="1" applyBorder="1" applyAlignment="1">
      <alignment horizontal="center" vertical="center" wrapText="1"/>
    </xf>
    <xf numFmtId="0" fontId="11" fillId="0" borderId="4" xfId="2" applyFont="1" applyBorder="1" applyAlignment="1">
      <alignment horizontal="justify" vertical="center"/>
    </xf>
    <xf numFmtId="0" fontId="12" fillId="5" borderId="14" xfId="2" applyFont="1" applyFill="1" applyBorder="1" applyAlignment="1">
      <alignment horizontal="center" vertical="center"/>
    </xf>
    <xf numFmtId="0" fontId="12" fillId="5" borderId="4" xfId="2" applyFont="1" applyFill="1" applyBorder="1" applyAlignment="1">
      <alignment horizontal="center" vertical="center"/>
    </xf>
    <xf numFmtId="0" fontId="13" fillId="4" borderId="12" xfId="2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 wrapText="1"/>
    </xf>
    <xf numFmtId="0" fontId="12" fillId="3" borderId="10" xfId="2" applyFont="1" applyFill="1" applyBorder="1" applyAlignment="1">
      <alignment vertical="center" wrapText="1"/>
    </xf>
    <xf numFmtId="0" fontId="19" fillId="3" borderId="9" xfId="2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3" fillId="0" borderId="0" xfId="2" applyFont="1" applyAlignment="1">
      <alignment horizontal="left"/>
    </xf>
    <xf numFmtId="0" fontId="16" fillId="0" borderId="3" xfId="2" applyFont="1" applyBorder="1"/>
    <xf numFmtId="0" fontId="13" fillId="0" borderId="1" xfId="2" applyFont="1" applyBorder="1"/>
    <xf numFmtId="0" fontId="17" fillId="0" borderId="0" xfId="2" applyFont="1" applyAlignment="1">
      <alignment horizontal="center" vertical="center"/>
    </xf>
    <xf numFmtId="0" fontId="17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18" fillId="0" borderId="0" xfId="2" applyFont="1" applyAlignment="1">
      <alignment horizontal="center"/>
    </xf>
    <xf numFmtId="0" fontId="17" fillId="0" borderId="0" xfId="2" applyFont="1"/>
    <xf numFmtId="0" fontId="16" fillId="0" borderId="0" xfId="2" applyFont="1"/>
    <xf numFmtId="4" fontId="20" fillId="0" borderId="4" xfId="0" applyNumberFormat="1" applyFont="1" applyFill="1" applyBorder="1" applyAlignment="1" applyProtection="1">
      <alignment horizontal="right" vertical="top" wrapText="1"/>
    </xf>
    <xf numFmtId="4" fontId="20" fillId="0" borderId="4" xfId="0" applyNumberFormat="1" applyFont="1" applyBorder="1" applyAlignment="1">
      <alignment horizontal="right" vertical="top" wrapText="1"/>
    </xf>
    <xf numFmtId="4" fontId="12" fillId="5" borderId="8" xfId="2" applyNumberFormat="1" applyFont="1" applyFill="1" applyBorder="1" applyAlignment="1">
      <alignment horizontal="center" vertical="center"/>
    </xf>
    <xf numFmtId="4" fontId="12" fillId="5" borderId="6" xfId="2" applyNumberFormat="1" applyFont="1" applyFill="1" applyBorder="1" applyAlignment="1">
      <alignment horizontal="center" vertical="center"/>
    </xf>
    <xf numFmtId="4" fontId="13" fillId="5" borderId="4" xfId="2" applyNumberFormat="1" applyFont="1" applyFill="1" applyBorder="1" applyAlignment="1">
      <alignment horizontal="center" vertical="center"/>
    </xf>
    <xf numFmtId="4" fontId="12" fillId="5" borderId="4" xfId="2" applyNumberFormat="1" applyFont="1" applyFill="1" applyBorder="1" applyAlignment="1">
      <alignment horizontal="center" vertical="center"/>
    </xf>
    <xf numFmtId="0" fontId="11" fillId="0" borderId="7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5" fillId="0" borderId="7" xfId="2" applyFont="1" applyBorder="1" applyAlignment="1">
      <alignment horizontal="left" wrapText="1"/>
    </xf>
    <xf numFmtId="0" fontId="15" fillId="0" borderId="0" xfId="2" applyFont="1" applyAlignment="1">
      <alignment horizontal="left" wrapText="1"/>
    </xf>
    <xf numFmtId="0" fontId="11" fillId="0" borderId="7" xfId="2" applyFont="1" applyBorder="1" applyAlignment="1">
      <alignment horizontal="left" wrapText="1"/>
    </xf>
    <xf numFmtId="0" fontId="11" fillId="0" borderId="0" xfId="2" applyFont="1" applyAlignment="1">
      <alignment horizontal="left" wrapText="1"/>
    </xf>
    <xf numFmtId="0" fontId="14" fillId="3" borderId="10" xfId="2" applyFont="1" applyFill="1" applyBorder="1" applyAlignment="1">
      <alignment horizontal="center" vertical="center" wrapText="1"/>
    </xf>
    <xf numFmtId="0" fontId="14" fillId="3" borderId="11" xfId="2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vertical="top" wrapText="1"/>
    </xf>
    <xf numFmtId="49" fontId="1" fillId="0" borderId="6" xfId="0" applyNumberFormat="1" applyFont="1" applyBorder="1" applyAlignment="1">
      <alignment vertical="top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top"/>
    </xf>
    <xf numFmtId="49" fontId="1" fillId="6" borderId="4" xfId="0" applyNumberFormat="1" applyFont="1" applyFill="1" applyBorder="1" applyAlignment="1" applyProtection="1">
      <alignment horizontal="left" vertical="top" wrapText="1"/>
    </xf>
    <xf numFmtId="4" fontId="1" fillId="6" borderId="4" xfId="0" applyNumberFormat="1" applyFont="1" applyFill="1" applyBorder="1" applyAlignment="1" applyProtection="1">
      <alignment horizontal="right" vertical="top" wrapText="1"/>
    </xf>
    <xf numFmtId="4" fontId="20" fillId="6" borderId="4" xfId="0" applyNumberFormat="1" applyFont="1" applyFill="1" applyBorder="1" applyAlignment="1" applyProtection="1">
      <alignment horizontal="right" vertical="top" wrapText="1"/>
    </xf>
    <xf numFmtId="49" fontId="9" fillId="6" borderId="4" xfId="0" applyNumberFormat="1" applyFont="1" applyFill="1" applyBorder="1" applyAlignment="1" applyProtection="1">
      <alignment horizontal="left" vertical="top" wrapText="1"/>
    </xf>
    <xf numFmtId="4" fontId="9" fillId="6" borderId="4" xfId="0" applyNumberFormat="1" applyFont="1" applyFill="1" applyBorder="1" applyAlignment="1" applyProtection="1">
      <alignment horizontal="right" vertical="top" wrapText="1"/>
    </xf>
  </cellXfs>
  <cellStyles count="3">
    <cellStyle name="Обычный" xfId="0" builtinId="0"/>
    <cellStyle name="Обычный 2" xfId="1" xr:uid="{973E0260-F222-4605-9BAA-784B90938C35}"/>
    <cellStyle name="Обычный 2 2" xfId="2" xr:uid="{6710DCF1-2E9D-4110-AF97-5862F7EE1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&#1082;&#1086;&#1085;&#1082;&#1091;&#1088;&#1089;&#1099;/!!!++&#1055;&#1086;&#1076;&#1082;&#1088;&#1072;&#1085;&#1086;&#1074;&#1099;&#1077;%20&#1087;&#1091;&#1090;&#1080;/&#1059;&#1051;_&#1055;&#1086;&#1076;&#1082;&#1088;&#1072;&#1085;&#1086;&#1074;&#1099;&#1077;%20&#1087;&#1091;&#1090;&#1080;_&#1048;&#1053;&#1044;&#1048;&#1050;&#1040;&#1058;&#1048;&#1042;(&#1085;&#1077;%20&#1076;&#1083;&#1103;%20&#1087;&#1083;&#1086;&#1097;&#1072;&#1076;&#1082;&#108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&#1082;&#1086;&#1085;&#1082;&#1091;&#1088;&#1089;&#1099;/&#1055;&#1086;&#1076;&#1082;&#1088;&#1072;&#1085;&#1086;&#1074;&#1099;&#1077;%20&#1087;&#1091;&#1090;&#1080;/3.1-&#1050;&#1046;1_07.03.010-&#1057;&#1084;&#1077;&#1090;&#1072;%20&#1085;&#1072;%20&#1090;&#1077;&#1085;&#1076;&#1077;&#1088;%20-%20&#1074;&#1077;&#1088;&#1089;&#1080;&#1103;%202%20&#1058;&#1062;%201&#1082;&#1074;%20&#1052;&#1086;&#1085;&#1090;&#1072;&#1078;%20&#1050;&#105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&#1082;&#1086;&#1085;&#1082;&#1091;&#1088;&#1089;&#1099;/&#1055;&#1086;&#1076;&#1082;&#1088;&#1072;&#1085;&#1086;&#1074;&#1099;&#1077;%20&#1087;&#1091;&#1090;&#1080;/3.2-&#1050;&#1046;1_07.03.010-&#1057;&#1084;&#1077;&#1090;&#1072;%20&#1085;&#1072;%20&#1090;&#1077;&#1085;&#1076;&#1077;&#1088;%20-%20&#1074;&#1077;&#1088;&#1089;&#1080;&#1103;%202%20&#1058;&#1062;%201%20&#1082;&#1074;%20&#1052;&#1086;&#1085;&#1090;&#1072;&#1078;%20&#1050;&#10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3.1-КЖ1_индикатив"/>
      <sheetName val="3.2-КЖ1_индикатив"/>
      <sheetName val="ТКП"/>
    </sheetNames>
    <sheetDataSet>
      <sheetData sheetId="0" refreshError="1"/>
      <sheetData sheetId="1">
        <row r="82">
          <cell r="I82">
            <v>25855366.300000001</v>
          </cell>
        </row>
      </sheetData>
      <sheetData sheetId="2">
        <row r="78">
          <cell r="I78">
            <v>71313570.530000001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1-КЖ1_07.03.010-Сме"/>
    </sheetNames>
    <sheetDataSet>
      <sheetData sheetId="0">
        <row r="247">
          <cell r="M247">
            <v>4993802.74</v>
          </cell>
        </row>
        <row r="249">
          <cell r="M249">
            <v>2255522.8199999998</v>
          </cell>
        </row>
        <row r="251">
          <cell r="M251">
            <v>5198226.28</v>
          </cell>
        </row>
        <row r="252">
          <cell r="M252">
            <v>3419559.38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2-КЖ1_07.03.010-Сме"/>
    </sheetNames>
    <sheetDataSet>
      <sheetData sheetId="0">
        <row r="216">
          <cell r="M216">
            <v>16805867.699999999</v>
          </cell>
        </row>
        <row r="218">
          <cell r="M218">
            <v>3433591.67</v>
          </cell>
        </row>
        <row r="220">
          <cell r="M220">
            <v>17374642.940000001</v>
          </cell>
        </row>
        <row r="221">
          <cell r="M221">
            <v>10475239.65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4645-48F1-4AF7-AAC7-5B82634B0D1B}">
  <dimension ref="A1:Q14"/>
  <sheetViews>
    <sheetView topLeftCell="C11" zoomScaleNormal="100" workbookViewId="0">
      <selection activeCell="O11" sqref="O11"/>
    </sheetView>
  </sheetViews>
  <sheetFormatPr defaultColWidth="8.85546875" defaultRowHeight="12.75" x14ac:dyDescent="0.2"/>
  <cols>
    <col min="1" max="1" width="7" style="108" customWidth="1"/>
    <col min="2" max="2" width="56.85546875" style="109" customWidth="1"/>
    <col min="3" max="3" width="25.5703125" style="107" customWidth="1"/>
    <col min="4" max="4" width="21.42578125" style="107" customWidth="1"/>
    <col min="5" max="5" width="22.85546875" style="107" customWidth="1"/>
    <col min="6" max="6" width="10.85546875" style="108" bestFit="1" customWidth="1"/>
    <col min="7" max="7" width="11" style="108" bestFit="1" customWidth="1"/>
    <col min="8" max="8" width="10.85546875" style="108" bestFit="1" customWidth="1"/>
    <col min="9" max="10" width="9" style="108" bestFit="1" customWidth="1"/>
    <col min="11" max="11" width="5.42578125" style="108" bestFit="1" customWidth="1"/>
    <col min="12" max="13" width="9" style="108" bestFit="1" customWidth="1"/>
    <col min="14" max="14" width="9.85546875" style="108" bestFit="1" customWidth="1"/>
    <col min="15" max="15" width="38.85546875" style="108" customWidth="1"/>
    <col min="16" max="16" width="11" style="107" bestFit="1" customWidth="1"/>
    <col min="17" max="17" width="10.85546875" style="107" bestFit="1" customWidth="1"/>
    <col min="18" max="16384" width="8.85546875" style="107"/>
  </cols>
  <sheetData>
    <row r="1" spans="1:17" ht="79.5" customHeight="1" x14ac:dyDescent="0.2">
      <c r="A1" s="153" t="s">
        <v>233</v>
      </c>
      <c r="B1" s="154"/>
      <c r="C1" s="155" t="s">
        <v>234</v>
      </c>
      <c r="D1" s="155"/>
      <c r="E1" s="155"/>
      <c r="H1" s="137"/>
      <c r="I1" s="137"/>
      <c r="J1" s="137"/>
      <c r="K1" s="137"/>
    </row>
    <row r="2" spans="1:17" ht="18.75" x14ac:dyDescent="0.3">
      <c r="A2" s="156" t="s">
        <v>235</v>
      </c>
      <c r="B2" s="157"/>
      <c r="C2" s="146"/>
      <c r="D2" s="145"/>
      <c r="E2" s="145"/>
      <c r="F2" s="141"/>
      <c r="G2" s="137"/>
      <c r="I2" s="137"/>
      <c r="J2" s="137"/>
      <c r="K2" s="137"/>
      <c r="L2" s="137"/>
      <c r="N2" s="141"/>
      <c r="O2" s="137"/>
    </row>
    <row r="3" spans="1:17" ht="18.75" x14ac:dyDescent="0.3">
      <c r="A3" s="141"/>
      <c r="B3" s="144"/>
      <c r="C3" s="143"/>
      <c r="D3" s="142"/>
      <c r="E3" s="142"/>
      <c r="F3" s="141"/>
      <c r="G3" s="137"/>
      <c r="I3" s="137"/>
      <c r="J3" s="137"/>
      <c r="K3" s="137"/>
      <c r="L3" s="137"/>
      <c r="N3" s="141"/>
      <c r="O3" s="137"/>
    </row>
    <row r="4" spans="1:17" ht="15.75" x14ac:dyDescent="0.25">
      <c r="A4" s="158" t="s">
        <v>236</v>
      </c>
      <c r="B4" s="159"/>
      <c r="C4" s="140"/>
      <c r="G4" s="137"/>
      <c r="H4" s="137"/>
      <c r="I4" s="137"/>
      <c r="J4" s="137"/>
      <c r="K4" s="137"/>
      <c r="L4" s="137"/>
      <c r="O4" s="137"/>
    </row>
    <row r="5" spans="1:17" ht="18.75" x14ac:dyDescent="0.3">
      <c r="A5" s="158" t="s">
        <v>237</v>
      </c>
      <c r="B5" s="159"/>
      <c r="C5" s="139"/>
      <c r="E5" s="138"/>
      <c r="G5" s="137"/>
      <c r="H5" s="137"/>
      <c r="I5" s="137"/>
      <c r="J5" s="137"/>
      <c r="K5" s="137"/>
      <c r="L5" s="137"/>
      <c r="O5" s="137"/>
    </row>
    <row r="6" spans="1:17" ht="13.5" thickBot="1" x14ac:dyDescent="0.25"/>
    <row r="7" spans="1:17" ht="27.75" customHeight="1" x14ac:dyDescent="0.2">
      <c r="A7" s="136" t="s">
        <v>18</v>
      </c>
      <c r="B7" s="135" t="s">
        <v>238</v>
      </c>
      <c r="C7" s="134" t="s">
        <v>239</v>
      </c>
      <c r="D7" s="160" t="s">
        <v>240</v>
      </c>
      <c r="E7" s="161"/>
      <c r="F7" s="108" t="s">
        <v>241</v>
      </c>
    </row>
    <row r="8" spans="1:17" ht="25.5" customHeight="1" x14ac:dyDescent="0.2">
      <c r="A8" s="133"/>
      <c r="B8" s="130"/>
      <c r="C8" s="129"/>
      <c r="D8" s="132" t="s">
        <v>242</v>
      </c>
      <c r="E8" s="131" t="s">
        <v>243</v>
      </c>
      <c r="F8" s="108" t="s">
        <v>244</v>
      </c>
      <c r="G8" s="108" t="s">
        <v>245</v>
      </c>
      <c r="N8" s="108" t="s">
        <v>244</v>
      </c>
      <c r="O8" s="108" t="s">
        <v>245</v>
      </c>
    </row>
    <row r="9" spans="1:17" ht="43.5" customHeight="1" x14ac:dyDescent="0.2">
      <c r="A9" s="113">
        <v>1</v>
      </c>
      <c r="B9" s="130" t="s">
        <v>246</v>
      </c>
      <c r="C9" s="129"/>
      <c r="D9" s="128">
        <f>'1632-2021-3.1-КЖ1'!M248+'1632-2021-3.1-КЖ1'!M256</f>
        <v>258938.94999999925</v>
      </c>
      <c r="E9" s="127">
        <f>'[1]3.1-КЖ1_индикатив'!I82/1.2</f>
        <v>21546138.583333336</v>
      </c>
      <c r="F9" s="110">
        <f>'1632-2021-3.1-КЖ1'!M248+'1632-2021-3.1-КЖ1'!M256</f>
        <v>258938.94999999925</v>
      </c>
      <c r="G9" s="110">
        <f>'[2]1632-2021-3.1-КЖ1_07.03.010-Сме'!$M$247+'[2]1632-2021-3.1-КЖ1_07.03.010-Сме'!$M$249+'[2]1632-2021-3.1-КЖ1_07.03.010-Сме'!$M$251+'[2]1632-2021-3.1-КЖ1_07.03.010-Сме'!$M$252</f>
        <v>15867111.219999999</v>
      </c>
      <c r="H9" s="121">
        <v>1.052</v>
      </c>
      <c r="I9" s="110">
        <v>1.02</v>
      </c>
      <c r="J9" s="110">
        <v>1.04</v>
      </c>
      <c r="K9" s="110">
        <v>1.03</v>
      </c>
      <c r="L9" s="110">
        <v>1.02</v>
      </c>
      <c r="M9" s="110">
        <v>1.03</v>
      </c>
      <c r="N9" s="110">
        <f>F9*H9*I9*J9*K9*L9*M10</f>
        <v>312695.22876889684</v>
      </c>
      <c r="O9" s="110">
        <f>'1632-2021-3.1-КЖ1'!M260-'свод '!N9</f>
        <v>20906395.591231104</v>
      </c>
      <c r="P9" s="110">
        <f>N9+O9</f>
        <v>21219090.82</v>
      </c>
      <c r="Q9" s="120">
        <f>P9*1.2</f>
        <v>25462908.984000001</v>
      </c>
    </row>
    <row r="10" spans="1:17" ht="38.25" customHeight="1" thickBot="1" x14ac:dyDescent="0.25">
      <c r="A10" s="126">
        <v>2</v>
      </c>
      <c r="B10" s="125" t="s">
        <v>247</v>
      </c>
      <c r="C10" s="124"/>
      <c r="D10" s="123">
        <f>'1632-2021-3.2-КЖ1'!M217+'1632-2021-3.2-КЖ1'!M225</f>
        <v>306199.26999999955</v>
      </c>
      <c r="E10" s="122">
        <f>'[1]3.2-КЖ1_индикатив'!I78/1.2</f>
        <v>59427975.44166667</v>
      </c>
      <c r="F10" s="110">
        <f>'1632-2021-3.2-КЖ1'!M217+'1632-2021-3.2-КЖ1'!M225</f>
        <v>306199.26999999955</v>
      </c>
      <c r="G10" s="110">
        <f>'[3]1632-2021-3.2-КЖ1_07.03.010-Сме'!$M$216+'[3]1632-2021-3.2-КЖ1_07.03.010-Сме'!$M$218+'[3]1632-2021-3.2-КЖ1_07.03.010-Сме'!$M$220+'[3]1632-2021-3.2-КЖ1_07.03.010-Сме'!$M$221</f>
        <v>48089341.960000001</v>
      </c>
      <c r="H10" s="121">
        <v>1.052</v>
      </c>
      <c r="I10" s="110">
        <v>1.02</v>
      </c>
      <c r="J10" s="110">
        <v>1.04</v>
      </c>
      <c r="K10" s="110">
        <v>1.03</v>
      </c>
      <c r="L10" s="110">
        <v>1.02</v>
      </c>
      <c r="M10" s="110">
        <v>1.03</v>
      </c>
      <c r="N10" s="110">
        <f>F10*H10*I10*J10*K10*L10*M9</f>
        <v>369766.89208602777</v>
      </c>
      <c r="O10" s="110">
        <f>'1632-2021-3.2-КЖ1'!M229-'свод '!N10</f>
        <v>57904129.727913968</v>
      </c>
      <c r="P10" s="110">
        <f>N10+O10</f>
        <v>58273896.619999997</v>
      </c>
      <c r="Q10" s="120">
        <f>P10*1.2</f>
        <v>69928675.943999991</v>
      </c>
    </row>
    <row r="11" spans="1:17" ht="30" customHeight="1" thickTop="1" x14ac:dyDescent="0.2">
      <c r="A11" s="119">
        <v>3</v>
      </c>
      <c r="B11" s="118" t="s">
        <v>248</v>
      </c>
      <c r="C11" s="117"/>
      <c r="D11" s="116">
        <f>D9+D10</f>
        <v>565138.21999999881</v>
      </c>
      <c r="E11" s="116">
        <f>E9+E10</f>
        <v>80974114.025000006</v>
      </c>
      <c r="Q11" s="115">
        <f>Q9+Q10</f>
        <v>95391584.927999988</v>
      </c>
    </row>
    <row r="12" spans="1:17" ht="30" customHeight="1" x14ac:dyDescent="0.2">
      <c r="A12" s="113">
        <v>4</v>
      </c>
      <c r="B12" s="112" t="s">
        <v>249</v>
      </c>
      <c r="C12" s="111"/>
      <c r="D12" s="149">
        <f>D11+E11</f>
        <v>81539252.245000005</v>
      </c>
      <c r="E12" s="150"/>
      <c r="Q12" s="107" t="s">
        <v>250</v>
      </c>
    </row>
    <row r="13" spans="1:17" ht="30" customHeight="1" x14ac:dyDescent="0.2">
      <c r="A13" s="113">
        <v>5</v>
      </c>
      <c r="B13" s="112" t="s">
        <v>251</v>
      </c>
      <c r="C13" s="114">
        <v>0.2</v>
      </c>
      <c r="D13" s="151">
        <f>D12*0.2</f>
        <v>16307850.449000001</v>
      </c>
      <c r="E13" s="151"/>
    </row>
    <row r="14" spans="1:17" ht="30" customHeight="1" x14ac:dyDescent="0.2">
      <c r="A14" s="113">
        <v>6</v>
      </c>
      <c r="B14" s="112" t="s">
        <v>252</v>
      </c>
      <c r="C14" s="111"/>
      <c r="D14" s="152">
        <f>D12+D13</f>
        <v>97847102.694000006</v>
      </c>
      <c r="E14" s="152"/>
      <c r="F14" s="110"/>
      <c r="G14" s="110"/>
      <c r="H14" s="110"/>
    </row>
  </sheetData>
  <mergeCells count="9">
    <mergeCell ref="D12:E12"/>
    <mergeCell ref="D13:E13"/>
    <mergeCell ref="D14:E14"/>
    <mergeCell ref="A1:B1"/>
    <mergeCell ref="C1:E1"/>
    <mergeCell ref="A2:B2"/>
    <mergeCell ref="A4:B4"/>
    <mergeCell ref="A5:B5"/>
    <mergeCell ref="D7:E7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E268"/>
  <sheetViews>
    <sheetView tabSelected="1" topLeftCell="A251" workbookViewId="0">
      <selection activeCell="A255" sqref="A255:M26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2" style="1" customWidth="1"/>
    <col min="13" max="13" width="12.140625" style="1" customWidth="1"/>
    <col min="14" max="14" width="11.85546875" style="1" customWidth="1"/>
    <col min="15" max="15" width="11.5703125" style="1" customWidth="1"/>
    <col min="16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7" width="161.5703125" style="2" hidden="1" customWidth="1"/>
    <col min="78" max="78" width="131.5703125" style="2" hidden="1" customWidth="1"/>
    <col min="79" max="79" width="190.7109375" style="2" hidden="1" customWidth="1"/>
    <col min="80" max="83" width="131.5703125" style="2" hidden="1" customWidth="1"/>
    <col min="84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162" t="s">
        <v>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</row>
    <row r="4" spans="1:72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72" customFormat="1" ht="28.5" customHeight="1" x14ac:dyDescent="0.25">
      <c r="A5" s="164" t="s">
        <v>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</row>
    <row r="6" spans="1:72" customFormat="1" ht="21" customHeight="1" x14ac:dyDescent="0.25">
      <c r="A6" s="165" t="s">
        <v>4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</row>
    <row r="7" spans="1:72" customFormat="1" ht="15" x14ac:dyDescent="0.25">
      <c r="A7" s="162" t="s">
        <v>5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163" t="s">
        <v>6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</row>
    <row r="9" spans="1:72" customFormat="1" ht="15" x14ac:dyDescent="0.25">
      <c r="A9" s="3"/>
      <c r="B9" s="7" t="s">
        <v>7</v>
      </c>
      <c r="C9" s="170" t="s">
        <v>8</v>
      </c>
      <c r="D9" s="170"/>
      <c r="E9" s="170"/>
      <c r="F9" s="170"/>
      <c r="G9" s="170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26226.795999999998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48598.843000000001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C12" s="10"/>
      <c r="D12" s="11"/>
      <c r="E12" s="12">
        <v>5538.4120000000003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25">
      <c r="B13" s="10" t="s">
        <v>13</v>
      </c>
      <c r="C13" s="10"/>
      <c r="D13" s="17"/>
      <c r="E13" s="12">
        <v>12427.79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25">
      <c r="B14" s="10" t="s">
        <v>15</v>
      </c>
      <c r="C14" s="10"/>
      <c r="D14" s="17"/>
      <c r="E14" s="12">
        <v>984.63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5" x14ac:dyDescent="0.25">
      <c r="B15" s="10" t="s">
        <v>16</v>
      </c>
      <c r="C15" s="10"/>
      <c r="E15" s="15"/>
      <c r="F15" s="171" t="s">
        <v>17</v>
      </c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25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172"/>
      <c r="M16" s="172"/>
      <c r="N16" s="10"/>
    </row>
    <row r="17" spans="1:77" customFormat="1" ht="15" x14ac:dyDescent="0.25">
      <c r="A17" s="21"/>
    </row>
    <row r="18" spans="1:77" customFormat="1" ht="28.5" customHeight="1" x14ac:dyDescent="0.25">
      <c r="A18" s="166" t="s">
        <v>18</v>
      </c>
      <c r="B18" s="166" t="s">
        <v>19</v>
      </c>
      <c r="C18" s="166" t="s">
        <v>20</v>
      </c>
      <c r="D18" s="166"/>
      <c r="E18" s="166"/>
      <c r="F18" s="166" t="s">
        <v>21</v>
      </c>
      <c r="G18" s="166" t="s">
        <v>22</v>
      </c>
      <c r="H18" s="166" t="s">
        <v>23</v>
      </c>
      <c r="I18" s="166"/>
      <c r="J18" s="166"/>
      <c r="K18" s="166"/>
      <c r="L18" s="166" t="s">
        <v>24</v>
      </c>
      <c r="M18" s="166"/>
      <c r="N18" s="166"/>
      <c r="O18" s="166"/>
      <c r="P18" s="166"/>
      <c r="Q18" s="166" t="s">
        <v>25</v>
      </c>
      <c r="R18" s="166" t="s">
        <v>26</v>
      </c>
    </row>
    <row r="19" spans="1:77" customFormat="1" ht="30" customHeight="1" x14ac:dyDescent="0.25">
      <c r="A19" s="166"/>
      <c r="B19" s="166"/>
      <c r="C19" s="166"/>
      <c r="D19" s="166"/>
      <c r="E19" s="166"/>
      <c r="F19" s="166"/>
      <c r="G19" s="166"/>
      <c r="H19" s="166" t="s">
        <v>27</v>
      </c>
      <c r="I19" s="166" t="s">
        <v>28</v>
      </c>
      <c r="J19" s="166"/>
      <c r="K19" s="166"/>
      <c r="L19" s="166" t="s">
        <v>29</v>
      </c>
      <c r="M19" s="166" t="s">
        <v>27</v>
      </c>
      <c r="N19" s="167" t="s">
        <v>28</v>
      </c>
      <c r="O19" s="167"/>
      <c r="P19" s="167"/>
      <c r="Q19" s="167"/>
      <c r="R19" s="167"/>
    </row>
    <row r="20" spans="1:77" customFormat="1" ht="22.5" customHeight="1" x14ac:dyDescent="0.25">
      <c r="A20" s="166"/>
      <c r="B20" s="166"/>
      <c r="C20" s="166"/>
      <c r="D20" s="166"/>
      <c r="E20" s="166"/>
      <c r="F20" s="166"/>
      <c r="G20" s="166"/>
      <c r="H20" s="166"/>
      <c r="I20" s="23" t="s">
        <v>30</v>
      </c>
      <c r="J20" s="23" t="s">
        <v>31</v>
      </c>
      <c r="K20" s="23" t="s">
        <v>32</v>
      </c>
      <c r="L20" s="166"/>
      <c r="M20" s="166"/>
      <c r="N20" s="23" t="s">
        <v>30</v>
      </c>
      <c r="O20" s="23" t="s">
        <v>31</v>
      </c>
      <c r="P20" s="23" t="s">
        <v>32</v>
      </c>
      <c r="Q20" s="167"/>
      <c r="R20" s="167"/>
    </row>
    <row r="21" spans="1:77" customFormat="1" ht="15" x14ac:dyDescent="0.25">
      <c r="A21" s="22">
        <v>1</v>
      </c>
      <c r="B21" s="22">
        <v>2</v>
      </c>
      <c r="C21" s="167">
        <v>3</v>
      </c>
      <c r="D21" s="167"/>
      <c r="E21" s="167"/>
      <c r="F21" s="22">
        <v>4</v>
      </c>
      <c r="G21" s="22">
        <v>5</v>
      </c>
      <c r="H21" s="22">
        <v>6</v>
      </c>
      <c r="I21" s="22">
        <v>7</v>
      </c>
      <c r="J21" s="22">
        <v>8</v>
      </c>
      <c r="K21" s="22">
        <v>9</v>
      </c>
      <c r="L21" s="22">
        <v>10</v>
      </c>
      <c r="M21" s="22">
        <v>11</v>
      </c>
      <c r="N21" s="22">
        <v>12</v>
      </c>
      <c r="O21" s="22">
        <v>13</v>
      </c>
      <c r="P21" s="22">
        <v>14</v>
      </c>
      <c r="Q21" s="22">
        <v>15</v>
      </c>
      <c r="R21" s="22">
        <v>16</v>
      </c>
    </row>
    <row r="22" spans="1:77" customFormat="1" ht="15" x14ac:dyDescent="0.25">
      <c r="A22" s="168" t="s">
        <v>33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BU22" s="24" t="s">
        <v>33</v>
      </c>
    </row>
    <row r="23" spans="1:77" customFormat="1" ht="45.75" x14ac:dyDescent="0.25">
      <c r="A23" s="25" t="s">
        <v>34</v>
      </c>
      <c r="B23" s="26" t="s">
        <v>35</v>
      </c>
      <c r="C23" s="169" t="s">
        <v>36</v>
      </c>
      <c r="D23" s="169"/>
      <c r="E23" s="169"/>
      <c r="F23" s="25" t="s">
        <v>37</v>
      </c>
      <c r="G23" s="27">
        <v>6.4989999999999997</v>
      </c>
      <c r="H23" s="28">
        <v>21371.83</v>
      </c>
      <c r="I23" s="28">
        <v>10079.870000000001</v>
      </c>
      <c r="J23" s="28">
        <v>9774.83</v>
      </c>
      <c r="K23" s="28">
        <v>1214.8499999999999</v>
      </c>
      <c r="L23" s="29"/>
      <c r="M23" s="28">
        <v>2285792.6800000002</v>
      </c>
      <c r="N23" s="28">
        <v>1475918.73</v>
      </c>
      <c r="O23" s="28">
        <v>725473.82</v>
      </c>
      <c r="P23" s="28">
        <v>177881.12</v>
      </c>
      <c r="Q23" s="30">
        <v>559.05999999999995</v>
      </c>
      <c r="R23" s="30">
        <v>3633.34</v>
      </c>
      <c r="BU23" s="24"/>
      <c r="BV23" s="2" t="s">
        <v>36</v>
      </c>
    </row>
    <row r="24" spans="1:77" customFormat="1" ht="15" x14ac:dyDescent="0.25">
      <c r="A24" s="31"/>
      <c r="B24" s="32"/>
      <c r="C24" s="175" t="s">
        <v>38</v>
      </c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6"/>
      <c r="BU24" s="24"/>
      <c r="BW24" s="2" t="s">
        <v>38</v>
      </c>
    </row>
    <row r="25" spans="1:77" customFormat="1" ht="57" x14ac:dyDescent="0.25">
      <c r="A25" s="33"/>
      <c r="B25" s="34" t="s">
        <v>39</v>
      </c>
      <c r="C25" s="173" t="s">
        <v>40</v>
      </c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4"/>
      <c r="BU25" s="24"/>
      <c r="BX25" s="2" t="s">
        <v>40</v>
      </c>
    </row>
    <row r="26" spans="1:77" customFormat="1" ht="15" x14ac:dyDescent="0.25">
      <c r="A26" s="33"/>
      <c r="B26" s="35" t="s">
        <v>34</v>
      </c>
      <c r="C26" s="173" t="s">
        <v>41</v>
      </c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4"/>
      <c r="BU26" s="24"/>
      <c r="BY26" s="2" t="s">
        <v>41</v>
      </c>
    </row>
    <row r="27" spans="1:77" customFormat="1" ht="33.75" x14ac:dyDescent="0.25">
      <c r="A27" s="25" t="s">
        <v>42</v>
      </c>
      <c r="B27" s="26" t="s">
        <v>43</v>
      </c>
      <c r="C27" s="169" t="s">
        <v>44</v>
      </c>
      <c r="D27" s="169"/>
      <c r="E27" s="169"/>
      <c r="F27" s="25" t="s">
        <v>45</v>
      </c>
      <c r="G27" s="36">
        <v>25.172709999999999</v>
      </c>
      <c r="H27" s="28">
        <v>28461.8</v>
      </c>
      <c r="I27" s="29"/>
      <c r="J27" s="29"/>
      <c r="K27" s="29"/>
      <c r="L27" s="29"/>
      <c r="M27" s="28">
        <v>6132903.0599999996</v>
      </c>
      <c r="N27" s="29"/>
      <c r="O27" s="29"/>
      <c r="P27" s="29"/>
      <c r="Q27" s="37">
        <v>0</v>
      </c>
      <c r="R27" s="37">
        <v>0</v>
      </c>
      <c r="BU27" s="24"/>
      <c r="BV27" s="2" t="s">
        <v>44</v>
      </c>
    </row>
    <row r="28" spans="1:77" customFormat="1" ht="15" x14ac:dyDescent="0.25">
      <c r="A28" s="31"/>
      <c r="B28" s="32"/>
      <c r="C28" s="175" t="s">
        <v>46</v>
      </c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6"/>
      <c r="BU28" s="24"/>
      <c r="BW28" s="2" t="s">
        <v>46</v>
      </c>
    </row>
    <row r="29" spans="1:77" customFormat="1" ht="15" x14ac:dyDescent="0.25">
      <c r="A29" s="33"/>
      <c r="B29" s="35" t="s">
        <v>34</v>
      </c>
      <c r="C29" s="173" t="s">
        <v>41</v>
      </c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4"/>
      <c r="BU29" s="24"/>
      <c r="BY29" s="2" t="s">
        <v>41</v>
      </c>
    </row>
    <row r="30" spans="1:77" customFormat="1" ht="33.75" x14ac:dyDescent="0.25">
      <c r="A30" s="25" t="s">
        <v>47</v>
      </c>
      <c r="B30" s="26" t="s">
        <v>48</v>
      </c>
      <c r="C30" s="169" t="s">
        <v>49</v>
      </c>
      <c r="D30" s="169"/>
      <c r="E30" s="169"/>
      <c r="F30" s="25" t="s">
        <v>45</v>
      </c>
      <c r="G30" s="38">
        <v>27.0000955</v>
      </c>
      <c r="H30" s="28">
        <v>11986.77</v>
      </c>
      <c r="I30" s="29"/>
      <c r="J30" s="29"/>
      <c r="K30" s="29"/>
      <c r="L30" s="29"/>
      <c r="M30" s="28">
        <v>2770392.08</v>
      </c>
      <c r="N30" s="29"/>
      <c r="O30" s="29"/>
      <c r="P30" s="29"/>
      <c r="Q30" s="37">
        <v>0</v>
      </c>
      <c r="R30" s="37">
        <v>0</v>
      </c>
      <c r="BU30" s="24"/>
      <c r="BV30" s="2" t="s">
        <v>49</v>
      </c>
    </row>
    <row r="31" spans="1:77" customFormat="1" ht="15" x14ac:dyDescent="0.25">
      <c r="A31" s="31"/>
      <c r="B31" s="32"/>
      <c r="C31" s="175" t="s">
        <v>50</v>
      </c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6"/>
      <c r="BU31" s="24"/>
      <c r="BW31" s="2" t="s">
        <v>50</v>
      </c>
    </row>
    <row r="32" spans="1:77" customFormat="1" ht="15" x14ac:dyDescent="0.25">
      <c r="A32" s="33"/>
      <c r="B32" s="35" t="s">
        <v>34</v>
      </c>
      <c r="C32" s="173" t="s">
        <v>41</v>
      </c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4"/>
      <c r="BU32" s="24"/>
      <c r="BY32" s="2" t="s">
        <v>41</v>
      </c>
    </row>
    <row r="33" spans="1:78" customFormat="1" ht="15" x14ac:dyDescent="0.25">
      <c r="A33" s="177" t="s">
        <v>51</v>
      </c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39">
        <v>11189087.82</v>
      </c>
      <c r="N33" s="39">
        <v>1475918.73</v>
      </c>
      <c r="O33" s="39">
        <v>725473.82</v>
      </c>
      <c r="P33" s="39">
        <v>177881.12</v>
      </c>
      <c r="Q33" s="40"/>
      <c r="R33" s="41">
        <v>3633.34</v>
      </c>
      <c r="BU33" s="24"/>
      <c r="BZ33" s="42" t="s">
        <v>51</v>
      </c>
    </row>
    <row r="34" spans="1:78" customFormat="1" ht="15" x14ac:dyDescent="0.25">
      <c r="A34" s="177" t="s">
        <v>52</v>
      </c>
      <c r="B34" s="177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39">
        <v>1538033.86</v>
      </c>
      <c r="N34" s="43"/>
      <c r="O34" s="43"/>
      <c r="P34" s="43"/>
      <c r="Q34" s="40"/>
      <c r="R34" s="40"/>
      <c r="BU34" s="24"/>
      <c r="BZ34" s="42" t="s">
        <v>52</v>
      </c>
    </row>
    <row r="35" spans="1:78" customFormat="1" ht="15" x14ac:dyDescent="0.25">
      <c r="A35" s="177" t="s">
        <v>53</v>
      </c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39">
        <v>1025355.91</v>
      </c>
      <c r="N35" s="43"/>
      <c r="O35" s="43"/>
      <c r="P35" s="43"/>
      <c r="Q35" s="40"/>
      <c r="R35" s="40"/>
      <c r="BU35" s="24"/>
      <c r="BZ35" s="42" t="s">
        <v>53</v>
      </c>
    </row>
    <row r="36" spans="1:78" customFormat="1" ht="15" x14ac:dyDescent="0.25">
      <c r="A36" s="177" t="s">
        <v>54</v>
      </c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39">
        <v>13752477.59</v>
      </c>
      <c r="N36" s="43"/>
      <c r="O36" s="43"/>
      <c r="P36" s="43"/>
      <c r="Q36" s="40"/>
      <c r="R36" s="41">
        <v>3633.34</v>
      </c>
      <c r="BU36" s="24"/>
      <c r="BZ36" s="42" t="s">
        <v>54</v>
      </c>
    </row>
    <row r="37" spans="1:78" customFormat="1" ht="15" x14ac:dyDescent="0.25">
      <c r="A37" s="177" t="s">
        <v>55</v>
      </c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39">
        <v>8903295.1600000001</v>
      </c>
      <c r="N37" s="43"/>
      <c r="O37" s="43"/>
      <c r="P37" s="43"/>
      <c r="Q37" s="40"/>
      <c r="R37" s="40"/>
      <c r="BU37" s="24"/>
      <c r="BZ37" s="42" t="s">
        <v>55</v>
      </c>
    </row>
    <row r="38" spans="1:78" customFormat="1" ht="15" x14ac:dyDescent="0.25">
      <c r="A38" s="168" t="s">
        <v>56</v>
      </c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BU38" s="24" t="s">
        <v>56</v>
      </c>
      <c r="BZ38" s="42"/>
    </row>
    <row r="39" spans="1:78" customFormat="1" ht="45.75" x14ac:dyDescent="0.25">
      <c r="A39" s="25" t="s">
        <v>57</v>
      </c>
      <c r="B39" s="26" t="s">
        <v>35</v>
      </c>
      <c r="C39" s="169" t="s">
        <v>36</v>
      </c>
      <c r="D39" s="169"/>
      <c r="E39" s="169"/>
      <c r="F39" s="25" t="s">
        <v>37</v>
      </c>
      <c r="G39" s="44">
        <v>6.8545999999999996</v>
      </c>
      <c r="H39" s="28">
        <v>21371.83</v>
      </c>
      <c r="I39" s="28">
        <v>10079.870000000001</v>
      </c>
      <c r="J39" s="28">
        <v>9774.83</v>
      </c>
      <c r="K39" s="28">
        <v>1214.8499999999999</v>
      </c>
      <c r="L39" s="29"/>
      <c r="M39" s="28">
        <v>2410862.35</v>
      </c>
      <c r="N39" s="28">
        <v>1556675.26</v>
      </c>
      <c r="O39" s="28">
        <v>765168.92</v>
      </c>
      <c r="P39" s="28">
        <v>187614.07999999999</v>
      </c>
      <c r="Q39" s="30">
        <v>559.05999999999995</v>
      </c>
      <c r="R39" s="30">
        <v>3832.14</v>
      </c>
      <c r="BU39" s="24"/>
      <c r="BV39" s="2" t="s">
        <v>36</v>
      </c>
      <c r="BZ39" s="42"/>
    </row>
    <row r="40" spans="1:78" customFormat="1" ht="15" x14ac:dyDescent="0.25">
      <c r="A40" s="31"/>
      <c r="B40" s="32"/>
      <c r="C40" s="175" t="s">
        <v>58</v>
      </c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6"/>
      <c r="BU40" s="24"/>
      <c r="BW40" s="2" t="s">
        <v>58</v>
      </c>
      <c r="BZ40" s="42"/>
    </row>
    <row r="41" spans="1:78" customFormat="1" ht="57" x14ac:dyDescent="0.25">
      <c r="A41" s="33"/>
      <c r="B41" s="34" t="s">
        <v>39</v>
      </c>
      <c r="C41" s="173" t="s">
        <v>40</v>
      </c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4"/>
      <c r="BU41" s="24"/>
      <c r="BX41" s="2" t="s">
        <v>40</v>
      </c>
      <c r="BZ41" s="42"/>
    </row>
    <row r="42" spans="1:78" customFormat="1" ht="15" x14ac:dyDescent="0.25">
      <c r="A42" s="33"/>
      <c r="B42" s="35" t="s">
        <v>34</v>
      </c>
      <c r="C42" s="173" t="s">
        <v>41</v>
      </c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4"/>
      <c r="BU42" s="24"/>
      <c r="BY42" s="2" t="s">
        <v>41</v>
      </c>
      <c r="BZ42" s="42"/>
    </row>
    <row r="43" spans="1:78" customFormat="1" ht="33.75" x14ac:dyDescent="0.25">
      <c r="A43" s="25" t="s">
        <v>59</v>
      </c>
      <c r="B43" s="26" t="s">
        <v>43</v>
      </c>
      <c r="C43" s="169" t="s">
        <v>44</v>
      </c>
      <c r="D43" s="169"/>
      <c r="E43" s="169"/>
      <c r="F43" s="25" t="s">
        <v>45</v>
      </c>
      <c r="G43" s="36">
        <v>43.106340000000003</v>
      </c>
      <c r="H43" s="28">
        <v>28461.8</v>
      </c>
      <c r="I43" s="29"/>
      <c r="J43" s="29"/>
      <c r="K43" s="29"/>
      <c r="L43" s="29"/>
      <c r="M43" s="28">
        <v>10502127.279999999</v>
      </c>
      <c r="N43" s="29"/>
      <c r="O43" s="29"/>
      <c r="P43" s="29"/>
      <c r="Q43" s="37">
        <v>0</v>
      </c>
      <c r="R43" s="37">
        <v>0</v>
      </c>
      <c r="BU43" s="24"/>
      <c r="BV43" s="2" t="s">
        <v>44</v>
      </c>
      <c r="BZ43" s="42"/>
    </row>
    <row r="44" spans="1:78" customFormat="1" ht="15" x14ac:dyDescent="0.25">
      <c r="A44" s="31"/>
      <c r="B44" s="32"/>
      <c r="C44" s="175" t="s">
        <v>60</v>
      </c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6"/>
      <c r="BU44" s="24"/>
      <c r="BW44" s="2" t="s">
        <v>60</v>
      </c>
      <c r="BZ44" s="42"/>
    </row>
    <row r="45" spans="1:78" customFormat="1" ht="15" x14ac:dyDescent="0.25">
      <c r="A45" s="33"/>
      <c r="B45" s="35" t="s">
        <v>34</v>
      </c>
      <c r="C45" s="173" t="s">
        <v>41</v>
      </c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4"/>
      <c r="BU45" s="24"/>
      <c r="BY45" s="2" t="s">
        <v>41</v>
      </c>
      <c r="BZ45" s="42"/>
    </row>
    <row r="46" spans="1:78" customFormat="1" ht="33.75" x14ac:dyDescent="0.25">
      <c r="A46" s="25" t="s">
        <v>61</v>
      </c>
      <c r="B46" s="26" t="s">
        <v>48</v>
      </c>
      <c r="C46" s="169" t="s">
        <v>49</v>
      </c>
      <c r="D46" s="169"/>
      <c r="E46" s="169"/>
      <c r="F46" s="25" t="s">
        <v>45</v>
      </c>
      <c r="G46" s="38">
        <v>38.8895731</v>
      </c>
      <c r="H46" s="28">
        <v>11986.77</v>
      </c>
      <c r="I46" s="29"/>
      <c r="J46" s="29"/>
      <c r="K46" s="29"/>
      <c r="L46" s="29"/>
      <c r="M46" s="28">
        <v>3990332.75</v>
      </c>
      <c r="N46" s="29"/>
      <c r="O46" s="29"/>
      <c r="P46" s="29"/>
      <c r="Q46" s="37">
        <v>0</v>
      </c>
      <c r="R46" s="37">
        <v>0</v>
      </c>
      <c r="BU46" s="24"/>
      <c r="BV46" s="2" t="s">
        <v>49</v>
      </c>
      <c r="BZ46" s="42"/>
    </row>
    <row r="47" spans="1:78" customFormat="1" ht="15" x14ac:dyDescent="0.25">
      <c r="A47" s="31"/>
      <c r="B47" s="32"/>
      <c r="C47" s="175" t="s">
        <v>62</v>
      </c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6"/>
      <c r="BU47" s="24"/>
      <c r="BW47" s="2" t="s">
        <v>62</v>
      </c>
      <c r="BZ47" s="42"/>
    </row>
    <row r="48" spans="1:78" customFormat="1" ht="15" x14ac:dyDescent="0.25">
      <c r="A48" s="33"/>
      <c r="B48" s="35" t="s">
        <v>34</v>
      </c>
      <c r="C48" s="173" t="s">
        <v>41</v>
      </c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4"/>
      <c r="BU48" s="24"/>
      <c r="BY48" s="2" t="s">
        <v>41</v>
      </c>
      <c r="BZ48" s="42"/>
    </row>
    <row r="49" spans="1:78" customFormat="1" ht="15" x14ac:dyDescent="0.25">
      <c r="A49" s="177" t="s">
        <v>51</v>
      </c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39">
        <v>16903322.379999999</v>
      </c>
      <c r="N49" s="39">
        <v>1556675.26</v>
      </c>
      <c r="O49" s="39">
        <v>765168.92</v>
      </c>
      <c r="P49" s="39">
        <v>187614.07999999999</v>
      </c>
      <c r="Q49" s="40"/>
      <c r="R49" s="41">
        <v>3832.14</v>
      </c>
      <c r="BU49" s="24"/>
      <c r="BZ49" s="42" t="s">
        <v>51</v>
      </c>
    </row>
    <row r="50" spans="1:78" customFormat="1" ht="15" x14ac:dyDescent="0.25">
      <c r="A50" s="177" t="s">
        <v>52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39">
        <v>1622189.09</v>
      </c>
      <c r="N50" s="43"/>
      <c r="O50" s="43"/>
      <c r="P50" s="43"/>
      <c r="Q50" s="40"/>
      <c r="R50" s="40"/>
      <c r="BU50" s="24"/>
      <c r="BZ50" s="42" t="s">
        <v>52</v>
      </c>
    </row>
    <row r="51" spans="1:78" customFormat="1" ht="15" x14ac:dyDescent="0.25">
      <c r="A51" s="177" t="s">
        <v>53</v>
      </c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39">
        <v>1081459.3899999999</v>
      </c>
      <c r="N51" s="43"/>
      <c r="O51" s="43"/>
      <c r="P51" s="43"/>
      <c r="Q51" s="40"/>
      <c r="R51" s="40"/>
      <c r="BU51" s="24"/>
      <c r="BZ51" s="42" t="s">
        <v>53</v>
      </c>
    </row>
    <row r="52" spans="1:78" customFormat="1" ht="15" x14ac:dyDescent="0.25">
      <c r="A52" s="177" t="s">
        <v>63</v>
      </c>
      <c r="B52" s="177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39">
        <v>19606970.859999999</v>
      </c>
      <c r="N52" s="43"/>
      <c r="O52" s="43"/>
      <c r="P52" s="43"/>
      <c r="Q52" s="40"/>
      <c r="R52" s="41">
        <v>3832.14</v>
      </c>
      <c r="BU52" s="24"/>
      <c r="BZ52" s="42" t="s">
        <v>63</v>
      </c>
    </row>
    <row r="53" spans="1:78" customFormat="1" ht="15" x14ac:dyDescent="0.25">
      <c r="A53" s="177" t="s">
        <v>55</v>
      </c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39">
        <v>14492460.060000001</v>
      </c>
      <c r="N53" s="43"/>
      <c r="O53" s="43"/>
      <c r="P53" s="43"/>
      <c r="Q53" s="40"/>
      <c r="R53" s="40"/>
      <c r="BU53" s="24"/>
      <c r="BZ53" s="42" t="s">
        <v>55</v>
      </c>
    </row>
    <row r="54" spans="1:78" customFormat="1" ht="15" x14ac:dyDescent="0.25">
      <c r="A54" s="168" t="s">
        <v>64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BU54" s="24" t="s">
        <v>64</v>
      </c>
      <c r="BZ54" s="42"/>
    </row>
    <row r="55" spans="1:78" customFormat="1" ht="45.75" x14ac:dyDescent="0.25">
      <c r="A55" s="25" t="s">
        <v>65</v>
      </c>
      <c r="B55" s="26" t="s">
        <v>35</v>
      </c>
      <c r="C55" s="169" t="s">
        <v>36</v>
      </c>
      <c r="D55" s="169"/>
      <c r="E55" s="169"/>
      <c r="F55" s="25" t="s">
        <v>37</v>
      </c>
      <c r="G55" s="27">
        <v>6.5439999999999996</v>
      </c>
      <c r="H55" s="28">
        <v>21371.83</v>
      </c>
      <c r="I55" s="28">
        <v>10079.870000000001</v>
      </c>
      <c r="J55" s="28">
        <v>9774.83</v>
      </c>
      <c r="K55" s="28">
        <v>1214.8499999999999</v>
      </c>
      <c r="L55" s="29"/>
      <c r="M55" s="28">
        <v>2301619.83</v>
      </c>
      <c r="N55" s="28">
        <v>1486138.2</v>
      </c>
      <c r="O55" s="28">
        <v>730497.1</v>
      </c>
      <c r="P55" s="28">
        <v>179112.79</v>
      </c>
      <c r="Q55" s="30">
        <v>559.05999999999995</v>
      </c>
      <c r="R55" s="45">
        <v>3658.5</v>
      </c>
      <c r="BU55" s="24"/>
      <c r="BV55" s="2" t="s">
        <v>36</v>
      </c>
      <c r="BZ55" s="42"/>
    </row>
    <row r="56" spans="1:78" customFormat="1" ht="15" x14ac:dyDescent="0.25">
      <c r="A56" s="31"/>
      <c r="B56" s="32"/>
      <c r="C56" s="175" t="s">
        <v>66</v>
      </c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6"/>
      <c r="BU56" s="24"/>
      <c r="BW56" s="2" t="s">
        <v>66</v>
      </c>
      <c r="BZ56" s="42"/>
    </row>
    <row r="57" spans="1:78" customFormat="1" ht="57" x14ac:dyDescent="0.25">
      <c r="A57" s="33"/>
      <c r="B57" s="34" t="s">
        <v>39</v>
      </c>
      <c r="C57" s="173" t="s">
        <v>40</v>
      </c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4"/>
      <c r="BU57" s="24"/>
      <c r="BX57" s="2" t="s">
        <v>40</v>
      </c>
      <c r="BZ57" s="42"/>
    </row>
    <row r="58" spans="1:78" customFormat="1" ht="15" x14ac:dyDescent="0.25">
      <c r="A58" s="33"/>
      <c r="B58" s="35" t="s">
        <v>34</v>
      </c>
      <c r="C58" s="173" t="s">
        <v>41</v>
      </c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4"/>
      <c r="BU58" s="24"/>
      <c r="BY58" s="2" t="s">
        <v>41</v>
      </c>
      <c r="BZ58" s="42"/>
    </row>
    <row r="59" spans="1:78" customFormat="1" ht="33.75" x14ac:dyDescent="0.25">
      <c r="A59" s="25" t="s">
        <v>67</v>
      </c>
      <c r="B59" s="26" t="s">
        <v>43</v>
      </c>
      <c r="C59" s="169" t="s">
        <v>44</v>
      </c>
      <c r="D59" s="169"/>
      <c r="E59" s="169"/>
      <c r="F59" s="25" t="s">
        <v>45</v>
      </c>
      <c r="G59" s="27">
        <v>12.101000000000001</v>
      </c>
      <c r="H59" s="28">
        <v>28461.8</v>
      </c>
      <c r="I59" s="29"/>
      <c r="J59" s="29"/>
      <c r="K59" s="29"/>
      <c r="L59" s="29"/>
      <c r="M59" s="28">
        <v>2948203.03</v>
      </c>
      <c r="N59" s="29"/>
      <c r="O59" s="29"/>
      <c r="P59" s="29"/>
      <c r="Q59" s="37">
        <v>0</v>
      </c>
      <c r="R59" s="37">
        <v>0</v>
      </c>
      <c r="BU59" s="24"/>
      <c r="BV59" s="2" t="s">
        <v>44</v>
      </c>
      <c r="BZ59" s="42"/>
    </row>
    <row r="60" spans="1:78" customFormat="1" ht="15" x14ac:dyDescent="0.25">
      <c r="A60" s="31"/>
      <c r="B60" s="32"/>
      <c r="C60" s="175" t="s">
        <v>68</v>
      </c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6"/>
      <c r="BU60" s="24"/>
      <c r="BW60" s="2" t="s">
        <v>68</v>
      </c>
      <c r="BZ60" s="42"/>
    </row>
    <row r="61" spans="1:78" customFormat="1" ht="15" x14ac:dyDescent="0.25">
      <c r="A61" s="33"/>
      <c r="B61" s="35" t="s">
        <v>34</v>
      </c>
      <c r="C61" s="173" t="s">
        <v>41</v>
      </c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4"/>
      <c r="BU61" s="24"/>
      <c r="BY61" s="2" t="s">
        <v>41</v>
      </c>
      <c r="BZ61" s="42"/>
    </row>
    <row r="62" spans="1:78" customFormat="1" ht="33.75" x14ac:dyDescent="0.25">
      <c r="A62" s="25" t="s">
        <v>69</v>
      </c>
      <c r="B62" s="26" t="s">
        <v>48</v>
      </c>
      <c r="C62" s="169" t="s">
        <v>49</v>
      </c>
      <c r="D62" s="169"/>
      <c r="E62" s="169"/>
      <c r="F62" s="25" t="s">
        <v>45</v>
      </c>
      <c r="G62" s="46">
        <v>4.1096320000000004</v>
      </c>
      <c r="H62" s="28">
        <v>11986.77</v>
      </c>
      <c r="I62" s="29"/>
      <c r="J62" s="29"/>
      <c r="K62" s="29"/>
      <c r="L62" s="29"/>
      <c r="M62" s="28">
        <v>421675.99</v>
      </c>
      <c r="N62" s="29"/>
      <c r="O62" s="29"/>
      <c r="P62" s="29"/>
      <c r="Q62" s="37">
        <v>0</v>
      </c>
      <c r="R62" s="37">
        <v>0</v>
      </c>
      <c r="BU62" s="24"/>
      <c r="BV62" s="2" t="s">
        <v>49</v>
      </c>
      <c r="BZ62" s="42"/>
    </row>
    <row r="63" spans="1:78" customFormat="1" ht="15" x14ac:dyDescent="0.25">
      <c r="A63" s="31"/>
      <c r="B63" s="32"/>
      <c r="C63" s="175" t="s">
        <v>70</v>
      </c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6"/>
      <c r="BU63" s="24"/>
      <c r="BW63" s="2" t="s">
        <v>70</v>
      </c>
      <c r="BZ63" s="42"/>
    </row>
    <row r="64" spans="1:78" customFormat="1" ht="15" x14ac:dyDescent="0.25">
      <c r="A64" s="33"/>
      <c r="B64" s="35" t="s">
        <v>34</v>
      </c>
      <c r="C64" s="173" t="s">
        <v>41</v>
      </c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4"/>
      <c r="BU64" s="24"/>
      <c r="BY64" s="2" t="s">
        <v>41</v>
      </c>
      <c r="BZ64" s="42"/>
    </row>
    <row r="65" spans="1:78" customFormat="1" ht="45.75" x14ac:dyDescent="0.25">
      <c r="A65" s="25" t="s">
        <v>71</v>
      </c>
      <c r="B65" s="26" t="s">
        <v>72</v>
      </c>
      <c r="C65" s="169" t="s">
        <v>73</v>
      </c>
      <c r="D65" s="169"/>
      <c r="E65" s="169"/>
      <c r="F65" s="25" t="s">
        <v>74</v>
      </c>
      <c r="G65" s="47">
        <v>13.06</v>
      </c>
      <c r="H65" s="28">
        <v>341.59</v>
      </c>
      <c r="I65" s="30">
        <v>296.60000000000002</v>
      </c>
      <c r="J65" s="30">
        <v>44.99</v>
      </c>
      <c r="K65" s="29"/>
      <c r="L65" s="29"/>
      <c r="M65" s="28">
        <v>93980.83</v>
      </c>
      <c r="N65" s="28">
        <v>87271.09</v>
      </c>
      <c r="O65" s="28">
        <v>6709.74</v>
      </c>
      <c r="P65" s="29"/>
      <c r="Q65" s="30">
        <v>18.34</v>
      </c>
      <c r="R65" s="30">
        <v>239.55</v>
      </c>
      <c r="BU65" s="24"/>
      <c r="BV65" s="2" t="s">
        <v>73</v>
      </c>
      <c r="BZ65" s="42"/>
    </row>
    <row r="66" spans="1:78" customFormat="1" ht="15" x14ac:dyDescent="0.25">
      <c r="A66" s="31"/>
      <c r="B66" s="32"/>
      <c r="C66" s="175" t="s">
        <v>75</v>
      </c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6"/>
      <c r="BU66" s="24"/>
      <c r="BW66" s="2" t="s">
        <v>75</v>
      </c>
      <c r="BZ66" s="42"/>
    </row>
    <row r="67" spans="1:78" customFormat="1" ht="57" x14ac:dyDescent="0.25">
      <c r="A67" s="33"/>
      <c r="B67" s="34" t="s">
        <v>39</v>
      </c>
      <c r="C67" s="173" t="s">
        <v>40</v>
      </c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4"/>
      <c r="BU67" s="24"/>
      <c r="BX67" s="2" t="s">
        <v>40</v>
      </c>
      <c r="BZ67" s="42"/>
    </row>
    <row r="68" spans="1:78" customFormat="1" ht="15" x14ac:dyDescent="0.25">
      <c r="A68" s="33"/>
      <c r="B68" s="35" t="s">
        <v>34</v>
      </c>
      <c r="C68" s="173" t="s">
        <v>41</v>
      </c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4"/>
      <c r="BU68" s="24"/>
      <c r="BY68" s="2" t="s">
        <v>41</v>
      </c>
      <c r="BZ68" s="42"/>
    </row>
    <row r="69" spans="1:78" customFormat="1" ht="34.5" x14ac:dyDescent="0.25">
      <c r="A69" s="25" t="s">
        <v>76</v>
      </c>
      <c r="B69" s="26" t="s">
        <v>77</v>
      </c>
      <c r="C69" s="169" t="s">
        <v>78</v>
      </c>
      <c r="D69" s="169"/>
      <c r="E69" s="169"/>
      <c r="F69" s="25" t="s">
        <v>74</v>
      </c>
      <c r="G69" s="47">
        <v>13.06</v>
      </c>
      <c r="H69" s="28">
        <v>923.57</v>
      </c>
      <c r="I69" s="30">
        <v>809.03</v>
      </c>
      <c r="J69" s="30">
        <v>114.54</v>
      </c>
      <c r="K69" s="29"/>
      <c r="L69" s="29"/>
      <c r="M69" s="28">
        <v>255132.06</v>
      </c>
      <c r="N69" s="28">
        <v>238048.97</v>
      </c>
      <c r="O69" s="28">
        <v>17083.09</v>
      </c>
      <c r="P69" s="29"/>
      <c r="Q69" s="30">
        <v>50.03</v>
      </c>
      <c r="R69" s="30">
        <v>653.33000000000004</v>
      </c>
      <c r="BU69" s="24"/>
      <c r="BV69" s="2" t="s">
        <v>78</v>
      </c>
      <c r="BZ69" s="42"/>
    </row>
    <row r="70" spans="1:78" customFormat="1" ht="15" x14ac:dyDescent="0.25">
      <c r="A70" s="31"/>
      <c r="B70" s="32"/>
      <c r="C70" s="175" t="s">
        <v>75</v>
      </c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6"/>
      <c r="BU70" s="24"/>
      <c r="BW70" s="2" t="s">
        <v>75</v>
      </c>
      <c r="BZ70" s="42"/>
    </row>
    <row r="71" spans="1:78" customFormat="1" ht="15" x14ac:dyDescent="0.25">
      <c r="A71" s="33"/>
      <c r="B71" s="34"/>
      <c r="C71" s="173" t="s">
        <v>79</v>
      </c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4"/>
      <c r="BU71" s="24"/>
      <c r="BX71" s="2" t="s">
        <v>79</v>
      </c>
      <c r="BZ71" s="42"/>
    </row>
    <row r="72" spans="1:78" customFormat="1" ht="57" x14ac:dyDescent="0.25">
      <c r="A72" s="33"/>
      <c r="B72" s="34" t="s">
        <v>39</v>
      </c>
      <c r="C72" s="173" t="s">
        <v>40</v>
      </c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4"/>
      <c r="BU72" s="24"/>
      <c r="BX72" s="2" t="s">
        <v>40</v>
      </c>
      <c r="BZ72" s="42"/>
    </row>
    <row r="73" spans="1:78" customFormat="1" ht="15" x14ac:dyDescent="0.25">
      <c r="A73" s="33"/>
      <c r="B73" s="35" t="s">
        <v>34</v>
      </c>
      <c r="C73" s="173" t="s">
        <v>41</v>
      </c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4"/>
      <c r="BU73" s="24"/>
      <c r="BY73" s="2" t="s">
        <v>41</v>
      </c>
      <c r="BZ73" s="42"/>
    </row>
    <row r="74" spans="1:78" customFormat="1" ht="45" x14ac:dyDescent="0.25">
      <c r="A74" s="25" t="s">
        <v>80</v>
      </c>
      <c r="B74" s="26" t="s">
        <v>81</v>
      </c>
      <c r="C74" s="169" t="s">
        <v>82</v>
      </c>
      <c r="D74" s="169"/>
      <c r="E74" s="169"/>
      <c r="F74" s="25" t="s">
        <v>83</v>
      </c>
      <c r="G74" s="48">
        <v>1306</v>
      </c>
      <c r="H74" s="28">
        <v>346.8</v>
      </c>
      <c r="I74" s="29"/>
      <c r="J74" s="29"/>
      <c r="K74" s="29"/>
      <c r="L74" s="29"/>
      <c r="M74" s="28">
        <v>3877002.05</v>
      </c>
      <c r="N74" s="29"/>
      <c r="O74" s="29"/>
      <c r="P74" s="29"/>
      <c r="Q74" s="37">
        <v>0</v>
      </c>
      <c r="R74" s="37">
        <v>0</v>
      </c>
      <c r="BU74" s="24"/>
      <c r="BV74" s="2" t="s">
        <v>82</v>
      </c>
      <c r="BZ74" s="42"/>
    </row>
    <row r="75" spans="1:78" customFormat="1" ht="15" x14ac:dyDescent="0.25">
      <c r="A75" s="33"/>
      <c r="B75" s="35" t="s">
        <v>34</v>
      </c>
      <c r="C75" s="173" t="s">
        <v>41</v>
      </c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4"/>
      <c r="BU75" s="24"/>
      <c r="BY75" s="2" t="s">
        <v>41</v>
      </c>
      <c r="BZ75" s="42"/>
    </row>
    <row r="76" spans="1:78" customFormat="1" ht="45" x14ac:dyDescent="0.25">
      <c r="A76" s="25" t="s">
        <v>84</v>
      </c>
      <c r="B76" s="26" t="s">
        <v>85</v>
      </c>
      <c r="C76" s="169" t="s">
        <v>86</v>
      </c>
      <c r="D76" s="169"/>
      <c r="E76" s="169"/>
      <c r="F76" s="25" t="s">
        <v>83</v>
      </c>
      <c r="G76" s="48">
        <v>1306</v>
      </c>
      <c r="H76" s="28">
        <v>133.4</v>
      </c>
      <c r="I76" s="29"/>
      <c r="J76" s="29"/>
      <c r="K76" s="29"/>
      <c r="L76" s="29"/>
      <c r="M76" s="28">
        <v>1491326.62</v>
      </c>
      <c r="N76" s="29"/>
      <c r="O76" s="29"/>
      <c r="P76" s="29"/>
      <c r="Q76" s="37">
        <v>0</v>
      </c>
      <c r="R76" s="37">
        <v>0</v>
      </c>
      <c r="BU76" s="24"/>
      <c r="BV76" s="2" t="s">
        <v>86</v>
      </c>
      <c r="BZ76" s="42"/>
    </row>
    <row r="77" spans="1:78" customFormat="1" ht="15" x14ac:dyDescent="0.25">
      <c r="A77" s="33"/>
      <c r="B77" s="35" t="s">
        <v>34</v>
      </c>
      <c r="C77" s="173" t="s">
        <v>41</v>
      </c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4"/>
      <c r="BU77" s="24"/>
      <c r="BY77" s="2" t="s">
        <v>41</v>
      </c>
      <c r="BZ77" s="42"/>
    </row>
    <row r="78" spans="1:78" customFormat="1" ht="15" x14ac:dyDescent="0.25">
      <c r="A78" s="177" t="s">
        <v>51</v>
      </c>
      <c r="B78" s="177"/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39">
        <v>11388940.41</v>
      </c>
      <c r="N78" s="39">
        <v>1811458.26</v>
      </c>
      <c r="O78" s="39">
        <v>754289.93</v>
      </c>
      <c r="P78" s="39">
        <v>179112.79</v>
      </c>
      <c r="Q78" s="40"/>
      <c r="R78" s="41">
        <v>4551.38</v>
      </c>
      <c r="BU78" s="24"/>
      <c r="BZ78" s="42" t="s">
        <v>51</v>
      </c>
    </row>
    <row r="79" spans="1:78" customFormat="1" ht="15" x14ac:dyDescent="0.25">
      <c r="A79" s="177" t="s">
        <v>52</v>
      </c>
      <c r="B79" s="177"/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39">
        <v>1883763.08</v>
      </c>
      <c r="N79" s="43"/>
      <c r="O79" s="43"/>
      <c r="P79" s="43"/>
      <c r="Q79" s="40"/>
      <c r="R79" s="40"/>
      <c r="BU79" s="24"/>
      <c r="BZ79" s="42" t="s">
        <v>52</v>
      </c>
    </row>
    <row r="80" spans="1:78" customFormat="1" ht="15" x14ac:dyDescent="0.25">
      <c r="A80" s="177" t="s">
        <v>53</v>
      </c>
      <c r="B80" s="177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39">
        <v>1224394.45</v>
      </c>
      <c r="N80" s="43"/>
      <c r="O80" s="43"/>
      <c r="P80" s="43"/>
      <c r="Q80" s="40"/>
      <c r="R80" s="40"/>
      <c r="BU80" s="24"/>
      <c r="BZ80" s="42" t="s">
        <v>53</v>
      </c>
    </row>
    <row r="81" spans="1:79" customFormat="1" ht="15" x14ac:dyDescent="0.25">
      <c r="A81" s="177" t="s">
        <v>87</v>
      </c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39">
        <v>14497097.939999999</v>
      </c>
      <c r="N81" s="43"/>
      <c r="O81" s="43"/>
      <c r="P81" s="43"/>
      <c r="Q81" s="40"/>
      <c r="R81" s="41">
        <v>4551.38</v>
      </c>
      <c r="BU81" s="24"/>
      <c r="BZ81" s="42" t="s">
        <v>87</v>
      </c>
    </row>
    <row r="82" spans="1:79" customFormat="1" ht="15" x14ac:dyDescent="0.25">
      <c r="A82" s="177" t="s">
        <v>55</v>
      </c>
      <c r="B82" s="177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39">
        <v>8738205.0899999999</v>
      </c>
      <c r="N82" s="43"/>
      <c r="O82" s="43"/>
      <c r="P82" s="43"/>
      <c r="Q82" s="40"/>
      <c r="R82" s="40"/>
      <c r="BU82" s="24"/>
      <c r="BZ82" s="42" t="s">
        <v>55</v>
      </c>
    </row>
    <row r="83" spans="1:79" customFormat="1" ht="15" x14ac:dyDescent="0.25">
      <c r="A83" s="168" t="s">
        <v>88</v>
      </c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BU83" s="24" t="s">
        <v>88</v>
      </c>
      <c r="BZ83" s="42"/>
    </row>
    <row r="84" spans="1:79" customFormat="1" ht="15" x14ac:dyDescent="0.25">
      <c r="A84" s="178" t="s">
        <v>89</v>
      </c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BU84" s="24"/>
      <c r="BZ84" s="42"/>
      <c r="CA84" s="49" t="s">
        <v>89</v>
      </c>
    </row>
    <row r="85" spans="1:79" customFormat="1" ht="15" x14ac:dyDescent="0.25">
      <c r="A85" s="178" t="s">
        <v>90</v>
      </c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BU85" s="24"/>
      <c r="BZ85" s="42"/>
      <c r="CA85" s="49" t="s">
        <v>90</v>
      </c>
    </row>
    <row r="86" spans="1:79" customFormat="1" ht="15" x14ac:dyDescent="0.25">
      <c r="A86" s="178" t="s">
        <v>91</v>
      </c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BU86" s="24"/>
      <c r="BZ86" s="42"/>
      <c r="CA86" s="49" t="s">
        <v>91</v>
      </c>
    </row>
    <row r="87" spans="1:79" customFormat="1" ht="15" x14ac:dyDescent="0.25">
      <c r="A87" s="168" t="s">
        <v>92</v>
      </c>
      <c r="B87" s="168"/>
      <c r="C87" s="168"/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BU87" s="24" t="s">
        <v>92</v>
      </c>
      <c r="BZ87" s="42"/>
      <c r="CA87" s="49"/>
    </row>
    <row r="88" spans="1:79" customFormat="1" ht="15" x14ac:dyDescent="0.25">
      <c r="A88" s="178" t="s">
        <v>93</v>
      </c>
      <c r="B88" s="178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BU88" s="24"/>
      <c r="BZ88" s="42"/>
      <c r="CA88" s="49" t="s">
        <v>93</v>
      </c>
    </row>
    <row r="89" spans="1:79" customFormat="1" ht="34.5" x14ac:dyDescent="0.25">
      <c r="A89" s="25" t="s">
        <v>94</v>
      </c>
      <c r="B89" s="26" t="s">
        <v>95</v>
      </c>
      <c r="C89" s="169" t="s">
        <v>96</v>
      </c>
      <c r="D89" s="169"/>
      <c r="E89" s="169"/>
      <c r="F89" s="25" t="s">
        <v>74</v>
      </c>
      <c r="G89" s="47">
        <v>2.96</v>
      </c>
      <c r="H89" s="28">
        <v>140.66999999999999</v>
      </c>
      <c r="I89" s="30">
        <v>124.03</v>
      </c>
      <c r="J89" s="30">
        <v>16.64</v>
      </c>
      <c r="K89" s="29"/>
      <c r="L89" s="29"/>
      <c r="M89" s="28">
        <v>8833.75</v>
      </c>
      <c r="N89" s="28">
        <v>8271.25</v>
      </c>
      <c r="O89" s="30">
        <v>562.5</v>
      </c>
      <c r="P89" s="29"/>
      <c r="Q89" s="30">
        <v>7.67</v>
      </c>
      <c r="R89" s="45">
        <v>22.7</v>
      </c>
      <c r="BU89" s="24"/>
      <c r="BV89" s="2" t="s">
        <v>96</v>
      </c>
      <c r="BZ89" s="42"/>
      <c r="CA89" s="49"/>
    </row>
    <row r="90" spans="1:79" customFormat="1" ht="15" x14ac:dyDescent="0.25">
      <c r="A90" s="31"/>
      <c r="B90" s="32"/>
      <c r="C90" s="175" t="s">
        <v>97</v>
      </c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6"/>
      <c r="BU90" s="24"/>
      <c r="BW90" s="2" t="s">
        <v>97</v>
      </c>
      <c r="BZ90" s="42"/>
      <c r="CA90" s="49"/>
    </row>
    <row r="91" spans="1:79" customFormat="1" ht="57" x14ac:dyDescent="0.25">
      <c r="A91" s="33"/>
      <c r="B91" s="34" t="s">
        <v>39</v>
      </c>
      <c r="C91" s="173" t="s">
        <v>40</v>
      </c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4"/>
      <c r="BU91" s="24"/>
      <c r="BX91" s="2" t="s">
        <v>40</v>
      </c>
      <c r="BZ91" s="42"/>
      <c r="CA91" s="49"/>
    </row>
    <row r="92" spans="1:79" customFormat="1" ht="15" x14ac:dyDescent="0.25">
      <c r="A92" s="33"/>
      <c r="B92" s="35" t="s">
        <v>34</v>
      </c>
      <c r="C92" s="173" t="s">
        <v>41</v>
      </c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4"/>
      <c r="BU92" s="24"/>
      <c r="BY92" s="2" t="s">
        <v>41</v>
      </c>
      <c r="BZ92" s="42"/>
      <c r="CA92" s="49"/>
    </row>
    <row r="93" spans="1:79" customFormat="1" ht="34.5" x14ac:dyDescent="0.25">
      <c r="A93" s="25" t="s">
        <v>98</v>
      </c>
      <c r="B93" s="26" t="s">
        <v>99</v>
      </c>
      <c r="C93" s="169" t="s">
        <v>100</v>
      </c>
      <c r="D93" s="169"/>
      <c r="E93" s="169"/>
      <c r="F93" s="25" t="s">
        <v>74</v>
      </c>
      <c r="G93" s="47">
        <v>-2.96</v>
      </c>
      <c r="H93" s="28">
        <v>48.3</v>
      </c>
      <c r="I93" s="30">
        <v>42.41</v>
      </c>
      <c r="J93" s="30">
        <v>5.89</v>
      </c>
      <c r="K93" s="29"/>
      <c r="L93" s="29"/>
      <c r="M93" s="28">
        <v>-3027.44</v>
      </c>
      <c r="N93" s="28">
        <v>-2828.41</v>
      </c>
      <c r="O93" s="30">
        <v>-199.03</v>
      </c>
      <c r="P93" s="29"/>
      <c r="Q93" s="30">
        <v>2.62</v>
      </c>
      <c r="R93" s="30">
        <v>-7.76</v>
      </c>
      <c r="BU93" s="24"/>
      <c r="BV93" s="2" t="s">
        <v>100</v>
      </c>
      <c r="BZ93" s="42"/>
      <c r="CA93" s="49"/>
    </row>
    <row r="94" spans="1:79" customFormat="1" ht="15" x14ac:dyDescent="0.25">
      <c r="A94" s="31"/>
      <c r="B94" s="32"/>
      <c r="C94" s="175" t="s">
        <v>101</v>
      </c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6"/>
      <c r="BU94" s="24"/>
      <c r="BW94" s="2" t="s">
        <v>101</v>
      </c>
      <c r="BZ94" s="42"/>
      <c r="CA94" s="49"/>
    </row>
    <row r="95" spans="1:79" customFormat="1" ht="15" x14ac:dyDescent="0.25">
      <c r="A95" s="33"/>
      <c r="B95" s="34"/>
      <c r="C95" s="173" t="s">
        <v>102</v>
      </c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4"/>
      <c r="BU95" s="24"/>
      <c r="BX95" s="2" t="s">
        <v>102</v>
      </c>
      <c r="BZ95" s="42"/>
      <c r="CA95" s="49"/>
    </row>
    <row r="96" spans="1:79" customFormat="1" ht="57" x14ac:dyDescent="0.25">
      <c r="A96" s="33"/>
      <c r="B96" s="34" t="s">
        <v>39</v>
      </c>
      <c r="C96" s="173" t="s">
        <v>40</v>
      </c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4"/>
      <c r="BU96" s="24"/>
      <c r="BX96" s="2" t="s">
        <v>40</v>
      </c>
      <c r="BZ96" s="42"/>
      <c r="CA96" s="49"/>
    </row>
    <row r="97" spans="1:79" customFormat="1" ht="15" x14ac:dyDescent="0.25">
      <c r="A97" s="33"/>
      <c r="B97" s="35" t="s">
        <v>34</v>
      </c>
      <c r="C97" s="173" t="s">
        <v>41</v>
      </c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4"/>
      <c r="BU97" s="24"/>
      <c r="BY97" s="2" t="s">
        <v>41</v>
      </c>
      <c r="BZ97" s="42"/>
      <c r="CA97" s="49"/>
    </row>
    <row r="98" spans="1:79" customFormat="1" ht="45" x14ac:dyDescent="0.25">
      <c r="A98" s="25" t="s">
        <v>103</v>
      </c>
      <c r="B98" s="26" t="s">
        <v>104</v>
      </c>
      <c r="C98" s="169" t="s">
        <v>105</v>
      </c>
      <c r="D98" s="169"/>
      <c r="E98" s="169"/>
      <c r="F98" s="25" t="s">
        <v>83</v>
      </c>
      <c r="G98" s="48">
        <v>296</v>
      </c>
      <c r="H98" s="28">
        <v>35.28</v>
      </c>
      <c r="I98" s="29"/>
      <c r="J98" s="29"/>
      <c r="K98" s="29"/>
      <c r="L98" s="29"/>
      <c r="M98" s="28">
        <v>89391.05</v>
      </c>
      <c r="N98" s="29"/>
      <c r="O98" s="29"/>
      <c r="P98" s="29"/>
      <c r="Q98" s="37">
        <v>0</v>
      </c>
      <c r="R98" s="37">
        <v>0</v>
      </c>
      <c r="BU98" s="24"/>
      <c r="BV98" s="2" t="s">
        <v>105</v>
      </c>
      <c r="BZ98" s="42"/>
      <c r="CA98" s="49"/>
    </row>
    <row r="99" spans="1:79" customFormat="1" ht="15" x14ac:dyDescent="0.25">
      <c r="A99" s="33"/>
      <c r="B99" s="35" t="s">
        <v>34</v>
      </c>
      <c r="C99" s="173" t="s">
        <v>41</v>
      </c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4"/>
      <c r="BU99" s="24"/>
      <c r="BY99" s="2" t="s">
        <v>41</v>
      </c>
      <c r="BZ99" s="42"/>
      <c r="CA99" s="49"/>
    </row>
    <row r="100" spans="1:79" customFormat="1" ht="45" x14ac:dyDescent="0.25">
      <c r="A100" s="25" t="s">
        <v>106</v>
      </c>
      <c r="B100" s="26" t="s">
        <v>107</v>
      </c>
      <c r="C100" s="169" t="s">
        <v>108</v>
      </c>
      <c r="D100" s="169"/>
      <c r="E100" s="169"/>
      <c r="F100" s="25" t="s">
        <v>83</v>
      </c>
      <c r="G100" s="48">
        <v>296</v>
      </c>
      <c r="H100" s="28">
        <v>40.090000000000003</v>
      </c>
      <c r="I100" s="29"/>
      <c r="J100" s="29"/>
      <c r="K100" s="29"/>
      <c r="L100" s="29"/>
      <c r="M100" s="28">
        <v>101578.44</v>
      </c>
      <c r="N100" s="29"/>
      <c r="O100" s="29"/>
      <c r="P100" s="29"/>
      <c r="Q100" s="37">
        <v>0</v>
      </c>
      <c r="R100" s="37">
        <v>0</v>
      </c>
      <c r="BU100" s="24"/>
      <c r="BV100" s="2" t="s">
        <v>108</v>
      </c>
      <c r="BZ100" s="42"/>
      <c r="CA100" s="49"/>
    </row>
    <row r="101" spans="1:79" customFormat="1" ht="15" x14ac:dyDescent="0.25">
      <c r="A101" s="33"/>
      <c r="B101" s="35" t="s">
        <v>34</v>
      </c>
      <c r="C101" s="173" t="s">
        <v>41</v>
      </c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4"/>
      <c r="BU101" s="24"/>
      <c r="BY101" s="2" t="s">
        <v>41</v>
      </c>
      <c r="BZ101" s="42"/>
      <c r="CA101" s="49"/>
    </row>
    <row r="102" spans="1:79" customFormat="1" ht="15" x14ac:dyDescent="0.25">
      <c r="A102" s="178" t="s">
        <v>109</v>
      </c>
      <c r="B102" s="178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BU102" s="24"/>
      <c r="BZ102" s="42"/>
      <c r="CA102" s="49" t="s">
        <v>109</v>
      </c>
    </row>
    <row r="103" spans="1:79" customFormat="1" ht="45.75" x14ac:dyDescent="0.25">
      <c r="A103" s="25" t="s">
        <v>110</v>
      </c>
      <c r="B103" s="26" t="s">
        <v>72</v>
      </c>
      <c r="C103" s="169" t="s">
        <v>73</v>
      </c>
      <c r="D103" s="169"/>
      <c r="E103" s="169"/>
      <c r="F103" s="25" t="s">
        <v>74</v>
      </c>
      <c r="G103" s="47">
        <v>0.24</v>
      </c>
      <c r="H103" s="28">
        <v>341.59</v>
      </c>
      <c r="I103" s="30">
        <v>296.60000000000002</v>
      </c>
      <c r="J103" s="30">
        <v>44.99</v>
      </c>
      <c r="K103" s="29"/>
      <c r="L103" s="29"/>
      <c r="M103" s="28">
        <v>1727.06</v>
      </c>
      <c r="N103" s="28">
        <v>1603.76</v>
      </c>
      <c r="O103" s="30">
        <v>123.3</v>
      </c>
      <c r="P103" s="29"/>
      <c r="Q103" s="30">
        <v>18.34</v>
      </c>
      <c r="R103" s="45">
        <v>4.4000000000000004</v>
      </c>
      <c r="BU103" s="24"/>
      <c r="BV103" s="2" t="s">
        <v>73</v>
      </c>
      <c r="BZ103" s="42"/>
      <c r="CA103" s="49"/>
    </row>
    <row r="104" spans="1:79" customFormat="1" ht="15" x14ac:dyDescent="0.25">
      <c r="A104" s="31"/>
      <c r="B104" s="32"/>
      <c r="C104" s="175" t="s">
        <v>111</v>
      </c>
      <c r="D104" s="175"/>
      <c r="E104" s="175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6"/>
      <c r="BU104" s="24"/>
      <c r="BW104" s="2" t="s">
        <v>111</v>
      </c>
      <c r="BZ104" s="42"/>
      <c r="CA104" s="49"/>
    </row>
    <row r="105" spans="1:79" customFormat="1" ht="57" x14ac:dyDescent="0.25">
      <c r="A105" s="33"/>
      <c r="B105" s="34" t="s">
        <v>39</v>
      </c>
      <c r="C105" s="173" t="s">
        <v>40</v>
      </c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4"/>
      <c r="BU105" s="24"/>
      <c r="BX105" s="2" t="s">
        <v>40</v>
      </c>
      <c r="BZ105" s="42"/>
      <c r="CA105" s="49"/>
    </row>
    <row r="106" spans="1:79" customFormat="1" ht="15" x14ac:dyDescent="0.25">
      <c r="A106" s="33"/>
      <c r="B106" s="35" t="s">
        <v>34</v>
      </c>
      <c r="C106" s="173" t="s">
        <v>41</v>
      </c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4"/>
      <c r="BU106" s="24"/>
      <c r="BY106" s="2" t="s">
        <v>41</v>
      </c>
      <c r="BZ106" s="42"/>
      <c r="CA106" s="49"/>
    </row>
    <row r="107" spans="1:79" customFormat="1" ht="34.5" x14ac:dyDescent="0.25">
      <c r="A107" s="25" t="s">
        <v>112</v>
      </c>
      <c r="B107" s="26" t="s">
        <v>77</v>
      </c>
      <c r="C107" s="169" t="s">
        <v>78</v>
      </c>
      <c r="D107" s="169"/>
      <c r="E107" s="169"/>
      <c r="F107" s="25" t="s">
        <v>74</v>
      </c>
      <c r="G107" s="47">
        <v>0.24</v>
      </c>
      <c r="H107" s="28">
        <v>1231.42</v>
      </c>
      <c r="I107" s="28">
        <v>1078.7</v>
      </c>
      <c r="J107" s="30">
        <v>152.72</v>
      </c>
      <c r="K107" s="29"/>
      <c r="L107" s="29"/>
      <c r="M107" s="28">
        <v>6251.32</v>
      </c>
      <c r="N107" s="28">
        <v>5832.75</v>
      </c>
      <c r="O107" s="30">
        <v>418.57</v>
      </c>
      <c r="P107" s="29"/>
      <c r="Q107" s="45">
        <v>66.7</v>
      </c>
      <c r="R107" s="30">
        <v>16.010000000000002</v>
      </c>
      <c r="BU107" s="24"/>
      <c r="BV107" s="2" t="s">
        <v>78</v>
      </c>
      <c r="BZ107" s="42"/>
      <c r="CA107" s="49"/>
    </row>
    <row r="108" spans="1:79" customFormat="1" ht="15" x14ac:dyDescent="0.25">
      <c r="A108" s="31"/>
      <c r="B108" s="32"/>
      <c r="C108" s="175" t="s">
        <v>111</v>
      </c>
      <c r="D108" s="175"/>
      <c r="E108" s="175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6"/>
      <c r="BU108" s="24"/>
      <c r="BW108" s="2" t="s">
        <v>111</v>
      </c>
      <c r="BZ108" s="42"/>
      <c r="CA108" s="49"/>
    </row>
    <row r="109" spans="1:79" customFormat="1" ht="15" x14ac:dyDescent="0.25">
      <c r="A109" s="33"/>
      <c r="B109" s="34"/>
      <c r="C109" s="173" t="s">
        <v>113</v>
      </c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4"/>
      <c r="BU109" s="24"/>
      <c r="BX109" s="2" t="s">
        <v>113</v>
      </c>
      <c r="BZ109" s="42"/>
      <c r="CA109" s="49"/>
    </row>
    <row r="110" spans="1:79" customFormat="1" ht="57" x14ac:dyDescent="0.25">
      <c r="A110" s="33"/>
      <c r="B110" s="34" t="s">
        <v>39</v>
      </c>
      <c r="C110" s="173" t="s">
        <v>40</v>
      </c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4"/>
      <c r="BU110" s="24"/>
      <c r="BX110" s="2" t="s">
        <v>40</v>
      </c>
      <c r="BZ110" s="42"/>
      <c r="CA110" s="49"/>
    </row>
    <row r="111" spans="1:79" customFormat="1" ht="15" x14ac:dyDescent="0.25">
      <c r="A111" s="33"/>
      <c r="B111" s="35" t="s">
        <v>34</v>
      </c>
      <c r="C111" s="173" t="s">
        <v>41</v>
      </c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4"/>
      <c r="BU111" s="24"/>
      <c r="BY111" s="2" t="s">
        <v>41</v>
      </c>
      <c r="BZ111" s="42"/>
      <c r="CA111" s="49"/>
    </row>
    <row r="112" spans="1:79" customFormat="1" ht="45" x14ac:dyDescent="0.25">
      <c r="A112" s="25" t="s">
        <v>114</v>
      </c>
      <c r="B112" s="26" t="s">
        <v>115</v>
      </c>
      <c r="C112" s="169" t="s">
        <v>116</v>
      </c>
      <c r="D112" s="169"/>
      <c r="E112" s="169"/>
      <c r="F112" s="25" t="s">
        <v>83</v>
      </c>
      <c r="G112" s="48">
        <v>24</v>
      </c>
      <c r="H112" s="28">
        <v>91.65</v>
      </c>
      <c r="I112" s="29"/>
      <c r="J112" s="29"/>
      <c r="K112" s="29"/>
      <c r="L112" s="29"/>
      <c r="M112" s="28">
        <v>18828.580000000002</v>
      </c>
      <c r="N112" s="29"/>
      <c r="O112" s="29"/>
      <c r="P112" s="29"/>
      <c r="Q112" s="37">
        <v>0</v>
      </c>
      <c r="R112" s="37">
        <v>0</v>
      </c>
      <c r="BU112" s="24"/>
      <c r="BV112" s="2" t="s">
        <v>116</v>
      </c>
      <c r="BZ112" s="42"/>
      <c r="CA112" s="49"/>
    </row>
    <row r="113" spans="1:79" customFormat="1" ht="15" x14ac:dyDescent="0.25">
      <c r="A113" s="33"/>
      <c r="B113" s="35" t="s">
        <v>34</v>
      </c>
      <c r="C113" s="173" t="s">
        <v>41</v>
      </c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4"/>
      <c r="BU113" s="24"/>
      <c r="BY113" s="2" t="s">
        <v>41</v>
      </c>
      <c r="BZ113" s="42"/>
      <c r="CA113" s="49"/>
    </row>
    <row r="114" spans="1:79" customFormat="1" ht="45" x14ac:dyDescent="0.25">
      <c r="A114" s="25" t="s">
        <v>117</v>
      </c>
      <c r="B114" s="26" t="s">
        <v>118</v>
      </c>
      <c r="C114" s="169" t="s">
        <v>86</v>
      </c>
      <c r="D114" s="169"/>
      <c r="E114" s="169"/>
      <c r="F114" s="25" t="s">
        <v>83</v>
      </c>
      <c r="G114" s="48">
        <v>24</v>
      </c>
      <c r="H114" s="28">
        <v>133.4</v>
      </c>
      <c r="I114" s="29"/>
      <c r="J114" s="29"/>
      <c r="K114" s="29"/>
      <c r="L114" s="29"/>
      <c r="M114" s="28">
        <v>27405.7</v>
      </c>
      <c r="N114" s="29"/>
      <c r="O114" s="29"/>
      <c r="P114" s="29"/>
      <c r="Q114" s="37">
        <v>0</v>
      </c>
      <c r="R114" s="37">
        <v>0</v>
      </c>
      <c r="BU114" s="24"/>
      <c r="BV114" s="2" t="s">
        <v>86</v>
      </c>
      <c r="BZ114" s="42"/>
      <c r="CA114" s="49"/>
    </row>
    <row r="115" spans="1:79" customFormat="1" ht="15" x14ac:dyDescent="0.25">
      <c r="A115" s="33"/>
      <c r="B115" s="35" t="s">
        <v>34</v>
      </c>
      <c r="C115" s="173" t="s">
        <v>41</v>
      </c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4"/>
      <c r="BU115" s="24"/>
      <c r="BY115" s="2" t="s">
        <v>41</v>
      </c>
      <c r="BZ115" s="42"/>
      <c r="CA115" s="49"/>
    </row>
    <row r="116" spans="1:79" customFormat="1" ht="15" x14ac:dyDescent="0.25">
      <c r="A116" s="178" t="s">
        <v>119</v>
      </c>
      <c r="B116" s="178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BU116" s="24"/>
      <c r="BZ116" s="42"/>
      <c r="CA116" s="49" t="s">
        <v>119</v>
      </c>
    </row>
    <row r="117" spans="1:79" customFormat="1" ht="34.5" x14ac:dyDescent="0.25">
      <c r="A117" s="25" t="s">
        <v>120</v>
      </c>
      <c r="B117" s="26" t="s">
        <v>95</v>
      </c>
      <c r="C117" s="169" t="s">
        <v>96</v>
      </c>
      <c r="D117" s="169"/>
      <c r="E117" s="169"/>
      <c r="F117" s="25" t="s">
        <v>74</v>
      </c>
      <c r="G117" s="47">
        <v>0.24</v>
      </c>
      <c r="H117" s="28">
        <v>140.66999999999999</v>
      </c>
      <c r="I117" s="30">
        <v>124.03</v>
      </c>
      <c r="J117" s="30">
        <v>16.64</v>
      </c>
      <c r="K117" s="29"/>
      <c r="L117" s="29"/>
      <c r="M117" s="30">
        <v>716.25</v>
      </c>
      <c r="N117" s="30">
        <v>670.64</v>
      </c>
      <c r="O117" s="30">
        <v>45.61</v>
      </c>
      <c r="P117" s="29"/>
      <c r="Q117" s="30">
        <v>7.67</v>
      </c>
      <c r="R117" s="30">
        <v>1.84</v>
      </c>
      <c r="BU117" s="24"/>
      <c r="BV117" s="2" t="s">
        <v>96</v>
      </c>
      <c r="BZ117" s="42"/>
      <c r="CA117" s="49"/>
    </row>
    <row r="118" spans="1:79" customFormat="1" ht="15" x14ac:dyDescent="0.25">
      <c r="A118" s="31"/>
      <c r="B118" s="32"/>
      <c r="C118" s="175" t="s">
        <v>111</v>
      </c>
      <c r="D118" s="175"/>
      <c r="E118" s="175"/>
      <c r="F118" s="175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6"/>
      <c r="BU118" s="24"/>
      <c r="BW118" s="2" t="s">
        <v>111</v>
      </c>
      <c r="BZ118" s="42"/>
      <c r="CA118" s="49"/>
    </row>
    <row r="119" spans="1:79" customFormat="1" ht="57" x14ac:dyDescent="0.25">
      <c r="A119" s="33"/>
      <c r="B119" s="34" t="s">
        <v>39</v>
      </c>
      <c r="C119" s="173" t="s">
        <v>40</v>
      </c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4"/>
      <c r="BU119" s="24"/>
      <c r="BX119" s="2" t="s">
        <v>40</v>
      </c>
      <c r="BZ119" s="42"/>
      <c r="CA119" s="49"/>
    </row>
    <row r="120" spans="1:79" customFormat="1" ht="15" x14ac:dyDescent="0.25">
      <c r="A120" s="33"/>
      <c r="B120" s="35" t="s">
        <v>34</v>
      </c>
      <c r="C120" s="173" t="s">
        <v>41</v>
      </c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4"/>
      <c r="BU120" s="24"/>
      <c r="BY120" s="2" t="s">
        <v>41</v>
      </c>
      <c r="BZ120" s="42"/>
      <c r="CA120" s="49"/>
    </row>
    <row r="121" spans="1:79" customFormat="1" ht="34.5" x14ac:dyDescent="0.25">
      <c r="A121" s="25" t="s">
        <v>121</v>
      </c>
      <c r="B121" s="26" t="s">
        <v>99</v>
      </c>
      <c r="C121" s="169" t="s">
        <v>100</v>
      </c>
      <c r="D121" s="169"/>
      <c r="E121" s="169"/>
      <c r="F121" s="25" t="s">
        <v>74</v>
      </c>
      <c r="G121" s="47">
        <v>0.24</v>
      </c>
      <c r="H121" s="28">
        <v>362.25</v>
      </c>
      <c r="I121" s="30">
        <v>318.08999999999997</v>
      </c>
      <c r="J121" s="30">
        <v>44.16</v>
      </c>
      <c r="K121" s="29"/>
      <c r="L121" s="29"/>
      <c r="M121" s="28">
        <v>1841.01</v>
      </c>
      <c r="N121" s="28">
        <v>1719.98</v>
      </c>
      <c r="O121" s="30">
        <v>121.03</v>
      </c>
      <c r="P121" s="29"/>
      <c r="Q121" s="30">
        <v>19.670000000000002</v>
      </c>
      <c r="R121" s="30">
        <v>4.72</v>
      </c>
      <c r="BU121" s="24"/>
      <c r="BV121" s="2" t="s">
        <v>100</v>
      </c>
      <c r="BZ121" s="42"/>
      <c r="CA121" s="49"/>
    </row>
    <row r="122" spans="1:79" customFormat="1" ht="15" x14ac:dyDescent="0.25">
      <c r="A122" s="31"/>
      <c r="B122" s="32"/>
      <c r="C122" s="175" t="s">
        <v>111</v>
      </c>
      <c r="D122" s="175"/>
      <c r="E122" s="175"/>
      <c r="F122" s="175"/>
      <c r="G122" s="175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6"/>
      <c r="BU122" s="24"/>
      <c r="BW122" s="2" t="s">
        <v>111</v>
      </c>
      <c r="BZ122" s="42"/>
      <c r="CA122" s="49"/>
    </row>
    <row r="123" spans="1:79" customFormat="1" ht="15" x14ac:dyDescent="0.25">
      <c r="A123" s="33"/>
      <c r="B123" s="34"/>
      <c r="C123" s="173" t="s">
        <v>79</v>
      </c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4"/>
      <c r="BU123" s="24"/>
      <c r="BX123" s="2" t="s">
        <v>79</v>
      </c>
      <c r="BZ123" s="42"/>
      <c r="CA123" s="49"/>
    </row>
    <row r="124" spans="1:79" customFormat="1" ht="57" x14ac:dyDescent="0.25">
      <c r="A124" s="33"/>
      <c r="B124" s="34" t="s">
        <v>39</v>
      </c>
      <c r="C124" s="173" t="s">
        <v>40</v>
      </c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4"/>
      <c r="BU124" s="24"/>
      <c r="BX124" s="2" t="s">
        <v>40</v>
      </c>
      <c r="BZ124" s="42"/>
      <c r="CA124" s="49"/>
    </row>
    <row r="125" spans="1:79" customFormat="1" ht="15" x14ac:dyDescent="0.25">
      <c r="A125" s="33"/>
      <c r="B125" s="35" t="s">
        <v>34</v>
      </c>
      <c r="C125" s="173" t="s">
        <v>41</v>
      </c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4"/>
      <c r="BU125" s="24"/>
      <c r="BY125" s="2" t="s">
        <v>41</v>
      </c>
      <c r="BZ125" s="42"/>
      <c r="CA125" s="49"/>
    </row>
    <row r="126" spans="1:79" customFormat="1" ht="45" x14ac:dyDescent="0.25">
      <c r="A126" s="25" t="s">
        <v>122</v>
      </c>
      <c r="B126" s="26" t="s">
        <v>104</v>
      </c>
      <c r="C126" s="169" t="s">
        <v>105</v>
      </c>
      <c r="D126" s="169"/>
      <c r="E126" s="169"/>
      <c r="F126" s="25" t="s">
        <v>83</v>
      </c>
      <c r="G126" s="48">
        <v>24</v>
      </c>
      <c r="H126" s="28">
        <v>35.28</v>
      </c>
      <c r="I126" s="29"/>
      <c r="J126" s="29"/>
      <c r="K126" s="29"/>
      <c r="L126" s="29"/>
      <c r="M126" s="28">
        <v>7247.92</v>
      </c>
      <c r="N126" s="29"/>
      <c r="O126" s="29"/>
      <c r="P126" s="29"/>
      <c r="Q126" s="37">
        <v>0</v>
      </c>
      <c r="R126" s="37">
        <v>0</v>
      </c>
      <c r="BU126" s="24"/>
      <c r="BV126" s="2" t="s">
        <v>105</v>
      </c>
      <c r="BZ126" s="42"/>
      <c r="CA126" s="49"/>
    </row>
    <row r="127" spans="1:79" customFormat="1" ht="15" x14ac:dyDescent="0.25">
      <c r="A127" s="33"/>
      <c r="B127" s="35" t="s">
        <v>34</v>
      </c>
      <c r="C127" s="173" t="s">
        <v>41</v>
      </c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4"/>
      <c r="BU127" s="24"/>
      <c r="BY127" s="2" t="s">
        <v>41</v>
      </c>
      <c r="BZ127" s="42"/>
      <c r="CA127" s="49"/>
    </row>
    <row r="128" spans="1:79" customFormat="1" ht="45" x14ac:dyDescent="0.25">
      <c r="A128" s="25" t="s">
        <v>123</v>
      </c>
      <c r="B128" s="26" t="s">
        <v>107</v>
      </c>
      <c r="C128" s="169" t="s">
        <v>108</v>
      </c>
      <c r="D128" s="169"/>
      <c r="E128" s="169"/>
      <c r="F128" s="25" t="s">
        <v>83</v>
      </c>
      <c r="G128" s="48">
        <v>24</v>
      </c>
      <c r="H128" s="28">
        <v>40.090000000000003</v>
      </c>
      <c r="I128" s="29"/>
      <c r="J128" s="29"/>
      <c r="K128" s="29"/>
      <c r="L128" s="29"/>
      <c r="M128" s="28">
        <v>8236.09</v>
      </c>
      <c r="N128" s="29"/>
      <c r="O128" s="29"/>
      <c r="P128" s="29"/>
      <c r="Q128" s="37">
        <v>0</v>
      </c>
      <c r="R128" s="37">
        <v>0</v>
      </c>
      <c r="BU128" s="24"/>
      <c r="BV128" s="2" t="s">
        <v>108</v>
      </c>
      <c r="BZ128" s="42"/>
      <c r="CA128" s="49"/>
    </row>
    <row r="129" spans="1:79" customFormat="1" ht="15" x14ac:dyDescent="0.25">
      <c r="A129" s="33"/>
      <c r="B129" s="35" t="s">
        <v>34</v>
      </c>
      <c r="C129" s="173" t="s">
        <v>41</v>
      </c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4"/>
      <c r="BU129" s="24"/>
      <c r="BY129" s="2" t="s">
        <v>41</v>
      </c>
      <c r="BZ129" s="42"/>
      <c r="CA129" s="49"/>
    </row>
    <row r="130" spans="1:79" customFormat="1" ht="15" x14ac:dyDescent="0.25">
      <c r="A130" s="178" t="s">
        <v>124</v>
      </c>
      <c r="B130" s="178"/>
      <c r="C130" s="178"/>
      <c r="D130" s="178"/>
      <c r="E130" s="178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BU130" s="24"/>
      <c r="BZ130" s="42"/>
      <c r="CA130" s="49" t="s">
        <v>124</v>
      </c>
    </row>
    <row r="131" spans="1:79" customFormat="1" ht="45.75" x14ac:dyDescent="0.25">
      <c r="A131" s="25" t="s">
        <v>125</v>
      </c>
      <c r="B131" s="26" t="s">
        <v>72</v>
      </c>
      <c r="C131" s="169" t="s">
        <v>73</v>
      </c>
      <c r="D131" s="169"/>
      <c r="E131" s="169"/>
      <c r="F131" s="25" t="s">
        <v>74</v>
      </c>
      <c r="G131" s="47">
        <v>0.16</v>
      </c>
      <c r="H131" s="28">
        <v>341.59</v>
      </c>
      <c r="I131" s="30">
        <v>296.60000000000002</v>
      </c>
      <c r="J131" s="30">
        <v>44.99</v>
      </c>
      <c r="K131" s="29"/>
      <c r="L131" s="29"/>
      <c r="M131" s="28">
        <v>1151.3699999999999</v>
      </c>
      <c r="N131" s="28">
        <v>1069.17</v>
      </c>
      <c r="O131" s="30">
        <v>82.2</v>
      </c>
      <c r="P131" s="29"/>
      <c r="Q131" s="30">
        <v>18.34</v>
      </c>
      <c r="R131" s="30">
        <v>2.93</v>
      </c>
      <c r="BU131" s="24"/>
      <c r="BV131" s="2" t="s">
        <v>73</v>
      </c>
      <c r="BZ131" s="42"/>
      <c r="CA131" s="49"/>
    </row>
    <row r="132" spans="1:79" customFormat="1" ht="15" x14ac:dyDescent="0.25">
      <c r="A132" s="31"/>
      <c r="B132" s="32"/>
      <c r="C132" s="175" t="s">
        <v>126</v>
      </c>
      <c r="D132" s="175"/>
      <c r="E132" s="175"/>
      <c r="F132" s="175"/>
      <c r="G132" s="175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6"/>
      <c r="BU132" s="24"/>
      <c r="BW132" s="2" t="s">
        <v>126</v>
      </c>
      <c r="BZ132" s="42"/>
      <c r="CA132" s="49"/>
    </row>
    <row r="133" spans="1:79" customFormat="1" ht="57" x14ac:dyDescent="0.25">
      <c r="A133" s="33"/>
      <c r="B133" s="34" t="s">
        <v>39</v>
      </c>
      <c r="C133" s="173" t="s">
        <v>40</v>
      </c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4"/>
      <c r="BU133" s="24"/>
      <c r="BX133" s="2" t="s">
        <v>40</v>
      </c>
      <c r="BZ133" s="42"/>
      <c r="CA133" s="49"/>
    </row>
    <row r="134" spans="1:79" customFormat="1" ht="15" x14ac:dyDescent="0.25">
      <c r="A134" s="33"/>
      <c r="B134" s="35" t="s">
        <v>34</v>
      </c>
      <c r="C134" s="173" t="s">
        <v>41</v>
      </c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4"/>
      <c r="BU134" s="24"/>
      <c r="BY134" s="2" t="s">
        <v>41</v>
      </c>
      <c r="BZ134" s="42"/>
      <c r="CA134" s="49"/>
    </row>
    <row r="135" spans="1:79" customFormat="1" ht="34.5" x14ac:dyDescent="0.25">
      <c r="A135" s="25" t="s">
        <v>127</v>
      </c>
      <c r="B135" s="26" t="s">
        <v>77</v>
      </c>
      <c r="C135" s="169" t="s">
        <v>78</v>
      </c>
      <c r="D135" s="169"/>
      <c r="E135" s="169"/>
      <c r="F135" s="25" t="s">
        <v>74</v>
      </c>
      <c r="G135" s="47">
        <v>0.16</v>
      </c>
      <c r="H135" s="28">
        <v>923.57</v>
      </c>
      <c r="I135" s="30">
        <v>809.03</v>
      </c>
      <c r="J135" s="30">
        <v>114.54</v>
      </c>
      <c r="K135" s="29"/>
      <c r="L135" s="29"/>
      <c r="M135" s="28">
        <v>3125.66</v>
      </c>
      <c r="N135" s="28">
        <v>2916.37</v>
      </c>
      <c r="O135" s="30">
        <v>209.29</v>
      </c>
      <c r="P135" s="29"/>
      <c r="Q135" s="30">
        <v>50.03</v>
      </c>
      <c r="R135" s="37">
        <v>8</v>
      </c>
      <c r="BU135" s="24"/>
      <c r="BV135" s="2" t="s">
        <v>78</v>
      </c>
      <c r="BZ135" s="42"/>
      <c r="CA135" s="49"/>
    </row>
    <row r="136" spans="1:79" customFormat="1" ht="15" x14ac:dyDescent="0.25">
      <c r="A136" s="31"/>
      <c r="B136" s="32"/>
      <c r="C136" s="175" t="s">
        <v>126</v>
      </c>
      <c r="D136" s="175"/>
      <c r="E136" s="175"/>
      <c r="F136" s="175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6"/>
      <c r="BU136" s="24"/>
      <c r="BW136" s="2" t="s">
        <v>126</v>
      </c>
      <c r="BZ136" s="42"/>
      <c r="CA136" s="49"/>
    </row>
    <row r="137" spans="1:79" customFormat="1" ht="15" x14ac:dyDescent="0.25">
      <c r="A137" s="33"/>
      <c r="B137" s="34"/>
      <c r="C137" s="173" t="s">
        <v>79</v>
      </c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4"/>
      <c r="BU137" s="24"/>
      <c r="BX137" s="2" t="s">
        <v>79</v>
      </c>
      <c r="BZ137" s="42"/>
      <c r="CA137" s="49"/>
    </row>
    <row r="138" spans="1:79" customFormat="1" ht="57" x14ac:dyDescent="0.25">
      <c r="A138" s="33"/>
      <c r="B138" s="34" t="s">
        <v>39</v>
      </c>
      <c r="C138" s="173" t="s">
        <v>40</v>
      </c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4"/>
      <c r="BU138" s="24"/>
      <c r="BX138" s="2" t="s">
        <v>40</v>
      </c>
      <c r="BZ138" s="42"/>
      <c r="CA138" s="49"/>
    </row>
    <row r="139" spans="1:79" customFormat="1" ht="15" x14ac:dyDescent="0.25">
      <c r="A139" s="33"/>
      <c r="B139" s="35" t="s">
        <v>34</v>
      </c>
      <c r="C139" s="173" t="s">
        <v>41</v>
      </c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4"/>
      <c r="BU139" s="24"/>
      <c r="BY139" s="2" t="s">
        <v>41</v>
      </c>
      <c r="BZ139" s="42"/>
      <c r="CA139" s="49"/>
    </row>
    <row r="140" spans="1:79" customFormat="1" ht="45" x14ac:dyDescent="0.25">
      <c r="A140" s="25" t="s">
        <v>128</v>
      </c>
      <c r="B140" s="26" t="s">
        <v>115</v>
      </c>
      <c r="C140" s="169" t="s">
        <v>116</v>
      </c>
      <c r="D140" s="169"/>
      <c r="E140" s="169"/>
      <c r="F140" s="25" t="s">
        <v>83</v>
      </c>
      <c r="G140" s="48">
        <v>16</v>
      </c>
      <c r="H140" s="28">
        <v>91.65</v>
      </c>
      <c r="I140" s="29"/>
      <c r="J140" s="29"/>
      <c r="K140" s="29"/>
      <c r="L140" s="29"/>
      <c r="M140" s="28">
        <v>12552.38</v>
      </c>
      <c r="N140" s="29"/>
      <c r="O140" s="29"/>
      <c r="P140" s="29"/>
      <c r="Q140" s="37">
        <v>0</v>
      </c>
      <c r="R140" s="37">
        <v>0</v>
      </c>
      <c r="BU140" s="24"/>
      <c r="BV140" s="2" t="s">
        <v>116</v>
      </c>
      <c r="BZ140" s="42"/>
      <c r="CA140" s="49"/>
    </row>
    <row r="141" spans="1:79" customFormat="1" ht="15" x14ac:dyDescent="0.25">
      <c r="A141" s="33"/>
      <c r="B141" s="35" t="s">
        <v>34</v>
      </c>
      <c r="C141" s="173" t="s">
        <v>41</v>
      </c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4"/>
      <c r="BU141" s="24"/>
      <c r="BY141" s="2" t="s">
        <v>41</v>
      </c>
      <c r="BZ141" s="42"/>
      <c r="CA141" s="49"/>
    </row>
    <row r="142" spans="1:79" customFormat="1" ht="45" x14ac:dyDescent="0.25">
      <c r="A142" s="25" t="s">
        <v>129</v>
      </c>
      <c r="B142" s="26" t="s">
        <v>118</v>
      </c>
      <c r="C142" s="169" t="s">
        <v>86</v>
      </c>
      <c r="D142" s="169"/>
      <c r="E142" s="169"/>
      <c r="F142" s="25" t="s">
        <v>83</v>
      </c>
      <c r="G142" s="48">
        <v>16</v>
      </c>
      <c r="H142" s="28">
        <v>133.4</v>
      </c>
      <c r="I142" s="29"/>
      <c r="J142" s="29"/>
      <c r="K142" s="29"/>
      <c r="L142" s="29"/>
      <c r="M142" s="28">
        <v>18270.46</v>
      </c>
      <c r="N142" s="29"/>
      <c r="O142" s="29"/>
      <c r="P142" s="29"/>
      <c r="Q142" s="37">
        <v>0</v>
      </c>
      <c r="R142" s="37">
        <v>0</v>
      </c>
      <c r="BU142" s="24"/>
      <c r="BV142" s="2" t="s">
        <v>86</v>
      </c>
      <c r="BZ142" s="42"/>
      <c r="CA142" s="49"/>
    </row>
    <row r="143" spans="1:79" customFormat="1" ht="15" x14ac:dyDescent="0.25">
      <c r="A143" s="33"/>
      <c r="B143" s="35" t="s">
        <v>34</v>
      </c>
      <c r="C143" s="173" t="s">
        <v>41</v>
      </c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4"/>
      <c r="BU143" s="24"/>
      <c r="BY143" s="2" t="s">
        <v>41</v>
      </c>
      <c r="BZ143" s="42"/>
      <c r="CA143" s="49"/>
    </row>
    <row r="144" spans="1:79" customFormat="1" ht="45.75" x14ac:dyDescent="0.25">
      <c r="A144" s="25" t="s">
        <v>130</v>
      </c>
      <c r="B144" s="26" t="s">
        <v>131</v>
      </c>
      <c r="C144" s="169" t="s">
        <v>132</v>
      </c>
      <c r="D144" s="169"/>
      <c r="E144" s="169"/>
      <c r="F144" s="25" t="s">
        <v>133</v>
      </c>
      <c r="G144" s="47">
        <v>0.08</v>
      </c>
      <c r="H144" s="28">
        <v>283.68</v>
      </c>
      <c r="I144" s="30">
        <v>127.19</v>
      </c>
      <c r="J144" s="30">
        <v>156.49</v>
      </c>
      <c r="K144" s="29"/>
      <c r="L144" s="29"/>
      <c r="M144" s="30">
        <v>372.22</v>
      </c>
      <c r="N144" s="30">
        <v>229.25</v>
      </c>
      <c r="O144" s="30">
        <v>142.97</v>
      </c>
      <c r="P144" s="29"/>
      <c r="Q144" s="30">
        <v>7.87</v>
      </c>
      <c r="R144" s="30">
        <v>0.63</v>
      </c>
      <c r="BU144" s="24"/>
      <c r="BV144" s="2" t="s">
        <v>132</v>
      </c>
      <c r="BZ144" s="42"/>
      <c r="CA144" s="49"/>
    </row>
    <row r="145" spans="1:79" customFormat="1" ht="15" x14ac:dyDescent="0.25">
      <c r="A145" s="31"/>
      <c r="B145" s="32"/>
      <c r="C145" s="175" t="s">
        <v>134</v>
      </c>
      <c r="D145" s="175"/>
      <c r="E145" s="175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6"/>
      <c r="BU145" s="24"/>
      <c r="BW145" s="2" t="s">
        <v>134</v>
      </c>
      <c r="BZ145" s="42"/>
      <c r="CA145" s="49"/>
    </row>
    <row r="146" spans="1:79" customFormat="1" ht="57" x14ac:dyDescent="0.25">
      <c r="A146" s="33"/>
      <c r="B146" s="34" t="s">
        <v>39</v>
      </c>
      <c r="C146" s="173" t="s">
        <v>40</v>
      </c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4"/>
      <c r="BU146" s="24"/>
      <c r="BX146" s="2" t="s">
        <v>40</v>
      </c>
      <c r="BZ146" s="42"/>
      <c r="CA146" s="49"/>
    </row>
    <row r="147" spans="1:79" customFormat="1" ht="15" x14ac:dyDescent="0.25">
      <c r="A147" s="33"/>
      <c r="B147" s="35" t="s">
        <v>34</v>
      </c>
      <c r="C147" s="173" t="s">
        <v>41</v>
      </c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4"/>
      <c r="BU147" s="24"/>
      <c r="BY147" s="2" t="s">
        <v>41</v>
      </c>
      <c r="BZ147" s="42"/>
      <c r="CA147" s="49"/>
    </row>
    <row r="148" spans="1:79" customFormat="1" ht="34.5" x14ac:dyDescent="0.25">
      <c r="A148" s="25" t="s">
        <v>135</v>
      </c>
      <c r="B148" s="26" t="s">
        <v>136</v>
      </c>
      <c r="C148" s="169" t="s">
        <v>137</v>
      </c>
      <c r="D148" s="169"/>
      <c r="E148" s="169"/>
      <c r="F148" s="25" t="s">
        <v>133</v>
      </c>
      <c r="G148" s="47">
        <v>-0.08</v>
      </c>
      <c r="H148" s="28">
        <v>125.47</v>
      </c>
      <c r="I148" s="30">
        <v>50.26</v>
      </c>
      <c r="J148" s="30">
        <v>75.209999999999994</v>
      </c>
      <c r="K148" s="29"/>
      <c r="L148" s="29"/>
      <c r="M148" s="30">
        <v>-159.29</v>
      </c>
      <c r="N148" s="30">
        <v>-90.58</v>
      </c>
      <c r="O148" s="30">
        <v>-68.709999999999994</v>
      </c>
      <c r="P148" s="29"/>
      <c r="Q148" s="30">
        <v>3.11</v>
      </c>
      <c r="R148" s="30">
        <v>-0.25</v>
      </c>
      <c r="BU148" s="24"/>
      <c r="BV148" s="2" t="s">
        <v>137</v>
      </c>
      <c r="BZ148" s="42"/>
      <c r="CA148" s="49"/>
    </row>
    <row r="149" spans="1:79" customFormat="1" ht="15" x14ac:dyDescent="0.25">
      <c r="A149" s="31"/>
      <c r="B149" s="32"/>
      <c r="C149" s="175" t="s">
        <v>138</v>
      </c>
      <c r="D149" s="175"/>
      <c r="E149" s="175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6"/>
      <c r="BU149" s="24"/>
      <c r="BW149" s="2" t="s">
        <v>138</v>
      </c>
      <c r="BZ149" s="42"/>
      <c r="CA149" s="49"/>
    </row>
    <row r="150" spans="1:79" customFormat="1" ht="15" x14ac:dyDescent="0.25">
      <c r="A150" s="33"/>
      <c r="B150" s="34"/>
      <c r="C150" s="173" t="s">
        <v>139</v>
      </c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4"/>
      <c r="BU150" s="24"/>
      <c r="BX150" s="2" t="s">
        <v>139</v>
      </c>
      <c r="BZ150" s="42"/>
      <c r="CA150" s="49"/>
    </row>
    <row r="151" spans="1:79" customFormat="1" ht="57" x14ac:dyDescent="0.25">
      <c r="A151" s="33"/>
      <c r="B151" s="34" t="s">
        <v>39</v>
      </c>
      <c r="C151" s="173" t="s">
        <v>40</v>
      </c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4"/>
      <c r="BU151" s="24"/>
      <c r="BX151" s="2" t="s">
        <v>40</v>
      </c>
      <c r="BZ151" s="42"/>
      <c r="CA151" s="49"/>
    </row>
    <row r="152" spans="1:79" customFormat="1" ht="15" x14ac:dyDescent="0.25">
      <c r="A152" s="33"/>
      <c r="B152" s="35" t="s">
        <v>34</v>
      </c>
      <c r="C152" s="173" t="s">
        <v>41</v>
      </c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4"/>
      <c r="BU152" s="24"/>
      <c r="BY152" s="2" t="s">
        <v>41</v>
      </c>
      <c r="BZ152" s="42"/>
      <c r="CA152" s="49"/>
    </row>
    <row r="153" spans="1:79" customFormat="1" ht="33.75" x14ac:dyDescent="0.25">
      <c r="A153" s="25" t="s">
        <v>140</v>
      </c>
      <c r="B153" s="26" t="s">
        <v>141</v>
      </c>
      <c r="C153" s="169" t="s">
        <v>142</v>
      </c>
      <c r="D153" s="169"/>
      <c r="E153" s="169"/>
      <c r="F153" s="25" t="s">
        <v>143</v>
      </c>
      <c r="G153" s="46">
        <v>2.317E-3</v>
      </c>
      <c r="H153" s="28">
        <v>12378.7</v>
      </c>
      <c r="I153" s="28">
        <v>2544.1</v>
      </c>
      <c r="J153" s="30">
        <v>90.06</v>
      </c>
      <c r="K153" s="30">
        <v>6.21</v>
      </c>
      <c r="L153" s="29"/>
      <c r="M153" s="30">
        <v>328.46</v>
      </c>
      <c r="N153" s="30">
        <v>132.81</v>
      </c>
      <c r="O153" s="30">
        <v>2.38</v>
      </c>
      <c r="P153" s="30">
        <v>0.32</v>
      </c>
      <c r="Q153" s="30">
        <v>147.91</v>
      </c>
      <c r="R153" s="30">
        <v>0.34</v>
      </c>
      <c r="BU153" s="24"/>
      <c r="BV153" s="2" t="s">
        <v>142</v>
      </c>
      <c r="BZ153" s="42"/>
      <c r="CA153" s="49"/>
    </row>
    <row r="154" spans="1:79" customFormat="1" ht="15" x14ac:dyDescent="0.25">
      <c r="A154" s="31"/>
      <c r="B154" s="32"/>
      <c r="C154" s="175" t="s">
        <v>144</v>
      </c>
      <c r="D154" s="175"/>
      <c r="E154" s="175"/>
      <c r="F154" s="175"/>
      <c r="G154" s="175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6"/>
      <c r="BU154" s="24"/>
      <c r="BW154" s="2" t="s">
        <v>144</v>
      </c>
      <c r="BZ154" s="42"/>
      <c r="CA154" s="49"/>
    </row>
    <row r="155" spans="1:79" customFormat="1" ht="57" x14ac:dyDescent="0.25">
      <c r="A155" s="33"/>
      <c r="B155" s="34" t="s">
        <v>39</v>
      </c>
      <c r="C155" s="173" t="s">
        <v>40</v>
      </c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4"/>
      <c r="BU155" s="24"/>
      <c r="BX155" s="2" t="s">
        <v>40</v>
      </c>
      <c r="BZ155" s="42"/>
      <c r="CA155" s="49"/>
    </row>
    <row r="156" spans="1:79" customFormat="1" ht="15" x14ac:dyDescent="0.25">
      <c r="A156" s="33"/>
      <c r="B156" s="35" t="s">
        <v>34</v>
      </c>
      <c r="C156" s="173" t="s">
        <v>41</v>
      </c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4"/>
      <c r="BU156" s="24"/>
      <c r="BY156" s="2" t="s">
        <v>41</v>
      </c>
      <c r="BZ156" s="42"/>
      <c r="CA156" s="49"/>
    </row>
    <row r="157" spans="1:79" customFormat="1" ht="15" x14ac:dyDescent="0.25">
      <c r="A157" s="178" t="s">
        <v>145</v>
      </c>
      <c r="B157" s="178"/>
      <c r="C157" s="178"/>
      <c r="D157" s="178"/>
      <c r="E157" s="178"/>
      <c r="F157" s="178"/>
      <c r="G157" s="178"/>
      <c r="H157" s="178"/>
      <c r="I157" s="178"/>
      <c r="J157" s="178"/>
      <c r="K157" s="178"/>
      <c r="L157" s="178"/>
      <c r="M157" s="178"/>
      <c r="N157" s="178"/>
      <c r="O157" s="178"/>
      <c r="P157" s="178"/>
      <c r="Q157" s="178"/>
      <c r="R157" s="178"/>
      <c r="BU157" s="24"/>
      <c r="BZ157" s="42"/>
      <c r="CA157" s="49" t="s">
        <v>145</v>
      </c>
    </row>
    <row r="158" spans="1:79" customFormat="1" ht="45.75" x14ac:dyDescent="0.25">
      <c r="A158" s="25" t="s">
        <v>146</v>
      </c>
      <c r="B158" s="26" t="s">
        <v>72</v>
      </c>
      <c r="C158" s="169" t="s">
        <v>73</v>
      </c>
      <c r="D158" s="169"/>
      <c r="E158" s="169"/>
      <c r="F158" s="25" t="s">
        <v>74</v>
      </c>
      <c r="G158" s="47">
        <v>0.18</v>
      </c>
      <c r="H158" s="28">
        <v>341.59</v>
      </c>
      <c r="I158" s="30">
        <v>296.60000000000002</v>
      </c>
      <c r="J158" s="30">
        <v>44.99</v>
      </c>
      <c r="K158" s="29"/>
      <c r="L158" s="29"/>
      <c r="M158" s="28">
        <v>1295.3</v>
      </c>
      <c r="N158" s="28">
        <v>1202.82</v>
      </c>
      <c r="O158" s="30">
        <v>92.48</v>
      </c>
      <c r="P158" s="29"/>
      <c r="Q158" s="30">
        <v>18.34</v>
      </c>
      <c r="R158" s="45">
        <v>3.3</v>
      </c>
      <c r="BU158" s="24"/>
      <c r="BV158" s="2" t="s">
        <v>73</v>
      </c>
      <c r="BZ158" s="42"/>
      <c r="CA158" s="49"/>
    </row>
    <row r="159" spans="1:79" customFormat="1" ht="15" x14ac:dyDescent="0.25">
      <c r="A159" s="31"/>
      <c r="B159" s="32"/>
      <c r="C159" s="175" t="s">
        <v>147</v>
      </c>
      <c r="D159" s="175"/>
      <c r="E159" s="175"/>
      <c r="F159" s="175"/>
      <c r="G159" s="175"/>
      <c r="H159" s="175"/>
      <c r="I159" s="175"/>
      <c r="J159" s="175"/>
      <c r="K159" s="175"/>
      <c r="L159" s="175"/>
      <c r="M159" s="175"/>
      <c r="N159" s="175"/>
      <c r="O159" s="175"/>
      <c r="P159" s="175"/>
      <c r="Q159" s="175"/>
      <c r="R159" s="176"/>
      <c r="BU159" s="24"/>
      <c r="BW159" s="2" t="s">
        <v>147</v>
      </c>
      <c r="BZ159" s="42"/>
      <c r="CA159" s="49"/>
    </row>
    <row r="160" spans="1:79" customFormat="1" ht="57" x14ac:dyDescent="0.25">
      <c r="A160" s="33"/>
      <c r="B160" s="34" t="s">
        <v>39</v>
      </c>
      <c r="C160" s="173" t="s">
        <v>40</v>
      </c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4"/>
      <c r="BU160" s="24"/>
      <c r="BX160" s="2" t="s">
        <v>40</v>
      </c>
      <c r="BZ160" s="42"/>
      <c r="CA160" s="49"/>
    </row>
    <row r="161" spans="1:79" customFormat="1" ht="15" x14ac:dyDescent="0.25">
      <c r="A161" s="33"/>
      <c r="B161" s="35" t="s">
        <v>34</v>
      </c>
      <c r="C161" s="173" t="s">
        <v>41</v>
      </c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4"/>
      <c r="BU161" s="24"/>
      <c r="BY161" s="2" t="s">
        <v>41</v>
      </c>
      <c r="BZ161" s="42"/>
      <c r="CA161" s="49"/>
    </row>
    <row r="162" spans="1:79" customFormat="1" ht="34.5" x14ac:dyDescent="0.25">
      <c r="A162" s="25" t="s">
        <v>148</v>
      </c>
      <c r="B162" s="26" t="s">
        <v>77</v>
      </c>
      <c r="C162" s="169" t="s">
        <v>78</v>
      </c>
      <c r="D162" s="169"/>
      <c r="E162" s="169"/>
      <c r="F162" s="25" t="s">
        <v>74</v>
      </c>
      <c r="G162" s="47">
        <v>0.18</v>
      </c>
      <c r="H162" s="28">
        <v>923.57</v>
      </c>
      <c r="I162" s="30">
        <v>809.03</v>
      </c>
      <c r="J162" s="30">
        <v>114.54</v>
      </c>
      <c r="K162" s="29"/>
      <c r="L162" s="29"/>
      <c r="M162" s="28">
        <v>3516.37</v>
      </c>
      <c r="N162" s="28">
        <v>3280.92</v>
      </c>
      <c r="O162" s="30">
        <v>235.45</v>
      </c>
      <c r="P162" s="29"/>
      <c r="Q162" s="30">
        <v>50.03</v>
      </c>
      <c r="R162" s="37">
        <v>9</v>
      </c>
      <c r="BU162" s="24"/>
      <c r="BV162" s="2" t="s">
        <v>78</v>
      </c>
      <c r="BZ162" s="42"/>
      <c r="CA162" s="49"/>
    </row>
    <row r="163" spans="1:79" customFormat="1" ht="15" x14ac:dyDescent="0.25">
      <c r="A163" s="31"/>
      <c r="B163" s="32"/>
      <c r="C163" s="175" t="s">
        <v>147</v>
      </c>
      <c r="D163" s="175"/>
      <c r="E163" s="175"/>
      <c r="F163" s="175"/>
      <c r="G163" s="175"/>
      <c r="H163" s="175"/>
      <c r="I163" s="175"/>
      <c r="J163" s="175"/>
      <c r="K163" s="175"/>
      <c r="L163" s="175"/>
      <c r="M163" s="175"/>
      <c r="N163" s="175"/>
      <c r="O163" s="175"/>
      <c r="P163" s="175"/>
      <c r="Q163" s="175"/>
      <c r="R163" s="176"/>
      <c r="BU163" s="24"/>
      <c r="BW163" s="2" t="s">
        <v>147</v>
      </c>
      <c r="BZ163" s="42"/>
      <c r="CA163" s="49"/>
    </row>
    <row r="164" spans="1:79" customFormat="1" ht="15" x14ac:dyDescent="0.25">
      <c r="A164" s="33"/>
      <c r="B164" s="34"/>
      <c r="C164" s="173" t="s">
        <v>79</v>
      </c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4"/>
      <c r="BU164" s="24"/>
      <c r="BX164" s="2" t="s">
        <v>79</v>
      </c>
      <c r="BZ164" s="42"/>
      <c r="CA164" s="49"/>
    </row>
    <row r="165" spans="1:79" customFormat="1" ht="57" x14ac:dyDescent="0.25">
      <c r="A165" s="33"/>
      <c r="B165" s="34" t="s">
        <v>39</v>
      </c>
      <c r="C165" s="173" t="s">
        <v>40</v>
      </c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4"/>
      <c r="BU165" s="24"/>
      <c r="BX165" s="2" t="s">
        <v>40</v>
      </c>
      <c r="BZ165" s="42"/>
      <c r="CA165" s="49"/>
    </row>
    <row r="166" spans="1:79" customFormat="1" ht="15" x14ac:dyDescent="0.25">
      <c r="A166" s="33"/>
      <c r="B166" s="35" t="s">
        <v>34</v>
      </c>
      <c r="C166" s="173" t="s">
        <v>41</v>
      </c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4"/>
      <c r="BU166" s="24"/>
      <c r="BY166" s="2" t="s">
        <v>41</v>
      </c>
      <c r="BZ166" s="42"/>
      <c r="CA166" s="49"/>
    </row>
    <row r="167" spans="1:79" customFormat="1" ht="45" x14ac:dyDescent="0.25">
      <c r="A167" s="25" t="s">
        <v>149</v>
      </c>
      <c r="B167" s="26" t="s">
        <v>115</v>
      </c>
      <c r="C167" s="169" t="s">
        <v>116</v>
      </c>
      <c r="D167" s="169"/>
      <c r="E167" s="169"/>
      <c r="F167" s="25" t="s">
        <v>83</v>
      </c>
      <c r="G167" s="48">
        <v>18</v>
      </c>
      <c r="H167" s="28">
        <v>91.65</v>
      </c>
      <c r="I167" s="29"/>
      <c r="J167" s="29"/>
      <c r="K167" s="29"/>
      <c r="L167" s="29"/>
      <c r="M167" s="28">
        <v>14121.43</v>
      </c>
      <c r="N167" s="29"/>
      <c r="O167" s="29"/>
      <c r="P167" s="29"/>
      <c r="Q167" s="37">
        <v>0</v>
      </c>
      <c r="R167" s="37">
        <v>0</v>
      </c>
      <c r="BU167" s="24"/>
      <c r="BV167" s="2" t="s">
        <v>116</v>
      </c>
      <c r="BZ167" s="42"/>
      <c r="CA167" s="49"/>
    </row>
    <row r="168" spans="1:79" customFormat="1" ht="15" x14ac:dyDescent="0.25">
      <c r="A168" s="33"/>
      <c r="B168" s="35" t="s">
        <v>34</v>
      </c>
      <c r="C168" s="173" t="s">
        <v>41</v>
      </c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4"/>
      <c r="BU168" s="24"/>
      <c r="BY168" s="2" t="s">
        <v>41</v>
      </c>
      <c r="BZ168" s="42"/>
      <c r="CA168" s="49"/>
    </row>
    <row r="169" spans="1:79" customFormat="1" ht="45" x14ac:dyDescent="0.25">
      <c r="A169" s="25" t="s">
        <v>150</v>
      </c>
      <c r="B169" s="26" t="s">
        <v>118</v>
      </c>
      <c r="C169" s="169" t="s">
        <v>86</v>
      </c>
      <c r="D169" s="169"/>
      <c r="E169" s="169"/>
      <c r="F169" s="25" t="s">
        <v>83</v>
      </c>
      <c r="G169" s="48">
        <v>18</v>
      </c>
      <c r="H169" s="28">
        <v>133.4</v>
      </c>
      <c r="I169" s="29"/>
      <c r="J169" s="29"/>
      <c r="K169" s="29"/>
      <c r="L169" s="29"/>
      <c r="M169" s="28">
        <v>20554.27</v>
      </c>
      <c r="N169" s="29"/>
      <c r="O169" s="29"/>
      <c r="P169" s="29"/>
      <c r="Q169" s="37">
        <v>0</v>
      </c>
      <c r="R169" s="37">
        <v>0</v>
      </c>
      <c r="BU169" s="24"/>
      <c r="BV169" s="2" t="s">
        <v>86</v>
      </c>
      <c r="BZ169" s="42"/>
      <c r="CA169" s="49"/>
    </row>
    <row r="170" spans="1:79" customFormat="1" ht="15" x14ac:dyDescent="0.25">
      <c r="A170" s="33"/>
      <c r="B170" s="35" t="s">
        <v>34</v>
      </c>
      <c r="C170" s="173" t="s">
        <v>41</v>
      </c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4"/>
      <c r="BU170" s="24"/>
      <c r="BY170" s="2" t="s">
        <v>41</v>
      </c>
      <c r="BZ170" s="42"/>
      <c r="CA170" s="49"/>
    </row>
    <row r="171" spans="1:79" customFormat="1" ht="45.75" x14ac:dyDescent="0.25">
      <c r="A171" s="25" t="s">
        <v>151</v>
      </c>
      <c r="B171" s="26" t="s">
        <v>131</v>
      </c>
      <c r="C171" s="169" t="s">
        <v>132</v>
      </c>
      <c r="D171" s="169"/>
      <c r="E171" s="169"/>
      <c r="F171" s="25" t="s">
        <v>133</v>
      </c>
      <c r="G171" s="47">
        <v>0.18</v>
      </c>
      <c r="H171" s="28">
        <v>283.68</v>
      </c>
      <c r="I171" s="30">
        <v>127.19</v>
      </c>
      <c r="J171" s="30">
        <v>156.49</v>
      </c>
      <c r="K171" s="29"/>
      <c r="L171" s="29"/>
      <c r="M171" s="30">
        <v>837.49</v>
      </c>
      <c r="N171" s="30">
        <v>515.80999999999995</v>
      </c>
      <c r="O171" s="30">
        <v>321.68</v>
      </c>
      <c r="P171" s="29"/>
      <c r="Q171" s="30">
        <v>7.87</v>
      </c>
      <c r="R171" s="30">
        <v>1.42</v>
      </c>
      <c r="BU171" s="24"/>
      <c r="BV171" s="2" t="s">
        <v>132</v>
      </c>
      <c r="BZ171" s="42"/>
      <c r="CA171" s="49"/>
    </row>
    <row r="172" spans="1:79" customFormat="1" ht="15" x14ac:dyDescent="0.25">
      <c r="A172" s="31"/>
      <c r="B172" s="32"/>
      <c r="C172" s="175" t="s">
        <v>147</v>
      </c>
      <c r="D172" s="175"/>
      <c r="E172" s="175"/>
      <c r="F172" s="175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6"/>
      <c r="BU172" s="24"/>
      <c r="BW172" s="2" t="s">
        <v>147</v>
      </c>
      <c r="BZ172" s="42"/>
      <c r="CA172" s="49"/>
    </row>
    <row r="173" spans="1:79" customFormat="1" ht="57" x14ac:dyDescent="0.25">
      <c r="A173" s="33"/>
      <c r="B173" s="34" t="s">
        <v>39</v>
      </c>
      <c r="C173" s="173" t="s">
        <v>40</v>
      </c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4"/>
      <c r="BU173" s="24"/>
      <c r="BX173" s="2" t="s">
        <v>40</v>
      </c>
      <c r="BZ173" s="42"/>
      <c r="CA173" s="49"/>
    </row>
    <row r="174" spans="1:79" customFormat="1" ht="15" x14ac:dyDescent="0.25">
      <c r="A174" s="33"/>
      <c r="B174" s="35" t="s">
        <v>34</v>
      </c>
      <c r="C174" s="173" t="s">
        <v>41</v>
      </c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4"/>
      <c r="BU174" s="24"/>
      <c r="BY174" s="2" t="s">
        <v>41</v>
      </c>
      <c r="BZ174" s="42"/>
      <c r="CA174" s="49"/>
    </row>
    <row r="175" spans="1:79" customFormat="1" ht="34.5" x14ac:dyDescent="0.25">
      <c r="A175" s="25" t="s">
        <v>152</v>
      </c>
      <c r="B175" s="26" t="s">
        <v>136</v>
      </c>
      <c r="C175" s="169" t="s">
        <v>137</v>
      </c>
      <c r="D175" s="169"/>
      <c r="E175" s="169"/>
      <c r="F175" s="25" t="s">
        <v>133</v>
      </c>
      <c r="G175" s="47">
        <v>-0.18</v>
      </c>
      <c r="H175" s="28">
        <v>125.47</v>
      </c>
      <c r="I175" s="30">
        <v>50.26</v>
      </c>
      <c r="J175" s="30">
        <v>75.209999999999994</v>
      </c>
      <c r="K175" s="29"/>
      <c r="L175" s="29"/>
      <c r="M175" s="30">
        <v>-358.4</v>
      </c>
      <c r="N175" s="30">
        <v>-203.8</v>
      </c>
      <c r="O175" s="30">
        <v>-154.6</v>
      </c>
      <c r="P175" s="29"/>
      <c r="Q175" s="30">
        <v>3.11</v>
      </c>
      <c r="R175" s="30">
        <v>-0.56000000000000005</v>
      </c>
      <c r="BU175" s="24"/>
      <c r="BV175" s="2" t="s">
        <v>137</v>
      </c>
      <c r="BZ175" s="42"/>
      <c r="CA175" s="49"/>
    </row>
    <row r="176" spans="1:79" customFormat="1" ht="15" x14ac:dyDescent="0.25">
      <c r="A176" s="31"/>
      <c r="B176" s="32"/>
      <c r="C176" s="175" t="s">
        <v>153</v>
      </c>
      <c r="D176" s="175"/>
      <c r="E176" s="175"/>
      <c r="F176" s="175"/>
      <c r="G176" s="175"/>
      <c r="H176" s="175"/>
      <c r="I176" s="175"/>
      <c r="J176" s="175"/>
      <c r="K176" s="175"/>
      <c r="L176" s="175"/>
      <c r="M176" s="175"/>
      <c r="N176" s="175"/>
      <c r="O176" s="175"/>
      <c r="P176" s="175"/>
      <c r="Q176" s="175"/>
      <c r="R176" s="176"/>
      <c r="BU176" s="24"/>
      <c r="BW176" s="2" t="s">
        <v>153</v>
      </c>
      <c r="BZ176" s="42"/>
      <c r="CA176" s="49"/>
    </row>
    <row r="177" spans="1:79" customFormat="1" ht="15" x14ac:dyDescent="0.25">
      <c r="A177" s="33"/>
      <c r="B177" s="34"/>
      <c r="C177" s="173" t="s">
        <v>139</v>
      </c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4"/>
      <c r="BU177" s="24"/>
      <c r="BX177" s="2" t="s">
        <v>139</v>
      </c>
      <c r="BZ177" s="42"/>
      <c r="CA177" s="49"/>
    </row>
    <row r="178" spans="1:79" customFormat="1" ht="57" x14ac:dyDescent="0.25">
      <c r="A178" s="33"/>
      <c r="B178" s="34" t="s">
        <v>39</v>
      </c>
      <c r="C178" s="173" t="s">
        <v>40</v>
      </c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4"/>
      <c r="BU178" s="24"/>
      <c r="BX178" s="2" t="s">
        <v>40</v>
      </c>
      <c r="BZ178" s="42"/>
      <c r="CA178" s="49"/>
    </row>
    <row r="179" spans="1:79" customFormat="1" ht="15" x14ac:dyDescent="0.25">
      <c r="A179" s="33"/>
      <c r="B179" s="35" t="s">
        <v>34</v>
      </c>
      <c r="C179" s="173" t="s">
        <v>41</v>
      </c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4"/>
      <c r="BU179" s="24"/>
      <c r="BY179" s="2" t="s">
        <v>41</v>
      </c>
      <c r="BZ179" s="42"/>
      <c r="CA179" s="49"/>
    </row>
    <row r="180" spans="1:79" customFormat="1" ht="33.75" x14ac:dyDescent="0.25">
      <c r="A180" s="25" t="s">
        <v>154</v>
      </c>
      <c r="B180" s="26" t="s">
        <v>141</v>
      </c>
      <c r="C180" s="169" t="s">
        <v>142</v>
      </c>
      <c r="D180" s="169"/>
      <c r="E180" s="169"/>
      <c r="F180" s="25" t="s">
        <v>143</v>
      </c>
      <c r="G180" s="46">
        <v>4.0860000000000002E-3</v>
      </c>
      <c r="H180" s="28">
        <v>12378.7</v>
      </c>
      <c r="I180" s="28">
        <v>2544.1</v>
      </c>
      <c r="J180" s="30">
        <v>90.06</v>
      </c>
      <c r="K180" s="30">
        <v>6.21</v>
      </c>
      <c r="L180" s="29"/>
      <c r="M180" s="30">
        <v>579.23</v>
      </c>
      <c r="N180" s="30">
        <v>234.2</v>
      </c>
      <c r="O180" s="30">
        <v>4.2</v>
      </c>
      <c r="P180" s="30">
        <v>0.56999999999999995</v>
      </c>
      <c r="Q180" s="30">
        <v>147.91</v>
      </c>
      <c r="R180" s="45">
        <v>0.6</v>
      </c>
      <c r="BU180" s="24"/>
      <c r="BV180" s="2" t="s">
        <v>142</v>
      </c>
      <c r="BZ180" s="42"/>
      <c r="CA180" s="49"/>
    </row>
    <row r="181" spans="1:79" customFormat="1" ht="15" x14ac:dyDescent="0.25">
      <c r="A181" s="31"/>
      <c r="B181" s="32"/>
      <c r="C181" s="175" t="s">
        <v>155</v>
      </c>
      <c r="D181" s="175"/>
      <c r="E181" s="175"/>
      <c r="F181" s="175"/>
      <c r="G181" s="175"/>
      <c r="H181" s="175"/>
      <c r="I181" s="175"/>
      <c r="J181" s="175"/>
      <c r="K181" s="175"/>
      <c r="L181" s="175"/>
      <c r="M181" s="175"/>
      <c r="N181" s="175"/>
      <c r="O181" s="175"/>
      <c r="P181" s="175"/>
      <c r="Q181" s="175"/>
      <c r="R181" s="176"/>
      <c r="BU181" s="24"/>
      <c r="BW181" s="2" t="s">
        <v>155</v>
      </c>
      <c r="BZ181" s="42"/>
      <c r="CA181" s="49"/>
    </row>
    <row r="182" spans="1:79" customFormat="1" ht="57" x14ac:dyDescent="0.25">
      <c r="A182" s="33"/>
      <c r="B182" s="34" t="s">
        <v>39</v>
      </c>
      <c r="C182" s="173" t="s">
        <v>40</v>
      </c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4"/>
      <c r="BU182" s="24"/>
      <c r="BX182" s="2" t="s">
        <v>40</v>
      </c>
      <c r="BZ182" s="42"/>
      <c r="CA182" s="49"/>
    </row>
    <row r="183" spans="1:79" customFormat="1" ht="15" x14ac:dyDescent="0.25">
      <c r="A183" s="33"/>
      <c r="B183" s="35" t="s">
        <v>34</v>
      </c>
      <c r="C183" s="173" t="s">
        <v>41</v>
      </c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4"/>
      <c r="BU183" s="24"/>
      <c r="BY183" s="2" t="s">
        <v>41</v>
      </c>
      <c r="BZ183" s="42"/>
      <c r="CA183" s="49"/>
    </row>
    <row r="184" spans="1:79" customFormat="1" ht="15" x14ac:dyDescent="0.25">
      <c r="A184" s="178" t="s">
        <v>156</v>
      </c>
      <c r="B184" s="178"/>
      <c r="C184" s="178"/>
      <c r="D184" s="178"/>
      <c r="E184" s="178"/>
      <c r="F184" s="178"/>
      <c r="G184" s="178"/>
      <c r="H184" s="178"/>
      <c r="I184" s="178"/>
      <c r="J184" s="178"/>
      <c r="K184" s="178"/>
      <c r="L184" s="178"/>
      <c r="M184" s="178"/>
      <c r="N184" s="178"/>
      <c r="O184" s="178"/>
      <c r="P184" s="178"/>
      <c r="Q184" s="178"/>
      <c r="R184" s="178"/>
      <c r="BU184" s="24"/>
      <c r="BZ184" s="42"/>
      <c r="CA184" s="49" t="s">
        <v>156</v>
      </c>
    </row>
    <row r="185" spans="1:79" customFormat="1" ht="34.5" x14ac:dyDescent="0.25">
      <c r="A185" s="25" t="s">
        <v>157</v>
      </c>
      <c r="B185" s="26" t="s">
        <v>95</v>
      </c>
      <c r="C185" s="169" t="s">
        <v>96</v>
      </c>
      <c r="D185" s="169"/>
      <c r="E185" s="169"/>
      <c r="F185" s="25" t="s">
        <v>74</v>
      </c>
      <c r="G185" s="47">
        <v>0.04</v>
      </c>
      <c r="H185" s="28">
        <v>140.66999999999999</v>
      </c>
      <c r="I185" s="30">
        <v>124.03</v>
      </c>
      <c r="J185" s="30">
        <v>16.64</v>
      </c>
      <c r="K185" s="29"/>
      <c r="L185" s="29"/>
      <c r="M185" s="30">
        <v>119.37</v>
      </c>
      <c r="N185" s="30">
        <v>111.77</v>
      </c>
      <c r="O185" s="30">
        <v>7.6</v>
      </c>
      <c r="P185" s="29"/>
      <c r="Q185" s="30">
        <v>7.67</v>
      </c>
      <c r="R185" s="30">
        <v>0.31</v>
      </c>
      <c r="BU185" s="24"/>
      <c r="BV185" s="2" t="s">
        <v>96</v>
      </c>
      <c r="BZ185" s="42"/>
      <c r="CA185" s="49"/>
    </row>
    <row r="186" spans="1:79" customFormat="1" ht="15" x14ac:dyDescent="0.25">
      <c r="A186" s="31"/>
      <c r="B186" s="32"/>
      <c r="C186" s="175" t="s">
        <v>158</v>
      </c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6"/>
      <c r="BU186" s="24"/>
      <c r="BW186" s="2" t="s">
        <v>158</v>
      </c>
      <c r="BZ186" s="42"/>
      <c r="CA186" s="49"/>
    </row>
    <row r="187" spans="1:79" customFormat="1" ht="57" x14ac:dyDescent="0.25">
      <c r="A187" s="33"/>
      <c r="B187" s="34" t="s">
        <v>39</v>
      </c>
      <c r="C187" s="173" t="s">
        <v>40</v>
      </c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4"/>
      <c r="BU187" s="24"/>
      <c r="BX187" s="2" t="s">
        <v>40</v>
      </c>
      <c r="BZ187" s="42"/>
      <c r="CA187" s="49"/>
    </row>
    <row r="188" spans="1:79" customFormat="1" ht="15" x14ac:dyDescent="0.25">
      <c r="A188" s="33"/>
      <c r="B188" s="35" t="s">
        <v>34</v>
      </c>
      <c r="C188" s="173" t="s">
        <v>41</v>
      </c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4"/>
      <c r="BU188" s="24"/>
      <c r="BY188" s="2" t="s">
        <v>41</v>
      </c>
      <c r="BZ188" s="42"/>
      <c r="CA188" s="49"/>
    </row>
    <row r="189" spans="1:79" customFormat="1" ht="34.5" x14ac:dyDescent="0.25">
      <c r="A189" s="25" t="s">
        <v>159</v>
      </c>
      <c r="B189" s="26" t="s">
        <v>99</v>
      </c>
      <c r="C189" s="169" t="s">
        <v>100</v>
      </c>
      <c r="D189" s="169"/>
      <c r="E189" s="169"/>
      <c r="F189" s="25" t="s">
        <v>74</v>
      </c>
      <c r="G189" s="47">
        <v>0.04</v>
      </c>
      <c r="H189" s="28">
        <v>362.25</v>
      </c>
      <c r="I189" s="30">
        <v>318.08999999999997</v>
      </c>
      <c r="J189" s="30">
        <v>44.16</v>
      </c>
      <c r="K189" s="29"/>
      <c r="L189" s="29"/>
      <c r="M189" s="30">
        <v>306.83</v>
      </c>
      <c r="N189" s="30">
        <v>286.66000000000003</v>
      </c>
      <c r="O189" s="30">
        <v>20.170000000000002</v>
      </c>
      <c r="P189" s="29"/>
      <c r="Q189" s="30">
        <v>19.670000000000002</v>
      </c>
      <c r="R189" s="30">
        <v>0.79</v>
      </c>
      <c r="BU189" s="24"/>
      <c r="BV189" s="2" t="s">
        <v>100</v>
      </c>
      <c r="BZ189" s="42"/>
      <c r="CA189" s="49"/>
    </row>
    <row r="190" spans="1:79" customFormat="1" ht="15" x14ac:dyDescent="0.25">
      <c r="A190" s="31"/>
      <c r="B190" s="32"/>
      <c r="C190" s="175" t="s">
        <v>158</v>
      </c>
      <c r="D190" s="175"/>
      <c r="E190" s="175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6"/>
      <c r="BU190" s="24"/>
      <c r="BW190" s="2" t="s">
        <v>158</v>
      </c>
      <c r="BZ190" s="42"/>
      <c r="CA190" s="49"/>
    </row>
    <row r="191" spans="1:79" customFormat="1" ht="15" x14ac:dyDescent="0.25">
      <c r="A191" s="33"/>
      <c r="B191" s="34"/>
      <c r="C191" s="173" t="s">
        <v>79</v>
      </c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4"/>
      <c r="BU191" s="24"/>
      <c r="BX191" s="2" t="s">
        <v>79</v>
      </c>
      <c r="BZ191" s="42"/>
      <c r="CA191" s="49"/>
    </row>
    <row r="192" spans="1:79" customFormat="1" ht="57" x14ac:dyDescent="0.25">
      <c r="A192" s="33"/>
      <c r="B192" s="34" t="s">
        <v>39</v>
      </c>
      <c r="C192" s="173" t="s">
        <v>40</v>
      </c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4"/>
      <c r="BU192" s="24"/>
      <c r="BX192" s="2" t="s">
        <v>40</v>
      </c>
      <c r="BZ192" s="42"/>
      <c r="CA192" s="49"/>
    </row>
    <row r="193" spans="1:79" customFormat="1" ht="15" x14ac:dyDescent="0.25">
      <c r="A193" s="33"/>
      <c r="B193" s="35" t="s">
        <v>34</v>
      </c>
      <c r="C193" s="173" t="s">
        <v>41</v>
      </c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4"/>
      <c r="BU193" s="24"/>
      <c r="BY193" s="2" t="s">
        <v>41</v>
      </c>
      <c r="BZ193" s="42"/>
      <c r="CA193" s="49"/>
    </row>
    <row r="194" spans="1:79" customFormat="1" ht="45" x14ac:dyDescent="0.25">
      <c r="A194" s="25" t="s">
        <v>160</v>
      </c>
      <c r="B194" s="26" t="s">
        <v>104</v>
      </c>
      <c r="C194" s="169" t="s">
        <v>105</v>
      </c>
      <c r="D194" s="169"/>
      <c r="E194" s="169"/>
      <c r="F194" s="25" t="s">
        <v>83</v>
      </c>
      <c r="G194" s="48">
        <v>4</v>
      </c>
      <c r="H194" s="28">
        <v>35.28</v>
      </c>
      <c r="I194" s="29"/>
      <c r="J194" s="29"/>
      <c r="K194" s="29"/>
      <c r="L194" s="29"/>
      <c r="M194" s="28">
        <v>1207.99</v>
      </c>
      <c r="N194" s="29"/>
      <c r="O194" s="29"/>
      <c r="P194" s="29"/>
      <c r="Q194" s="37">
        <v>0</v>
      </c>
      <c r="R194" s="37">
        <v>0</v>
      </c>
      <c r="BU194" s="24"/>
      <c r="BV194" s="2" t="s">
        <v>105</v>
      </c>
      <c r="BZ194" s="42"/>
      <c r="CA194" s="49"/>
    </row>
    <row r="195" spans="1:79" customFormat="1" ht="15" x14ac:dyDescent="0.25">
      <c r="A195" s="33"/>
      <c r="B195" s="35" t="s">
        <v>34</v>
      </c>
      <c r="C195" s="173" t="s">
        <v>41</v>
      </c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4"/>
      <c r="BU195" s="24"/>
      <c r="BY195" s="2" t="s">
        <v>41</v>
      </c>
      <c r="BZ195" s="42"/>
      <c r="CA195" s="49"/>
    </row>
    <row r="196" spans="1:79" customFormat="1" ht="45" x14ac:dyDescent="0.25">
      <c r="A196" s="25" t="s">
        <v>161</v>
      </c>
      <c r="B196" s="26" t="s">
        <v>107</v>
      </c>
      <c r="C196" s="169" t="s">
        <v>108</v>
      </c>
      <c r="D196" s="169"/>
      <c r="E196" s="169"/>
      <c r="F196" s="25" t="s">
        <v>83</v>
      </c>
      <c r="G196" s="48">
        <v>4</v>
      </c>
      <c r="H196" s="28">
        <v>40.090000000000003</v>
      </c>
      <c r="I196" s="29"/>
      <c r="J196" s="29"/>
      <c r="K196" s="29"/>
      <c r="L196" s="29"/>
      <c r="M196" s="28">
        <v>1372.68</v>
      </c>
      <c r="N196" s="29"/>
      <c r="O196" s="29"/>
      <c r="P196" s="29"/>
      <c r="Q196" s="37">
        <v>0</v>
      </c>
      <c r="R196" s="37">
        <v>0</v>
      </c>
      <c r="BU196" s="24"/>
      <c r="BV196" s="2" t="s">
        <v>108</v>
      </c>
      <c r="BZ196" s="42"/>
      <c r="CA196" s="49"/>
    </row>
    <row r="197" spans="1:79" customFormat="1" ht="15" x14ac:dyDescent="0.25">
      <c r="A197" s="33"/>
      <c r="B197" s="35" t="s">
        <v>34</v>
      </c>
      <c r="C197" s="173" t="s">
        <v>41</v>
      </c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4"/>
      <c r="BU197" s="24"/>
      <c r="BY197" s="2" t="s">
        <v>41</v>
      </c>
      <c r="BZ197" s="42"/>
      <c r="CA197" s="49"/>
    </row>
    <row r="198" spans="1:79" customFormat="1" ht="15" x14ac:dyDescent="0.25">
      <c r="A198" s="178" t="s">
        <v>162</v>
      </c>
      <c r="B198" s="178"/>
      <c r="C198" s="178"/>
      <c r="D198" s="178"/>
      <c r="E198" s="178"/>
      <c r="F198" s="178"/>
      <c r="G198" s="178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BU198" s="24"/>
      <c r="BZ198" s="42"/>
      <c r="CA198" s="49" t="s">
        <v>162</v>
      </c>
    </row>
    <row r="199" spans="1:79" customFormat="1" ht="34.5" x14ac:dyDescent="0.25">
      <c r="A199" s="25" t="s">
        <v>163</v>
      </c>
      <c r="B199" s="26" t="s">
        <v>95</v>
      </c>
      <c r="C199" s="169" t="s">
        <v>96</v>
      </c>
      <c r="D199" s="169"/>
      <c r="E199" s="169"/>
      <c r="F199" s="25" t="s">
        <v>74</v>
      </c>
      <c r="G199" s="48">
        <v>24</v>
      </c>
      <c r="H199" s="28">
        <v>140.66999999999999</v>
      </c>
      <c r="I199" s="30">
        <v>124.03</v>
      </c>
      <c r="J199" s="30">
        <v>16.64</v>
      </c>
      <c r="K199" s="29"/>
      <c r="L199" s="29"/>
      <c r="M199" s="28">
        <v>71624.98</v>
      </c>
      <c r="N199" s="28">
        <v>67064.149999999994</v>
      </c>
      <c r="O199" s="28">
        <v>4560.83</v>
      </c>
      <c r="P199" s="29"/>
      <c r="Q199" s="30">
        <v>7.67</v>
      </c>
      <c r="R199" s="30">
        <v>184.09</v>
      </c>
      <c r="BU199" s="24"/>
      <c r="BV199" s="2" t="s">
        <v>96</v>
      </c>
      <c r="BZ199" s="42"/>
      <c r="CA199" s="49"/>
    </row>
    <row r="200" spans="1:79" customFormat="1" ht="57" x14ac:dyDescent="0.25">
      <c r="A200" s="33"/>
      <c r="B200" s="34" t="s">
        <v>39</v>
      </c>
      <c r="C200" s="173" t="s">
        <v>40</v>
      </c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4"/>
      <c r="BU200" s="24"/>
      <c r="BX200" s="2" t="s">
        <v>40</v>
      </c>
      <c r="BZ200" s="42"/>
      <c r="CA200" s="49"/>
    </row>
    <row r="201" spans="1:79" customFormat="1" ht="15" x14ac:dyDescent="0.25">
      <c r="A201" s="33"/>
      <c r="B201" s="35" t="s">
        <v>34</v>
      </c>
      <c r="C201" s="173" t="s">
        <v>41</v>
      </c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4"/>
      <c r="BU201" s="24"/>
      <c r="BY201" s="2" t="s">
        <v>41</v>
      </c>
      <c r="BZ201" s="42"/>
      <c r="CA201" s="49"/>
    </row>
    <row r="202" spans="1:79" customFormat="1" ht="34.5" x14ac:dyDescent="0.25">
      <c r="A202" s="25" t="s">
        <v>164</v>
      </c>
      <c r="B202" s="26" t="s">
        <v>99</v>
      </c>
      <c r="C202" s="169" t="s">
        <v>100</v>
      </c>
      <c r="D202" s="169"/>
      <c r="E202" s="169"/>
      <c r="F202" s="25" t="s">
        <v>74</v>
      </c>
      <c r="G202" s="48">
        <v>24</v>
      </c>
      <c r="H202" s="28">
        <v>120.75</v>
      </c>
      <c r="I202" s="30">
        <v>106.03</v>
      </c>
      <c r="J202" s="30">
        <v>14.72</v>
      </c>
      <c r="K202" s="29"/>
      <c r="L202" s="29"/>
      <c r="M202" s="28">
        <v>61367</v>
      </c>
      <c r="N202" s="28">
        <v>57332.54</v>
      </c>
      <c r="O202" s="28">
        <v>4034.46</v>
      </c>
      <c r="P202" s="29"/>
      <c r="Q202" s="30">
        <v>6.56</v>
      </c>
      <c r="R202" s="30">
        <v>157.32</v>
      </c>
      <c r="BU202" s="24"/>
      <c r="BV202" s="2" t="s">
        <v>100</v>
      </c>
      <c r="BZ202" s="42"/>
      <c r="CA202" s="49"/>
    </row>
    <row r="203" spans="1:79" customFormat="1" ht="15" x14ac:dyDescent="0.25">
      <c r="A203" s="33"/>
      <c r="B203" s="34"/>
      <c r="C203" s="173" t="s">
        <v>165</v>
      </c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4"/>
      <c r="BU203" s="24"/>
      <c r="BX203" s="2" t="s">
        <v>165</v>
      </c>
      <c r="BZ203" s="42"/>
      <c r="CA203" s="49"/>
    </row>
    <row r="204" spans="1:79" customFormat="1" ht="57" x14ac:dyDescent="0.25">
      <c r="A204" s="33"/>
      <c r="B204" s="34" t="s">
        <v>39</v>
      </c>
      <c r="C204" s="173" t="s">
        <v>40</v>
      </c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4"/>
      <c r="BU204" s="24"/>
      <c r="BX204" s="2" t="s">
        <v>40</v>
      </c>
      <c r="BZ204" s="42"/>
      <c r="CA204" s="49"/>
    </row>
    <row r="205" spans="1:79" customFormat="1" ht="15" x14ac:dyDescent="0.25">
      <c r="A205" s="33"/>
      <c r="B205" s="35" t="s">
        <v>34</v>
      </c>
      <c r="C205" s="173" t="s">
        <v>41</v>
      </c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4"/>
      <c r="BU205" s="24"/>
      <c r="BY205" s="2" t="s">
        <v>41</v>
      </c>
      <c r="BZ205" s="42"/>
      <c r="CA205" s="49"/>
    </row>
    <row r="206" spans="1:79" customFormat="1" ht="45" x14ac:dyDescent="0.25">
      <c r="A206" s="25" t="s">
        <v>166</v>
      </c>
      <c r="B206" s="26" t="s">
        <v>104</v>
      </c>
      <c r="C206" s="169" t="s">
        <v>105</v>
      </c>
      <c r="D206" s="169"/>
      <c r="E206" s="169"/>
      <c r="F206" s="25" t="s">
        <v>83</v>
      </c>
      <c r="G206" s="48">
        <v>24</v>
      </c>
      <c r="H206" s="28">
        <v>35.28</v>
      </c>
      <c r="I206" s="29"/>
      <c r="J206" s="29"/>
      <c r="K206" s="29"/>
      <c r="L206" s="29"/>
      <c r="M206" s="28">
        <v>7247.92</v>
      </c>
      <c r="N206" s="29"/>
      <c r="O206" s="29"/>
      <c r="P206" s="29"/>
      <c r="Q206" s="37">
        <v>0</v>
      </c>
      <c r="R206" s="37">
        <v>0</v>
      </c>
      <c r="BU206" s="24"/>
      <c r="BV206" s="2" t="s">
        <v>105</v>
      </c>
      <c r="BZ206" s="42"/>
      <c r="CA206" s="49"/>
    </row>
    <row r="207" spans="1:79" customFormat="1" ht="15" x14ac:dyDescent="0.25">
      <c r="A207" s="33"/>
      <c r="B207" s="35" t="s">
        <v>34</v>
      </c>
      <c r="C207" s="173" t="s">
        <v>41</v>
      </c>
      <c r="D207" s="173"/>
      <c r="E207" s="173"/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4"/>
      <c r="BU207" s="24"/>
      <c r="BY207" s="2" t="s">
        <v>41</v>
      </c>
      <c r="BZ207" s="42"/>
      <c r="CA207" s="49"/>
    </row>
    <row r="208" spans="1:79" customFormat="1" ht="45" x14ac:dyDescent="0.25">
      <c r="A208" s="25" t="s">
        <v>167</v>
      </c>
      <c r="B208" s="26" t="s">
        <v>107</v>
      </c>
      <c r="C208" s="169" t="s">
        <v>108</v>
      </c>
      <c r="D208" s="169"/>
      <c r="E208" s="169"/>
      <c r="F208" s="25" t="s">
        <v>83</v>
      </c>
      <c r="G208" s="48">
        <v>24</v>
      </c>
      <c r="H208" s="28">
        <v>40.090000000000003</v>
      </c>
      <c r="I208" s="29"/>
      <c r="J208" s="29"/>
      <c r="K208" s="29"/>
      <c r="L208" s="29"/>
      <c r="M208" s="28">
        <v>8236.09</v>
      </c>
      <c r="N208" s="29"/>
      <c r="O208" s="29"/>
      <c r="P208" s="29"/>
      <c r="Q208" s="37">
        <v>0</v>
      </c>
      <c r="R208" s="37">
        <v>0</v>
      </c>
      <c r="BU208" s="24"/>
      <c r="BV208" s="2" t="s">
        <v>108</v>
      </c>
      <c r="BZ208" s="42"/>
      <c r="CA208" s="49"/>
    </row>
    <row r="209" spans="1:79" customFormat="1" ht="15" x14ac:dyDescent="0.25">
      <c r="A209" s="33"/>
      <c r="B209" s="35" t="s">
        <v>34</v>
      </c>
      <c r="C209" s="173" t="s">
        <v>41</v>
      </c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4"/>
      <c r="BU209" s="24"/>
      <c r="BY209" s="2" t="s">
        <v>41</v>
      </c>
      <c r="BZ209" s="42"/>
      <c r="CA209" s="49"/>
    </row>
    <row r="210" spans="1:79" customFormat="1" ht="15" x14ac:dyDescent="0.25">
      <c r="A210" s="178" t="s">
        <v>168</v>
      </c>
      <c r="B210" s="178"/>
      <c r="C210" s="178"/>
      <c r="D210" s="178"/>
      <c r="E210" s="178"/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BU210" s="24"/>
      <c r="BZ210" s="42"/>
      <c r="CA210" s="49" t="s">
        <v>168</v>
      </c>
    </row>
    <row r="211" spans="1:79" customFormat="1" ht="34.5" x14ac:dyDescent="0.25">
      <c r="A211" s="25" t="s">
        <v>169</v>
      </c>
      <c r="B211" s="26" t="s">
        <v>95</v>
      </c>
      <c r="C211" s="169" t="s">
        <v>96</v>
      </c>
      <c r="D211" s="169"/>
      <c r="E211" s="169"/>
      <c r="F211" s="25" t="s">
        <v>74</v>
      </c>
      <c r="G211" s="47">
        <v>0.04</v>
      </c>
      <c r="H211" s="28">
        <v>140.66999999999999</v>
      </c>
      <c r="I211" s="30">
        <v>124.03</v>
      </c>
      <c r="J211" s="30">
        <v>16.64</v>
      </c>
      <c r="K211" s="29"/>
      <c r="L211" s="29"/>
      <c r="M211" s="30">
        <v>119.37</v>
      </c>
      <c r="N211" s="30">
        <v>111.77</v>
      </c>
      <c r="O211" s="30">
        <v>7.6</v>
      </c>
      <c r="P211" s="29"/>
      <c r="Q211" s="30">
        <v>7.67</v>
      </c>
      <c r="R211" s="30">
        <v>0.31</v>
      </c>
      <c r="BU211" s="24"/>
      <c r="BV211" s="2" t="s">
        <v>96</v>
      </c>
      <c r="BZ211" s="42"/>
      <c r="CA211" s="49"/>
    </row>
    <row r="212" spans="1:79" customFormat="1" ht="15" x14ac:dyDescent="0.25">
      <c r="A212" s="31"/>
      <c r="B212" s="32"/>
      <c r="C212" s="175" t="s">
        <v>158</v>
      </c>
      <c r="D212" s="175"/>
      <c r="E212" s="175"/>
      <c r="F212" s="175"/>
      <c r="G212" s="175"/>
      <c r="H212" s="175"/>
      <c r="I212" s="175"/>
      <c r="J212" s="175"/>
      <c r="K212" s="175"/>
      <c r="L212" s="175"/>
      <c r="M212" s="175"/>
      <c r="N212" s="175"/>
      <c r="O212" s="175"/>
      <c r="P212" s="175"/>
      <c r="Q212" s="175"/>
      <c r="R212" s="176"/>
      <c r="BU212" s="24"/>
      <c r="BW212" s="2" t="s">
        <v>158</v>
      </c>
      <c r="BZ212" s="42"/>
      <c r="CA212" s="49"/>
    </row>
    <row r="213" spans="1:79" customFormat="1" ht="57" x14ac:dyDescent="0.25">
      <c r="A213" s="33"/>
      <c r="B213" s="34" t="s">
        <v>39</v>
      </c>
      <c r="C213" s="173" t="s">
        <v>40</v>
      </c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4"/>
      <c r="BU213" s="24"/>
      <c r="BX213" s="2" t="s">
        <v>40</v>
      </c>
      <c r="BZ213" s="42"/>
      <c r="CA213" s="49"/>
    </row>
    <row r="214" spans="1:79" customFormat="1" ht="15" x14ac:dyDescent="0.25">
      <c r="A214" s="33"/>
      <c r="B214" s="35" t="s">
        <v>34</v>
      </c>
      <c r="C214" s="173" t="s">
        <v>41</v>
      </c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4"/>
      <c r="BU214" s="24"/>
      <c r="BY214" s="2" t="s">
        <v>41</v>
      </c>
      <c r="BZ214" s="42"/>
      <c r="CA214" s="49"/>
    </row>
    <row r="215" spans="1:79" customFormat="1" ht="34.5" x14ac:dyDescent="0.25">
      <c r="A215" s="25" t="s">
        <v>170</v>
      </c>
      <c r="B215" s="26" t="s">
        <v>99</v>
      </c>
      <c r="C215" s="169" t="s">
        <v>100</v>
      </c>
      <c r="D215" s="169"/>
      <c r="E215" s="169"/>
      <c r="F215" s="25" t="s">
        <v>74</v>
      </c>
      <c r="G215" s="47">
        <v>0.04</v>
      </c>
      <c r="H215" s="28">
        <v>362.25</v>
      </c>
      <c r="I215" s="30">
        <v>318.08999999999997</v>
      </c>
      <c r="J215" s="30">
        <v>44.16</v>
      </c>
      <c r="K215" s="29"/>
      <c r="L215" s="29"/>
      <c r="M215" s="30">
        <v>306.83</v>
      </c>
      <c r="N215" s="30">
        <v>286.66000000000003</v>
      </c>
      <c r="O215" s="30">
        <v>20.170000000000002</v>
      </c>
      <c r="P215" s="29"/>
      <c r="Q215" s="30">
        <v>19.670000000000002</v>
      </c>
      <c r="R215" s="30">
        <v>0.79</v>
      </c>
      <c r="BU215" s="24"/>
      <c r="BV215" s="2" t="s">
        <v>100</v>
      </c>
      <c r="BZ215" s="42"/>
      <c r="CA215" s="49"/>
    </row>
    <row r="216" spans="1:79" customFormat="1" ht="15" x14ac:dyDescent="0.25">
      <c r="A216" s="31"/>
      <c r="B216" s="32"/>
      <c r="C216" s="175" t="s">
        <v>158</v>
      </c>
      <c r="D216" s="175"/>
      <c r="E216" s="175"/>
      <c r="F216" s="175"/>
      <c r="G216" s="175"/>
      <c r="H216" s="175"/>
      <c r="I216" s="175"/>
      <c r="J216" s="175"/>
      <c r="K216" s="175"/>
      <c r="L216" s="175"/>
      <c r="M216" s="175"/>
      <c r="N216" s="175"/>
      <c r="O216" s="175"/>
      <c r="P216" s="175"/>
      <c r="Q216" s="175"/>
      <c r="R216" s="176"/>
      <c r="BU216" s="24"/>
      <c r="BW216" s="2" t="s">
        <v>158</v>
      </c>
      <c r="BZ216" s="42"/>
      <c r="CA216" s="49"/>
    </row>
    <row r="217" spans="1:79" customFormat="1" ht="15" x14ac:dyDescent="0.25">
      <c r="A217" s="33"/>
      <c r="B217" s="34"/>
      <c r="C217" s="173" t="s">
        <v>79</v>
      </c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4"/>
      <c r="BU217" s="24"/>
      <c r="BX217" s="2" t="s">
        <v>79</v>
      </c>
      <c r="BZ217" s="42"/>
      <c r="CA217" s="49"/>
    </row>
    <row r="218" spans="1:79" customFormat="1" ht="57" x14ac:dyDescent="0.25">
      <c r="A218" s="33"/>
      <c r="B218" s="34" t="s">
        <v>39</v>
      </c>
      <c r="C218" s="173" t="s">
        <v>40</v>
      </c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4"/>
      <c r="BU218" s="24"/>
      <c r="BX218" s="2" t="s">
        <v>40</v>
      </c>
      <c r="BZ218" s="42"/>
      <c r="CA218" s="49"/>
    </row>
    <row r="219" spans="1:79" customFormat="1" ht="15" x14ac:dyDescent="0.25">
      <c r="A219" s="33"/>
      <c r="B219" s="35" t="s">
        <v>34</v>
      </c>
      <c r="C219" s="173" t="s">
        <v>41</v>
      </c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4"/>
      <c r="BU219" s="24"/>
      <c r="BY219" s="2" t="s">
        <v>41</v>
      </c>
      <c r="BZ219" s="42"/>
      <c r="CA219" s="49"/>
    </row>
    <row r="220" spans="1:79" customFormat="1" ht="45" x14ac:dyDescent="0.25">
      <c r="A220" s="25" t="s">
        <v>171</v>
      </c>
      <c r="B220" s="26" t="s">
        <v>104</v>
      </c>
      <c r="C220" s="169" t="s">
        <v>105</v>
      </c>
      <c r="D220" s="169"/>
      <c r="E220" s="169"/>
      <c r="F220" s="25" t="s">
        <v>83</v>
      </c>
      <c r="G220" s="48">
        <v>4</v>
      </c>
      <c r="H220" s="28">
        <v>35.28</v>
      </c>
      <c r="I220" s="29"/>
      <c r="J220" s="29"/>
      <c r="K220" s="29"/>
      <c r="L220" s="29"/>
      <c r="M220" s="28">
        <v>1207.99</v>
      </c>
      <c r="N220" s="29"/>
      <c r="O220" s="29"/>
      <c r="P220" s="29"/>
      <c r="Q220" s="37">
        <v>0</v>
      </c>
      <c r="R220" s="37">
        <v>0</v>
      </c>
      <c r="BU220" s="24"/>
      <c r="BV220" s="2" t="s">
        <v>105</v>
      </c>
      <c r="BZ220" s="42"/>
      <c r="CA220" s="49"/>
    </row>
    <row r="221" spans="1:79" customFormat="1" ht="15" x14ac:dyDescent="0.25">
      <c r="A221" s="33"/>
      <c r="B221" s="35" t="s">
        <v>34</v>
      </c>
      <c r="C221" s="173" t="s">
        <v>41</v>
      </c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4"/>
      <c r="BU221" s="24"/>
      <c r="BY221" s="2" t="s">
        <v>41</v>
      </c>
      <c r="BZ221" s="42"/>
      <c r="CA221" s="49"/>
    </row>
    <row r="222" spans="1:79" customFormat="1" ht="45" x14ac:dyDescent="0.25">
      <c r="A222" s="25" t="s">
        <v>172</v>
      </c>
      <c r="B222" s="26" t="s">
        <v>107</v>
      </c>
      <c r="C222" s="169" t="s">
        <v>108</v>
      </c>
      <c r="D222" s="169"/>
      <c r="E222" s="169"/>
      <c r="F222" s="25" t="s">
        <v>83</v>
      </c>
      <c r="G222" s="48">
        <v>4</v>
      </c>
      <c r="H222" s="28">
        <v>40.090000000000003</v>
      </c>
      <c r="I222" s="29"/>
      <c r="J222" s="29"/>
      <c r="K222" s="29"/>
      <c r="L222" s="29"/>
      <c r="M222" s="28">
        <v>1372.68</v>
      </c>
      <c r="N222" s="29"/>
      <c r="O222" s="29"/>
      <c r="P222" s="29"/>
      <c r="Q222" s="37">
        <v>0</v>
      </c>
      <c r="R222" s="37">
        <v>0</v>
      </c>
      <c r="BU222" s="24"/>
      <c r="BV222" s="2" t="s">
        <v>108</v>
      </c>
      <c r="BZ222" s="42"/>
      <c r="CA222" s="49"/>
    </row>
    <row r="223" spans="1:79" customFormat="1" ht="15" x14ac:dyDescent="0.25">
      <c r="A223" s="33"/>
      <c r="B223" s="35" t="s">
        <v>34</v>
      </c>
      <c r="C223" s="173" t="s">
        <v>41</v>
      </c>
      <c r="D223" s="173"/>
      <c r="E223" s="173"/>
      <c r="F223" s="173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 s="174"/>
      <c r="BU223" s="24"/>
      <c r="BY223" s="2" t="s">
        <v>41</v>
      </c>
      <c r="BZ223" s="42"/>
      <c r="CA223" s="49"/>
    </row>
    <row r="224" spans="1:79" customFormat="1" ht="15" x14ac:dyDescent="0.25">
      <c r="A224" s="177" t="s">
        <v>51</v>
      </c>
      <c r="B224" s="177"/>
      <c r="C224" s="177"/>
      <c r="D224" s="177"/>
      <c r="E224" s="177"/>
      <c r="F224" s="177"/>
      <c r="G224" s="177"/>
      <c r="H224" s="177"/>
      <c r="I224" s="177"/>
      <c r="J224" s="177"/>
      <c r="K224" s="177"/>
      <c r="L224" s="177"/>
      <c r="M224" s="39">
        <v>499706.41</v>
      </c>
      <c r="N224" s="39">
        <v>149750.49</v>
      </c>
      <c r="O224" s="39">
        <v>10590.15</v>
      </c>
      <c r="P224" s="50">
        <v>0.89</v>
      </c>
      <c r="Q224" s="40"/>
      <c r="R224" s="41">
        <v>410.93</v>
      </c>
      <c r="BU224" s="24"/>
      <c r="BZ224" s="42" t="s">
        <v>51</v>
      </c>
      <c r="CA224" s="49"/>
    </row>
    <row r="225" spans="1:80" customFormat="1" ht="15" x14ac:dyDescent="0.25">
      <c r="A225" s="177" t="s">
        <v>52</v>
      </c>
      <c r="B225" s="177"/>
      <c r="C225" s="177"/>
      <c r="D225" s="177"/>
      <c r="E225" s="177"/>
      <c r="F225" s="177"/>
      <c r="G225" s="177"/>
      <c r="H225" s="177"/>
      <c r="I225" s="177"/>
      <c r="J225" s="177"/>
      <c r="K225" s="177"/>
      <c r="L225" s="177"/>
      <c r="M225" s="39">
        <v>154240.24</v>
      </c>
      <c r="N225" s="43"/>
      <c r="O225" s="43"/>
      <c r="P225" s="43"/>
      <c r="Q225" s="40"/>
      <c r="R225" s="40"/>
      <c r="BU225" s="24"/>
      <c r="BZ225" s="42" t="s">
        <v>52</v>
      </c>
      <c r="CA225" s="49"/>
    </row>
    <row r="226" spans="1:80" customFormat="1" ht="15" x14ac:dyDescent="0.25">
      <c r="A226" s="177" t="s">
        <v>53</v>
      </c>
      <c r="B226" s="177"/>
      <c r="C226" s="177"/>
      <c r="D226" s="177"/>
      <c r="E226" s="177"/>
      <c r="F226" s="177"/>
      <c r="G226" s="177"/>
      <c r="H226" s="177"/>
      <c r="I226" s="177"/>
      <c r="J226" s="177"/>
      <c r="K226" s="177"/>
      <c r="L226" s="177"/>
      <c r="M226" s="39">
        <v>88349.63</v>
      </c>
      <c r="N226" s="43"/>
      <c r="O226" s="43"/>
      <c r="P226" s="43"/>
      <c r="Q226" s="40"/>
      <c r="R226" s="40"/>
      <c r="BU226" s="24"/>
      <c r="BZ226" s="42" t="s">
        <v>53</v>
      </c>
      <c r="CA226" s="49"/>
    </row>
    <row r="227" spans="1:80" customFormat="1" ht="15" x14ac:dyDescent="0.25">
      <c r="A227" s="177" t="s">
        <v>173</v>
      </c>
      <c r="B227" s="177"/>
      <c r="C227" s="177"/>
      <c r="D227" s="177"/>
      <c r="E227" s="177"/>
      <c r="F227" s="177"/>
      <c r="G227" s="177"/>
      <c r="H227" s="177"/>
      <c r="I227" s="177"/>
      <c r="J227" s="177"/>
      <c r="K227" s="177"/>
      <c r="L227" s="177"/>
      <c r="M227" s="39">
        <v>742296.28</v>
      </c>
      <c r="N227" s="43"/>
      <c r="O227" s="43"/>
      <c r="P227" s="43"/>
      <c r="Q227" s="40"/>
      <c r="R227" s="41">
        <v>410.93</v>
      </c>
      <c r="BU227" s="24"/>
      <c r="BZ227" s="42" t="s">
        <v>173</v>
      </c>
      <c r="CA227" s="49"/>
    </row>
    <row r="228" spans="1:80" customFormat="1" ht="15" x14ac:dyDescent="0.25">
      <c r="A228" s="177" t="s">
        <v>55</v>
      </c>
      <c r="B228" s="177"/>
      <c r="C228" s="177"/>
      <c r="D228" s="177"/>
      <c r="E228" s="177"/>
      <c r="F228" s="177"/>
      <c r="G228" s="177"/>
      <c r="H228" s="177"/>
      <c r="I228" s="177"/>
      <c r="J228" s="177"/>
      <c r="K228" s="177"/>
      <c r="L228" s="177"/>
      <c r="M228" s="39">
        <v>338832.2</v>
      </c>
      <c r="N228" s="43"/>
      <c r="O228" s="43"/>
      <c r="P228" s="43"/>
      <c r="Q228" s="40"/>
      <c r="R228" s="40"/>
      <c r="BU228" s="24"/>
      <c r="BZ228" s="42" t="s">
        <v>55</v>
      </c>
      <c r="CA228" s="49"/>
    </row>
    <row r="229" spans="1:80" customFormat="1" ht="15" x14ac:dyDescent="0.25">
      <c r="A229" s="168" t="s">
        <v>174</v>
      </c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BU229" s="24" t="s">
        <v>174</v>
      </c>
      <c r="BZ229" s="42"/>
      <c r="CA229" s="49"/>
    </row>
    <row r="230" spans="1:80" customFormat="1" ht="15" x14ac:dyDescent="0.25">
      <c r="A230" s="178" t="s">
        <v>175</v>
      </c>
      <c r="B230" s="178"/>
      <c r="C230" s="178"/>
      <c r="D230" s="178"/>
      <c r="E230" s="178"/>
      <c r="F230" s="178"/>
      <c r="G230" s="178"/>
      <c r="H230" s="178"/>
      <c r="I230" s="178"/>
      <c r="J230" s="178"/>
      <c r="K230" s="178"/>
      <c r="L230" s="178"/>
      <c r="M230" s="178"/>
      <c r="N230" s="178"/>
      <c r="O230" s="178"/>
      <c r="P230" s="178"/>
      <c r="Q230" s="178"/>
      <c r="R230" s="178"/>
      <c r="BU230" s="24"/>
      <c r="BZ230" s="42"/>
      <c r="CA230" s="49" t="s">
        <v>175</v>
      </c>
    </row>
    <row r="231" spans="1:80" customFormat="1" ht="15" x14ac:dyDescent="0.25">
      <c r="A231" s="178" t="s">
        <v>176</v>
      </c>
      <c r="B231" s="178"/>
      <c r="C231" s="178"/>
      <c r="D231" s="178"/>
      <c r="E231" s="178"/>
      <c r="F231" s="178"/>
      <c r="G231" s="178"/>
      <c r="H231" s="178"/>
      <c r="I231" s="178"/>
      <c r="J231" s="178"/>
      <c r="K231" s="178"/>
      <c r="L231" s="178"/>
      <c r="M231" s="178"/>
      <c r="N231" s="178"/>
      <c r="O231" s="178"/>
      <c r="P231" s="178"/>
      <c r="Q231" s="178"/>
      <c r="R231" s="178"/>
      <c r="BU231" s="24"/>
      <c r="BZ231" s="42"/>
      <c r="CA231" s="49" t="s">
        <v>176</v>
      </c>
    </row>
    <row r="232" spans="1:80" customFormat="1" ht="15" x14ac:dyDescent="0.25">
      <c r="A232" s="178" t="s">
        <v>177</v>
      </c>
      <c r="B232" s="178"/>
      <c r="C232" s="178"/>
      <c r="D232" s="178"/>
      <c r="E232" s="178"/>
      <c r="F232" s="178"/>
      <c r="G232" s="178"/>
      <c r="H232" s="178"/>
      <c r="I232" s="178"/>
      <c r="J232" s="178"/>
      <c r="K232" s="178"/>
      <c r="L232" s="178"/>
      <c r="M232" s="178"/>
      <c r="N232" s="178"/>
      <c r="O232" s="178"/>
      <c r="P232" s="178"/>
      <c r="Q232" s="178"/>
      <c r="R232" s="178"/>
      <c r="BU232" s="24"/>
      <c r="BZ232" s="42"/>
      <c r="CA232" s="49" t="s">
        <v>177</v>
      </c>
    </row>
    <row r="233" spans="1:80" customFormat="1" ht="15" x14ac:dyDescent="0.25">
      <c r="A233" s="178" t="s">
        <v>178</v>
      </c>
      <c r="B233" s="178"/>
      <c r="C233" s="178"/>
      <c r="D233" s="178"/>
      <c r="E233" s="178"/>
      <c r="F233" s="178"/>
      <c r="G233" s="178"/>
      <c r="H233" s="178"/>
      <c r="I233" s="178"/>
      <c r="J233" s="178"/>
      <c r="K233" s="178"/>
      <c r="L233" s="178"/>
      <c r="M233" s="178"/>
      <c r="N233" s="178"/>
      <c r="O233" s="178"/>
      <c r="P233" s="178"/>
      <c r="Q233" s="178"/>
      <c r="R233" s="178"/>
      <c r="BU233" s="24"/>
      <c r="BZ233" s="42"/>
      <c r="CA233" s="49" t="s">
        <v>178</v>
      </c>
    </row>
    <row r="234" spans="1:80" customFormat="1" ht="15" x14ac:dyDescent="0.25">
      <c r="A234" s="178" t="s">
        <v>179</v>
      </c>
      <c r="B234" s="178"/>
      <c r="C234" s="178"/>
      <c r="D234" s="178"/>
      <c r="E234" s="178"/>
      <c r="F234" s="178"/>
      <c r="G234" s="178"/>
      <c r="H234" s="178"/>
      <c r="I234" s="178"/>
      <c r="J234" s="178"/>
      <c r="K234" s="178"/>
      <c r="L234" s="178"/>
      <c r="M234" s="178"/>
      <c r="N234" s="178"/>
      <c r="O234" s="178"/>
      <c r="P234" s="178"/>
      <c r="Q234" s="178"/>
      <c r="R234" s="178"/>
      <c r="BU234" s="24"/>
      <c r="BZ234" s="42"/>
      <c r="CA234" s="49" t="s">
        <v>179</v>
      </c>
    </row>
    <row r="235" spans="1:80" customFormat="1" ht="15" x14ac:dyDescent="0.25">
      <c r="A235" s="178" t="s">
        <v>180</v>
      </c>
      <c r="B235" s="178"/>
      <c r="C235" s="178"/>
      <c r="D235" s="178"/>
      <c r="E235" s="178"/>
      <c r="F235" s="178"/>
      <c r="G235" s="178"/>
      <c r="H235" s="178"/>
      <c r="I235" s="178"/>
      <c r="J235" s="178"/>
      <c r="K235" s="178"/>
      <c r="L235" s="178"/>
      <c r="M235" s="178"/>
      <c r="N235" s="178"/>
      <c r="O235" s="178"/>
      <c r="P235" s="178"/>
      <c r="Q235" s="178"/>
      <c r="R235" s="178"/>
      <c r="BU235" s="24"/>
      <c r="BZ235" s="42"/>
      <c r="CA235" s="49" t="s">
        <v>180</v>
      </c>
    </row>
    <row r="236" spans="1:80" customFormat="1" ht="15" x14ac:dyDescent="0.25">
      <c r="A236" s="178" t="s">
        <v>181</v>
      </c>
      <c r="B236" s="178"/>
      <c r="C236" s="178"/>
      <c r="D236" s="178"/>
      <c r="E236" s="178"/>
      <c r="F236" s="178"/>
      <c r="G236" s="178"/>
      <c r="H236" s="178"/>
      <c r="I236" s="178"/>
      <c r="J236" s="178"/>
      <c r="K236" s="178"/>
      <c r="L236" s="178"/>
      <c r="M236" s="178"/>
      <c r="N236" s="178"/>
      <c r="O236" s="178"/>
      <c r="P236" s="178"/>
      <c r="Q236" s="178"/>
      <c r="R236" s="178"/>
      <c r="BU236" s="24"/>
      <c r="BZ236" s="42"/>
      <c r="CA236" s="49" t="s">
        <v>181</v>
      </c>
    </row>
    <row r="237" spans="1:80" customFormat="1" ht="15" x14ac:dyDescent="0.25">
      <c r="A237" s="178" t="s">
        <v>182</v>
      </c>
      <c r="B237" s="178"/>
      <c r="C237" s="178"/>
      <c r="D237" s="178"/>
      <c r="E237" s="178"/>
      <c r="F237" s="178"/>
      <c r="G237" s="178"/>
      <c r="H237" s="178"/>
      <c r="I237" s="178"/>
      <c r="J237" s="178"/>
      <c r="K237" s="178"/>
      <c r="L237" s="178"/>
      <c r="M237" s="178"/>
      <c r="N237" s="178"/>
      <c r="O237" s="178"/>
      <c r="P237" s="178"/>
      <c r="Q237" s="178"/>
      <c r="R237" s="178"/>
      <c r="BU237" s="24"/>
      <c r="BZ237" s="42"/>
      <c r="CA237" s="49" t="s">
        <v>182</v>
      </c>
    </row>
    <row r="238" spans="1:80" customFormat="1" ht="15" x14ac:dyDescent="0.25">
      <c r="A238" s="177" t="s">
        <v>183</v>
      </c>
      <c r="B238" s="177"/>
      <c r="C238" s="177"/>
      <c r="D238" s="177"/>
      <c r="E238" s="177"/>
      <c r="F238" s="177"/>
      <c r="G238" s="177"/>
      <c r="H238" s="177"/>
      <c r="I238" s="177"/>
      <c r="J238" s="177"/>
      <c r="K238" s="177"/>
      <c r="L238" s="177"/>
      <c r="M238" s="39">
        <v>39981057.020000003</v>
      </c>
      <c r="N238" s="39">
        <v>4993802.74</v>
      </c>
      <c r="O238" s="39">
        <v>2255522.8199999998</v>
      </c>
      <c r="P238" s="39">
        <v>544608.88</v>
      </c>
      <c r="Q238" s="40"/>
      <c r="R238" s="41">
        <v>12427.79</v>
      </c>
      <c r="CB238" s="42" t="s">
        <v>183</v>
      </c>
    </row>
    <row r="239" spans="1:80" customFormat="1" ht="15" x14ac:dyDescent="0.25">
      <c r="A239" s="177" t="s">
        <v>52</v>
      </c>
      <c r="B239" s="177"/>
      <c r="C239" s="177"/>
      <c r="D239" s="177"/>
      <c r="E239" s="177"/>
      <c r="F239" s="177"/>
      <c r="G239" s="177"/>
      <c r="H239" s="177"/>
      <c r="I239" s="177"/>
      <c r="J239" s="177"/>
      <c r="K239" s="177"/>
      <c r="L239" s="177"/>
      <c r="M239" s="39">
        <v>5198226.28</v>
      </c>
      <c r="N239" s="43"/>
      <c r="O239" s="43"/>
      <c r="P239" s="43"/>
      <c r="Q239" s="40"/>
      <c r="R239" s="40"/>
      <c r="CB239" s="42" t="s">
        <v>52</v>
      </c>
    </row>
    <row r="240" spans="1:80" customFormat="1" ht="15" x14ac:dyDescent="0.25">
      <c r="A240" s="177" t="s">
        <v>53</v>
      </c>
      <c r="B240" s="177"/>
      <c r="C240" s="177"/>
      <c r="D240" s="177"/>
      <c r="E240" s="177"/>
      <c r="F240" s="177"/>
      <c r="G240" s="177"/>
      <c r="H240" s="177"/>
      <c r="I240" s="177"/>
      <c r="J240" s="177"/>
      <c r="K240" s="177"/>
      <c r="L240" s="177"/>
      <c r="M240" s="39">
        <v>3419559.38</v>
      </c>
      <c r="N240" s="43"/>
      <c r="O240" s="43"/>
      <c r="P240" s="43"/>
      <c r="Q240" s="40"/>
      <c r="R240" s="40"/>
      <c r="CB240" s="42" t="s">
        <v>53</v>
      </c>
    </row>
    <row r="241" spans="1:82" customFormat="1" ht="15" x14ac:dyDescent="0.25">
      <c r="A241" s="177" t="s">
        <v>184</v>
      </c>
      <c r="B241" s="177"/>
      <c r="C241" s="177"/>
      <c r="D241" s="177"/>
      <c r="E241" s="177"/>
      <c r="F241" s="177"/>
      <c r="G241" s="177"/>
      <c r="H241" s="177"/>
      <c r="I241" s="177"/>
      <c r="J241" s="177"/>
      <c r="K241" s="177"/>
      <c r="L241" s="177"/>
      <c r="M241" s="43"/>
      <c r="N241" s="43"/>
      <c r="O241" s="43"/>
      <c r="P241" s="43"/>
      <c r="Q241" s="40"/>
      <c r="R241" s="40"/>
      <c r="CB241" s="42" t="s">
        <v>184</v>
      </c>
    </row>
    <row r="242" spans="1:82" customFormat="1" ht="15" x14ac:dyDescent="0.25">
      <c r="A242" s="179" t="s">
        <v>185</v>
      </c>
      <c r="B242" s="179"/>
      <c r="C242" s="179"/>
      <c r="D242" s="179"/>
      <c r="E242" s="179"/>
      <c r="F242" s="179"/>
      <c r="G242" s="179"/>
      <c r="H242" s="179"/>
      <c r="I242" s="179"/>
      <c r="J242" s="179"/>
      <c r="K242" s="179"/>
      <c r="L242" s="179"/>
      <c r="M242" s="28">
        <v>41612086.329999998</v>
      </c>
      <c r="N242" s="29"/>
      <c r="O242" s="29"/>
      <c r="P242" s="29"/>
      <c r="Q242" s="51"/>
      <c r="R242" s="52">
        <v>11123.98</v>
      </c>
      <c r="CB242" s="42"/>
      <c r="CC242" s="2" t="s">
        <v>185</v>
      </c>
    </row>
    <row r="243" spans="1:82" customFormat="1" ht="15" x14ac:dyDescent="0.25">
      <c r="A243" s="179" t="s">
        <v>186</v>
      </c>
      <c r="B243" s="179"/>
      <c r="C243" s="179"/>
      <c r="D243" s="179"/>
      <c r="E243" s="179"/>
      <c r="F243" s="179"/>
      <c r="G243" s="179"/>
      <c r="H243" s="179"/>
      <c r="I243" s="179"/>
      <c r="J243" s="179"/>
      <c r="K243" s="179"/>
      <c r="L243" s="179"/>
      <c r="M243" s="28">
        <v>6985260.0199999996</v>
      </c>
      <c r="N243" s="29"/>
      <c r="O243" s="29"/>
      <c r="P243" s="29"/>
      <c r="Q243" s="51"/>
      <c r="R243" s="52">
        <v>1302.8699999999999</v>
      </c>
      <c r="CB243" s="42"/>
      <c r="CC243" s="2" t="s">
        <v>186</v>
      </c>
    </row>
    <row r="244" spans="1:82" customFormat="1" ht="15" x14ac:dyDescent="0.25">
      <c r="A244" s="179" t="s">
        <v>187</v>
      </c>
      <c r="B244" s="179"/>
      <c r="C244" s="179"/>
      <c r="D244" s="179"/>
      <c r="E244" s="179"/>
      <c r="F244" s="179"/>
      <c r="G244" s="179"/>
      <c r="H244" s="179"/>
      <c r="I244" s="179"/>
      <c r="J244" s="179"/>
      <c r="K244" s="179"/>
      <c r="L244" s="179"/>
      <c r="M244" s="28">
        <v>1496.33</v>
      </c>
      <c r="N244" s="29"/>
      <c r="O244" s="29"/>
      <c r="P244" s="29"/>
      <c r="Q244" s="51"/>
      <c r="R244" s="52">
        <v>0.94</v>
      </c>
      <c r="CB244" s="42"/>
      <c r="CC244" s="2" t="s">
        <v>187</v>
      </c>
    </row>
    <row r="245" spans="1:82" customFormat="1" ht="15" x14ac:dyDescent="0.25">
      <c r="A245" s="179" t="s">
        <v>188</v>
      </c>
      <c r="B245" s="179"/>
      <c r="C245" s="179"/>
      <c r="D245" s="179"/>
      <c r="E245" s="179"/>
      <c r="F245" s="179"/>
      <c r="G245" s="179"/>
      <c r="H245" s="179"/>
      <c r="I245" s="179"/>
      <c r="J245" s="179"/>
      <c r="K245" s="179"/>
      <c r="L245" s="179"/>
      <c r="M245" s="28">
        <v>48598842.68</v>
      </c>
      <c r="N245" s="29"/>
      <c r="O245" s="29"/>
      <c r="P245" s="29"/>
      <c r="Q245" s="51"/>
      <c r="R245" s="52">
        <v>12427.79</v>
      </c>
      <c r="CB245" s="42"/>
      <c r="CC245" s="2" t="s">
        <v>188</v>
      </c>
    </row>
    <row r="246" spans="1:82" customFormat="1" ht="15" x14ac:dyDescent="0.25">
      <c r="A246" s="179" t="s">
        <v>189</v>
      </c>
      <c r="B246" s="179"/>
      <c r="C246" s="179"/>
      <c r="D246" s="179"/>
      <c r="E246" s="179"/>
      <c r="F246" s="179"/>
      <c r="G246" s="179"/>
      <c r="H246" s="179"/>
      <c r="I246" s="179"/>
      <c r="J246" s="179"/>
      <c r="K246" s="179"/>
      <c r="L246" s="179"/>
      <c r="M246" s="29"/>
      <c r="N246" s="29"/>
      <c r="O246" s="29"/>
      <c r="P246" s="29"/>
      <c r="Q246" s="51"/>
      <c r="R246" s="51"/>
      <c r="CB246" s="42"/>
      <c r="CC246" s="2" t="s">
        <v>189</v>
      </c>
    </row>
    <row r="247" spans="1:82" customFormat="1" ht="15" x14ac:dyDescent="0.25">
      <c r="A247" s="179" t="s">
        <v>190</v>
      </c>
      <c r="B247" s="179"/>
      <c r="C247" s="179"/>
      <c r="D247" s="179"/>
      <c r="E247" s="179"/>
      <c r="F247" s="179"/>
      <c r="G247" s="179"/>
      <c r="H247" s="179"/>
      <c r="I247" s="179"/>
      <c r="J247" s="179"/>
      <c r="K247" s="179"/>
      <c r="L247" s="179"/>
      <c r="M247" s="28">
        <v>4993802.74</v>
      </c>
      <c r="N247" s="29"/>
      <c r="O247" s="29"/>
      <c r="P247" s="29"/>
      <c r="Q247" s="51"/>
      <c r="R247" s="51"/>
      <c r="CB247" s="42"/>
      <c r="CC247" s="2" t="s">
        <v>190</v>
      </c>
    </row>
    <row r="248" spans="1:82" customFormat="1" ht="15" x14ac:dyDescent="0.25">
      <c r="A248" s="179" t="s">
        <v>191</v>
      </c>
      <c r="B248" s="179"/>
      <c r="C248" s="179"/>
      <c r="D248" s="179"/>
      <c r="E248" s="179"/>
      <c r="F248" s="179"/>
      <c r="G248" s="179"/>
      <c r="H248" s="179"/>
      <c r="I248" s="179"/>
      <c r="J248" s="179"/>
      <c r="K248" s="179"/>
      <c r="L248" s="179"/>
      <c r="M248" s="147">
        <v>32731731.460000001</v>
      </c>
      <c r="N248" s="29"/>
      <c r="O248" s="29"/>
      <c r="P248" s="29"/>
      <c r="Q248" s="51"/>
      <c r="R248" s="51"/>
      <c r="CB248" s="42"/>
      <c r="CC248" s="2" t="s">
        <v>191</v>
      </c>
    </row>
    <row r="249" spans="1:82" customFormat="1" ht="15" x14ac:dyDescent="0.25">
      <c r="A249" s="179" t="s">
        <v>192</v>
      </c>
      <c r="B249" s="179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28">
        <v>2255522.8199999998</v>
      </c>
      <c r="N249" s="29"/>
      <c r="O249" s="29"/>
      <c r="P249" s="29"/>
      <c r="Q249" s="51"/>
      <c r="R249" s="51"/>
      <c r="CB249" s="42"/>
      <c r="CC249" s="2" t="s">
        <v>192</v>
      </c>
    </row>
    <row r="250" spans="1:82" customFormat="1" ht="15" x14ac:dyDescent="0.25">
      <c r="A250" s="179" t="s">
        <v>193</v>
      </c>
      <c r="B250" s="179"/>
      <c r="C250" s="179"/>
      <c r="D250" s="179"/>
      <c r="E250" s="179"/>
      <c r="F250" s="179"/>
      <c r="G250" s="179"/>
      <c r="H250" s="179"/>
      <c r="I250" s="179"/>
      <c r="J250" s="179"/>
      <c r="K250" s="179"/>
      <c r="L250" s="179"/>
      <c r="M250" s="28">
        <v>544608.88</v>
      </c>
      <c r="N250" s="29"/>
      <c r="O250" s="29"/>
      <c r="P250" s="29"/>
      <c r="Q250" s="51"/>
      <c r="R250" s="51"/>
      <c r="CB250" s="42"/>
      <c r="CC250" s="2" t="s">
        <v>193</v>
      </c>
    </row>
    <row r="251" spans="1:82" customFormat="1" ht="15" x14ac:dyDescent="0.25">
      <c r="A251" s="179" t="s">
        <v>194</v>
      </c>
      <c r="B251" s="179"/>
      <c r="C251" s="179"/>
      <c r="D251" s="179"/>
      <c r="E251" s="179"/>
      <c r="F251" s="179"/>
      <c r="G251" s="179"/>
      <c r="H251" s="179"/>
      <c r="I251" s="179"/>
      <c r="J251" s="179"/>
      <c r="K251" s="179"/>
      <c r="L251" s="179"/>
      <c r="M251" s="28">
        <v>5198226.28</v>
      </c>
      <c r="N251" s="29"/>
      <c r="O251" s="29"/>
      <c r="P251" s="29"/>
      <c r="Q251" s="51"/>
      <c r="R251" s="51"/>
      <c r="CB251" s="42"/>
      <c r="CC251" s="2" t="s">
        <v>194</v>
      </c>
    </row>
    <row r="252" spans="1:82" customFormat="1" ht="15" x14ac:dyDescent="0.25">
      <c r="A252" s="179" t="s">
        <v>195</v>
      </c>
      <c r="B252" s="179"/>
      <c r="C252" s="179"/>
      <c r="D252" s="179"/>
      <c r="E252" s="179"/>
      <c r="F252" s="179"/>
      <c r="G252" s="179"/>
      <c r="H252" s="179"/>
      <c r="I252" s="179"/>
      <c r="J252" s="179"/>
      <c r="K252" s="179"/>
      <c r="L252" s="179"/>
      <c r="M252" s="28">
        <v>3419559.38</v>
      </c>
      <c r="N252" s="29"/>
      <c r="O252" s="29"/>
      <c r="P252" s="29"/>
      <c r="Q252" s="51"/>
      <c r="R252" s="51"/>
      <c r="CB252" s="42"/>
      <c r="CC252" s="2" t="s">
        <v>195</v>
      </c>
    </row>
    <row r="253" spans="1:82" customFormat="1" ht="15" x14ac:dyDescent="0.25">
      <c r="A253" s="179" t="s">
        <v>196</v>
      </c>
      <c r="B253" s="179"/>
      <c r="C253" s="179"/>
      <c r="D253" s="179"/>
      <c r="E253" s="179"/>
      <c r="F253" s="179"/>
      <c r="G253" s="179"/>
      <c r="H253" s="179"/>
      <c r="I253" s="179"/>
      <c r="J253" s="179"/>
      <c r="K253" s="179"/>
      <c r="L253" s="179"/>
      <c r="M253" s="28">
        <v>2527139.8199999998</v>
      </c>
      <c r="N253" s="29"/>
      <c r="O253" s="29"/>
      <c r="P253" s="29"/>
      <c r="Q253" s="51"/>
      <c r="R253" s="51"/>
      <c r="CB253" s="42"/>
      <c r="CC253" s="2" t="s">
        <v>196</v>
      </c>
    </row>
    <row r="254" spans="1:82" customFormat="1" ht="15" x14ac:dyDescent="0.25">
      <c r="A254" s="177" t="s">
        <v>188</v>
      </c>
      <c r="B254" s="177"/>
      <c r="C254" s="177"/>
      <c r="D254" s="177"/>
      <c r="E254" s="177"/>
      <c r="F254" s="177"/>
      <c r="G254" s="177"/>
      <c r="H254" s="177"/>
      <c r="I254" s="177"/>
      <c r="J254" s="177"/>
      <c r="K254" s="177"/>
      <c r="L254" s="177"/>
      <c r="M254" s="39">
        <v>51125982.5</v>
      </c>
      <c r="N254" s="43"/>
      <c r="O254" s="43"/>
      <c r="P254" s="43"/>
      <c r="Q254" s="40"/>
      <c r="R254" s="40"/>
      <c r="CB254" s="42"/>
      <c r="CD254" s="42" t="s">
        <v>188</v>
      </c>
    </row>
    <row r="255" spans="1:82" customFormat="1" ht="15" x14ac:dyDescent="0.25">
      <c r="A255" s="199" t="s">
        <v>197</v>
      </c>
      <c r="B255" s="199"/>
      <c r="C255" s="199"/>
      <c r="D255" s="199"/>
      <c r="E255" s="199"/>
      <c r="F255" s="199"/>
      <c r="G255" s="199"/>
      <c r="H255" s="199"/>
      <c r="I255" s="199"/>
      <c r="J255" s="199"/>
      <c r="K255" s="199"/>
      <c r="L255" s="199"/>
      <c r="M255" s="200">
        <v>1073645.6299999999</v>
      </c>
      <c r="N255" s="29"/>
      <c r="O255" s="29"/>
      <c r="P255" s="29"/>
      <c r="Q255" s="51"/>
      <c r="R255" s="51"/>
      <c r="CB255" s="42"/>
      <c r="CC255" s="2" t="s">
        <v>197</v>
      </c>
      <c r="CD255" s="42"/>
    </row>
    <row r="256" spans="1:82" customFormat="1" ht="15" x14ac:dyDescent="0.25">
      <c r="A256" s="199" t="s">
        <v>198</v>
      </c>
      <c r="B256" s="199"/>
      <c r="C256" s="199"/>
      <c r="D256" s="199"/>
      <c r="E256" s="199"/>
      <c r="F256" s="199"/>
      <c r="G256" s="199"/>
      <c r="H256" s="199"/>
      <c r="I256" s="199"/>
      <c r="J256" s="199"/>
      <c r="K256" s="199"/>
      <c r="L256" s="199"/>
      <c r="M256" s="201">
        <v>-32472792.510000002</v>
      </c>
      <c r="N256" s="29"/>
      <c r="O256" s="29"/>
      <c r="P256" s="29"/>
      <c r="Q256" s="51"/>
      <c r="R256" s="51"/>
      <c r="CB256" s="42"/>
      <c r="CC256" s="2" t="s">
        <v>198</v>
      </c>
      <c r="CD256" s="42"/>
    </row>
    <row r="257" spans="1:83" customFormat="1" ht="15" x14ac:dyDescent="0.25">
      <c r="A257" s="199" t="s">
        <v>199</v>
      </c>
      <c r="B257" s="199"/>
      <c r="C257" s="199"/>
      <c r="D257" s="199"/>
      <c r="E257" s="199"/>
      <c r="F257" s="199"/>
      <c r="G257" s="199"/>
      <c r="H257" s="199"/>
      <c r="I257" s="199"/>
      <c r="J257" s="199"/>
      <c r="K257" s="199"/>
      <c r="L257" s="199"/>
      <c r="M257" s="200">
        <v>652861.65</v>
      </c>
      <c r="N257" s="29"/>
      <c r="O257" s="29"/>
      <c r="P257" s="29"/>
      <c r="Q257" s="51"/>
      <c r="R257" s="51"/>
      <c r="CB257" s="42"/>
      <c r="CC257" s="2" t="s">
        <v>199</v>
      </c>
      <c r="CD257" s="42"/>
    </row>
    <row r="258" spans="1:83" customFormat="1" ht="15" x14ac:dyDescent="0.25">
      <c r="A258" s="199" t="s">
        <v>200</v>
      </c>
      <c r="B258" s="199"/>
      <c r="C258" s="199"/>
      <c r="D258" s="199"/>
      <c r="E258" s="199"/>
      <c r="F258" s="199"/>
      <c r="G258" s="199"/>
      <c r="H258" s="199"/>
      <c r="I258" s="199"/>
      <c r="J258" s="199"/>
      <c r="K258" s="199"/>
      <c r="L258" s="199"/>
      <c r="M258" s="200">
        <v>466329.75</v>
      </c>
      <c r="N258" s="29"/>
      <c r="O258" s="29"/>
      <c r="P258" s="29"/>
      <c r="Q258" s="51"/>
      <c r="R258" s="51"/>
      <c r="CB258" s="42"/>
      <c r="CC258" s="2" t="s">
        <v>200</v>
      </c>
      <c r="CD258" s="42"/>
    </row>
    <row r="259" spans="1:83" customFormat="1" ht="15" x14ac:dyDescent="0.25">
      <c r="A259" s="199" t="s">
        <v>201</v>
      </c>
      <c r="B259" s="199"/>
      <c r="C259" s="199"/>
      <c r="D259" s="199"/>
      <c r="E259" s="199"/>
      <c r="F259" s="199"/>
      <c r="G259" s="199"/>
      <c r="H259" s="199"/>
      <c r="I259" s="199"/>
      <c r="J259" s="199"/>
      <c r="K259" s="199"/>
      <c r="L259" s="199"/>
      <c r="M259" s="200">
        <v>373063.8</v>
      </c>
      <c r="N259" s="29"/>
      <c r="O259" s="29"/>
      <c r="P259" s="29"/>
      <c r="Q259" s="51"/>
      <c r="R259" s="51"/>
      <c r="CB259" s="42"/>
      <c r="CC259" s="2" t="s">
        <v>201</v>
      </c>
      <c r="CD259" s="42"/>
    </row>
    <row r="260" spans="1:83" customFormat="1" ht="15" x14ac:dyDescent="0.25">
      <c r="A260" s="202" t="s">
        <v>188</v>
      </c>
      <c r="B260" s="202"/>
      <c r="C260" s="202"/>
      <c r="D260" s="202"/>
      <c r="E260" s="202"/>
      <c r="F260" s="202"/>
      <c r="G260" s="202"/>
      <c r="H260" s="202"/>
      <c r="I260" s="202"/>
      <c r="J260" s="202"/>
      <c r="K260" s="202"/>
      <c r="L260" s="202"/>
      <c r="M260" s="203">
        <v>21219090.82</v>
      </c>
      <c r="N260" s="43"/>
      <c r="O260" s="43"/>
      <c r="P260" s="43"/>
      <c r="Q260" s="40"/>
      <c r="R260" s="40"/>
      <c r="CB260" s="42"/>
      <c r="CD260" s="42" t="s">
        <v>188</v>
      </c>
    </row>
    <row r="261" spans="1:83" customFormat="1" ht="15" x14ac:dyDescent="0.25">
      <c r="A261" s="199" t="s">
        <v>202</v>
      </c>
      <c r="B261" s="199"/>
      <c r="C261" s="199"/>
      <c r="D261" s="199"/>
      <c r="E261" s="199"/>
      <c r="F261" s="199"/>
      <c r="G261" s="199"/>
      <c r="H261" s="199"/>
      <c r="I261" s="199"/>
      <c r="J261" s="199"/>
      <c r="K261" s="199"/>
      <c r="L261" s="199"/>
      <c r="M261" s="200">
        <v>636572.72</v>
      </c>
      <c r="N261" s="29"/>
      <c r="O261" s="29"/>
      <c r="P261" s="29"/>
      <c r="Q261" s="51"/>
      <c r="R261" s="51"/>
      <c r="CB261" s="42"/>
      <c r="CC261" s="2" t="s">
        <v>202</v>
      </c>
      <c r="CD261" s="42"/>
    </row>
    <row r="262" spans="1:83" customFormat="1" ht="15" x14ac:dyDescent="0.25">
      <c r="A262" s="177" t="s">
        <v>203</v>
      </c>
      <c r="B262" s="177"/>
      <c r="C262" s="177"/>
      <c r="D262" s="177"/>
      <c r="E262" s="177"/>
      <c r="F262" s="177"/>
      <c r="G262" s="177"/>
      <c r="H262" s="177"/>
      <c r="I262" s="177"/>
      <c r="J262" s="177"/>
      <c r="K262" s="177"/>
      <c r="L262" s="177"/>
      <c r="M262" s="39">
        <v>21855663.539999999</v>
      </c>
      <c r="N262" s="43"/>
      <c r="O262" s="43"/>
      <c r="P262" s="43"/>
      <c r="Q262" s="40"/>
      <c r="R262" s="40"/>
      <c r="CB262" s="42"/>
      <c r="CD262" s="42" t="s">
        <v>203</v>
      </c>
    </row>
    <row r="263" spans="1:83" customFormat="1" ht="15" x14ac:dyDescent="0.25">
      <c r="A263" s="179" t="s">
        <v>204</v>
      </c>
      <c r="B263" s="179"/>
      <c r="C263" s="179"/>
      <c r="D263" s="179"/>
      <c r="E263" s="179"/>
      <c r="F263" s="179"/>
      <c r="G263" s="179"/>
      <c r="H263" s="179"/>
      <c r="I263" s="179"/>
      <c r="J263" s="179"/>
      <c r="K263" s="179"/>
      <c r="L263" s="179"/>
      <c r="M263" s="28">
        <v>4371132.71</v>
      </c>
      <c r="N263" s="29"/>
      <c r="O263" s="29"/>
      <c r="P263" s="29"/>
      <c r="Q263" s="51"/>
      <c r="R263" s="51"/>
      <c r="CB263" s="42"/>
      <c r="CC263" s="2" t="s">
        <v>204</v>
      </c>
      <c r="CD263" s="42"/>
    </row>
    <row r="264" spans="1:83" customFormat="1" ht="15" x14ac:dyDescent="0.25">
      <c r="A264" s="177" t="s">
        <v>205</v>
      </c>
      <c r="B264" s="177"/>
      <c r="C264" s="177"/>
      <c r="D264" s="177"/>
      <c r="E264" s="177"/>
      <c r="F264" s="177"/>
      <c r="G264" s="177"/>
      <c r="H264" s="177"/>
      <c r="I264" s="177"/>
      <c r="J264" s="177"/>
      <c r="K264" s="177"/>
      <c r="L264" s="177"/>
      <c r="M264" s="105">
        <v>26226796.25</v>
      </c>
      <c r="N264" s="43"/>
      <c r="O264" s="43"/>
      <c r="P264" s="29"/>
      <c r="Q264" s="51"/>
      <c r="R264" s="41">
        <v>12427.79</v>
      </c>
      <c r="CB264" s="42"/>
      <c r="CD264" s="42"/>
      <c r="CE264" s="42" t="s">
        <v>205</v>
      </c>
    </row>
    <row r="265" spans="1:83" customFormat="1" ht="15" x14ac:dyDescent="0.25">
      <c r="A265" s="177" t="s">
        <v>55</v>
      </c>
      <c r="B265" s="177"/>
      <c r="C265" s="177"/>
      <c r="D265" s="177"/>
      <c r="E265" s="177"/>
      <c r="F265" s="177"/>
      <c r="G265" s="177"/>
      <c r="H265" s="177"/>
      <c r="I265" s="177"/>
      <c r="J265" s="177"/>
      <c r="K265" s="177"/>
      <c r="L265" s="177"/>
      <c r="M265" s="39">
        <v>32472792.510000002</v>
      </c>
      <c r="N265" s="43"/>
      <c r="O265" s="43"/>
      <c r="P265" s="43"/>
      <c r="Q265" s="40"/>
      <c r="R265" s="40"/>
      <c r="CB265" s="42" t="s">
        <v>55</v>
      </c>
      <c r="CD265" s="42"/>
      <c r="CE265" s="42"/>
    </row>
    <row r="266" spans="1:83" customFormat="1" ht="32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83" customFormat="1" ht="15" x14ac:dyDescent="0.25">
      <c r="A267" s="3"/>
      <c r="B267" s="3"/>
      <c r="C267" s="3"/>
      <c r="D267" s="3"/>
      <c r="E267" s="3"/>
      <c r="F267" s="3"/>
      <c r="G267" s="3"/>
      <c r="H267" s="7"/>
      <c r="I267" s="180"/>
      <c r="J267" s="180"/>
      <c r="K267" s="180"/>
      <c r="L267" s="180"/>
      <c r="M267" s="3"/>
      <c r="N267" s="3"/>
      <c r="O267" s="3"/>
      <c r="P267" s="3"/>
      <c r="Q267" s="3"/>
      <c r="R267" s="3"/>
    </row>
    <row r="268" spans="1:83" customFormat="1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</sheetData>
  <mergeCells count="269">
    <mergeCell ref="I267:L267"/>
    <mergeCell ref="A264:L264"/>
    <mergeCell ref="A265:L265"/>
    <mergeCell ref="A259:L259"/>
    <mergeCell ref="A260:L260"/>
    <mergeCell ref="A261:L261"/>
    <mergeCell ref="A262:L262"/>
    <mergeCell ref="A263:L263"/>
    <mergeCell ref="A254:L254"/>
    <mergeCell ref="A255:L255"/>
    <mergeCell ref="A256:L256"/>
    <mergeCell ref="A257:L257"/>
    <mergeCell ref="A258:L258"/>
    <mergeCell ref="A249:L249"/>
    <mergeCell ref="A250:L250"/>
    <mergeCell ref="A251:L251"/>
    <mergeCell ref="A252:L252"/>
    <mergeCell ref="A253:L253"/>
    <mergeCell ref="A244:L244"/>
    <mergeCell ref="A245:L245"/>
    <mergeCell ref="A246:L246"/>
    <mergeCell ref="A247:L247"/>
    <mergeCell ref="A248:L248"/>
    <mergeCell ref="A239:L239"/>
    <mergeCell ref="A240:L240"/>
    <mergeCell ref="A241:L241"/>
    <mergeCell ref="A242:L242"/>
    <mergeCell ref="A243:L243"/>
    <mergeCell ref="A234:R234"/>
    <mergeCell ref="A235:R235"/>
    <mergeCell ref="A236:R236"/>
    <mergeCell ref="A237:R237"/>
    <mergeCell ref="A238:L238"/>
    <mergeCell ref="A229:R229"/>
    <mergeCell ref="A230:R230"/>
    <mergeCell ref="A231:R231"/>
    <mergeCell ref="A232:R232"/>
    <mergeCell ref="A233:R233"/>
    <mergeCell ref="A224:L224"/>
    <mergeCell ref="A225:L225"/>
    <mergeCell ref="A226:L226"/>
    <mergeCell ref="A227:L227"/>
    <mergeCell ref="A228:L228"/>
    <mergeCell ref="C219:R219"/>
    <mergeCell ref="C220:E220"/>
    <mergeCell ref="C221:R221"/>
    <mergeCell ref="C222:E222"/>
    <mergeCell ref="C223:R223"/>
    <mergeCell ref="C214:R214"/>
    <mergeCell ref="C215:E215"/>
    <mergeCell ref="C216:R216"/>
    <mergeCell ref="C217:R217"/>
    <mergeCell ref="C218:R218"/>
    <mergeCell ref="C209:R209"/>
    <mergeCell ref="A210:R210"/>
    <mergeCell ref="C211:E211"/>
    <mergeCell ref="C212:R212"/>
    <mergeCell ref="C213:R213"/>
    <mergeCell ref="C204:R204"/>
    <mergeCell ref="C205:R205"/>
    <mergeCell ref="C206:E206"/>
    <mergeCell ref="C207:R207"/>
    <mergeCell ref="C208:E208"/>
    <mergeCell ref="C199:E199"/>
    <mergeCell ref="C200:R200"/>
    <mergeCell ref="C201:R201"/>
    <mergeCell ref="C202:E202"/>
    <mergeCell ref="C203:R203"/>
    <mergeCell ref="C194:E194"/>
    <mergeCell ref="C195:R195"/>
    <mergeCell ref="C196:E196"/>
    <mergeCell ref="C197:R197"/>
    <mergeCell ref="A198:R198"/>
    <mergeCell ref="C189:E189"/>
    <mergeCell ref="C190:R190"/>
    <mergeCell ref="C191:R191"/>
    <mergeCell ref="C192:R192"/>
    <mergeCell ref="C193:R193"/>
    <mergeCell ref="A184:R184"/>
    <mergeCell ref="C185:E185"/>
    <mergeCell ref="C186:R186"/>
    <mergeCell ref="C187:R187"/>
    <mergeCell ref="C188:R188"/>
    <mergeCell ref="C179:R179"/>
    <mergeCell ref="C180:E180"/>
    <mergeCell ref="C181:R181"/>
    <mergeCell ref="C182:R182"/>
    <mergeCell ref="C183:R183"/>
    <mergeCell ref="C174:R174"/>
    <mergeCell ref="C175:E175"/>
    <mergeCell ref="C176:R176"/>
    <mergeCell ref="C177:R177"/>
    <mergeCell ref="C178:R178"/>
    <mergeCell ref="C169:E169"/>
    <mergeCell ref="C170:R170"/>
    <mergeCell ref="C171:E171"/>
    <mergeCell ref="C172:R172"/>
    <mergeCell ref="C173:R173"/>
    <mergeCell ref="C164:R164"/>
    <mergeCell ref="C165:R165"/>
    <mergeCell ref="C166:R166"/>
    <mergeCell ref="C167:E167"/>
    <mergeCell ref="C168:R168"/>
    <mergeCell ref="C159:R159"/>
    <mergeCell ref="C160:R160"/>
    <mergeCell ref="C161:R161"/>
    <mergeCell ref="C162:E162"/>
    <mergeCell ref="C163:R163"/>
    <mergeCell ref="C154:R154"/>
    <mergeCell ref="C155:R155"/>
    <mergeCell ref="C156:R156"/>
    <mergeCell ref="A157:R157"/>
    <mergeCell ref="C158:E158"/>
    <mergeCell ref="C149:R149"/>
    <mergeCell ref="C150:R150"/>
    <mergeCell ref="C151:R151"/>
    <mergeCell ref="C152:R152"/>
    <mergeCell ref="C153:E153"/>
    <mergeCell ref="C144:E144"/>
    <mergeCell ref="C145:R145"/>
    <mergeCell ref="C146:R146"/>
    <mergeCell ref="C147:R147"/>
    <mergeCell ref="C148:E148"/>
    <mergeCell ref="C139:R139"/>
    <mergeCell ref="C140:E140"/>
    <mergeCell ref="C141:R141"/>
    <mergeCell ref="C142:E142"/>
    <mergeCell ref="C143:R143"/>
    <mergeCell ref="C134:R134"/>
    <mergeCell ref="C135:E135"/>
    <mergeCell ref="C136:R136"/>
    <mergeCell ref="C137:R137"/>
    <mergeCell ref="C138:R138"/>
    <mergeCell ref="C129:R129"/>
    <mergeCell ref="A130:R130"/>
    <mergeCell ref="C131:E131"/>
    <mergeCell ref="C132:R132"/>
    <mergeCell ref="C133:R133"/>
    <mergeCell ref="C124:R124"/>
    <mergeCell ref="C125:R125"/>
    <mergeCell ref="C126:E126"/>
    <mergeCell ref="C127:R127"/>
    <mergeCell ref="C128:E128"/>
    <mergeCell ref="C119:R119"/>
    <mergeCell ref="C120:R120"/>
    <mergeCell ref="C121:E121"/>
    <mergeCell ref="C122:R122"/>
    <mergeCell ref="C123:R123"/>
    <mergeCell ref="C114:E114"/>
    <mergeCell ref="C115:R115"/>
    <mergeCell ref="A116:R116"/>
    <mergeCell ref="C117:E117"/>
    <mergeCell ref="C118:R118"/>
    <mergeCell ref="C109:R109"/>
    <mergeCell ref="C110:R110"/>
    <mergeCell ref="C111:R111"/>
    <mergeCell ref="C112:E112"/>
    <mergeCell ref="C113:R113"/>
    <mergeCell ref="C104:R104"/>
    <mergeCell ref="C105:R105"/>
    <mergeCell ref="C106:R106"/>
    <mergeCell ref="C107:E107"/>
    <mergeCell ref="C108:R108"/>
    <mergeCell ref="C99:R99"/>
    <mergeCell ref="C100:E100"/>
    <mergeCell ref="C101:R101"/>
    <mergeCell ref="A102:R102"/>
    <mergeCell ref="C103:E103"/>
    <mergeCell ref="C94:R94"/>
    <mergeCell ref="C95:R95"/>
    <mergeCell ref="C96:R96"/>
    <mergeCell ref="C97:R97"/>
    <mergeCell ref="C98:E98"/>
    <mergeCell ref="C89:E89"/>
    <mergeCell ref="C90:R90"/>
    <mergeCell ref="C91:R91"/>
    <mergeCell ref="C92:R92"/>
    <mergeCell ref="C93:E93"/>
    <mergeCell ref="A84:R84"/>
    <mergeCell ref="A85:R85"/>
    <mergeCell ref="A86:R86"/>
    <mergeCell ref="A87:R87"/>
    <mergeCell ref="A88:R88"/>
    <mergeCell ref="A79:L79"/>
    <mergeCell ref="A80:L80"/>
    <mergeCell ref="A81:L81"/>
    <mergeCell ref="A82:L82"/>
    <mergeCell ref="A83:R83"/>
    <mergeCell ref="C74:E74"/>
    <mergeCell ref="C75:R75"/>
    <mergeCell ref="C76:E76"/>
    <mergeCell ref="C77:R77"/>
    <mergeCell ref="A78:L78"/>
    <mergeCell ref="C69:E69"/>
    <mergeCell ref="C70:R70"/>
    <mergeCell ref="C71:R71"/>
    <mergeCell ref="C72:R72"/>
    <mergeCell ref="C73:R73"/>
    <mergeCell ref="C64:R64"/>
    <mergeCell ref="C65:E65"/>
    <mergeCell ref="C66:R66"/>
    <mergeCell ref="C67:R67"/>
    <mergeCell ref="C68:R68"/>
    <mergeCell ref="C59:E59"/>
    <mergeCell ref="C60:R60"/>
    <mergeCell ref="C61:R61"/>
    <mergeCell ref="C62:E62"/>
    <mergeCell ref="C63:R63"/>
    <mergeCell ref="A54:R54"/>
    <mergeCell ref="C55:E55"/>
    <mergeCell ref="C56:R56"/>
    <mergeCell ref="C57:R57"/>
    <mergeCell ref="C58:R58"/>
    <mergeCell ref="A49:L49"/>
    <mergeCell ref="A50:L50"/>
    <mergeCell ref="A51:L51"/>
    <mergeCell ref="A52:L52"/>
    <mergeCell ref="A53:L53"/>
    <mergeCell ref="C44:R44"/>
    <mergeCell ref="C45:R45"/>
    <mergeCell ref="C46:E46"/>
    <mergeCell ref="C47:R47"/>
    <mergeCell ref="C48:R48"/>
    <mergeCell ref="C39:E39"/>
    <mergeCell ref="C40:R40"/>
    <mergeCell ref="C41:R41"/>
    <mergeCell ref="C42:R42"/>
    <mergeCell ref="C43:E43"/>
    <mergeCell ref="A34:L34"/>
    <mergeCell ref="A35:L35"/>
    <mergeCell ref="A36:L36"/>
    <mergeCell ref="A37:L37"/>
    <mergeCell ref="A38:R38"/>
    <mergeCell ref="C29:R29"/>
    <mergeCell ref="C30:E30"/>
    <mergeCell ref="C31:R31"/>
    <mergeCell ref="C32:R32"/>
    <mergeCell ref="A33:L33"/>
    <mergeCell ref="C24:R24"/>
    <mergeCell ref="C25:R25"/>
    <mergeCell ref="C26:R26"/>
    <mergeCell ref="C27:E27"/>
    <mergeCell ref="C28:R28"/>
    <mergeCell ref="C23:E23"/>
    <mergeCell ref="A8:R8"/>
    <mergeCell ref="C9:G9"/>
    <mergeCell ref="F15:R15"/>
    <mergeCell ref="L16:M16"/>
    <mergeCell ref="A18:A20"/>
    <mergeCell ref="B18:B20"/>
    <mergeCell ref="C18:E20"/>
    <mergeCell ref="F18:F20"/>
    <mergeCell ref="G18:G20"/>
    <mergeCell ref="H18:K18"/>
    <mergeCell ref="L18:P18"/>
    <mergeCell ref="Q18:Q20"/>
    <mergeCell ref="R18:R20"/>
    <mergeCell ref="H19:H20"/>
    <mergeCell ref="I19:K19"/>
    <mergeCell ref="L19:L20"/>
    <mergeCell ref="A2:R2"/>
    <mergeCell ref="A3:R3"/>
    <mergeCell ref="A5:R5"/>
    <mergeCell ref="A6:R6"/>
    <mergeCell ref="A7:R7"/>
    <mergeCell ref="M19:M20"/>
    <mergeCell ref="N19:P19"/>
    <mergeCell ref="C21:E21"/>
    <mergeCell ref="A22:R2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55A4F-DC87-4BC3-A5AF-27DC4A86FA55}">
  <sheetPr>
    <pageSetUpPr fitToPage="1"/>
  </sheetPr>
  <dimension ref="A1:CG236"/>
  <sheetViews>
    <sheetView topLeftCell="A207" workbookViewId="0">
      <selection activeCell="A224" sqref="A224:L225"/>
    </sheetView>
  </sheetViews>
  <sheetFormatPr defaultColWidth="9.140625" defaultRowHeight="11.25" customHeight="1" x14ac:dyDescent="0.2"/>
  <cols>
    <col min="1" max="1" width="9" style="53" customWidth="1"/>
    <col min="2" max="2" width="20.140625" style="53" customWidth="1"/>
    <col min="3" max="4" width="10.42578125" style="53" customWidth="1"/>
    <col min="5" max="5" width="13.28515625" style="53" customWidth="1"/>
    <col min="6" max="6" width="8.5703125" style="53" customWidth="1"/>
    <col min="7" max="7" width="7.85546875" style="53" customWidth="1"/>
    <col min="8" max="8" width="12" style="53" customWidth="1"/>
    <col min="9" max="11" width="9.28515625" style="53" customWidth="1"/>
    <col min="12" max="12" width="12" style="53" customWidth="1"/>
    <col min="13" max="13" width="12.140625" style="53" customWidth="1"/>
    <col min="14" max="14" width="11.28515625" style="53" customWidth="1"/>
    <col min="15" max="15" width="11.42578125" style="53" customWidth="1"/>
    <col min="16" max="16" width="9.28515625" style="53" customWidth="1"/>
    <col min="17" max="17" width="8.42578125" style="53" customWidth="1"/>
    <col min="18" max="18" width="10.7109375" style="53" customWidth="1"/>
    <col min="19" max="54" width="190.7109375" style="54" hidden="1" customWidth="1"/>
    <col min="55" max="59" width="50.5703125" style="54" hidden="1" customWidth="1"/>
    <col min="60" max="72" width="127.42578125" style="54" hidden="1" customWidth="1"/>
    <col min="73" max="73" width="190.7109375" style="54" hidden="1" customWidth="1"/>
    <col min="74" max="74" width="34.140625" style="54" hidden="1" customWidth="1"/>
    <col min="75" max="77" width="161.5703125" style="54" hidden="1" customWidth="1"/>
    <col min="78" max="78" width="131.5703125" style="54" hidden="1" customWidth="1"/>
    <col min="79" max="79" width="190.7109375" style="54" hidden="1" customWidth="1"/>
    <col min="80" max="83" width="131.5703125" style="54" hidden="1" customWidth="1"/>
    <col min="84" max="85" width="12.42578125" style="53" bestFit="1" customWidth="1"/>
    <col min="86" max="16384" width="9.140625" style="53"/>
  </cols>
  <sheetData>
    <row r="1" spans="1:72" customFormat="1" ht="15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97"/>
      <c r="O1" s="55"/>
      <c r="P1" s="55"/>
      <c r="Q1" s="55"/>
      <c r="R1" s="55"/>
    </row>
    <row r="2" spans="1:72" customFormat="1" ht="15" x14ac:dyDescent="0.25">
      <c r="A2" s="196" t="s">
        <v>0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02" t="s">
        <v>0</v>
      </c>
      <c r="T2" s="102" t="s">
        <v>1</v>
      </c>
      <c r="U2" s="102" t="s">
        <v>1</v>
      </c>
      <c r="V2" s="102" t="s">
        <v>1</v>
      </c>
      <c r="W2" s="102" t="s">
        <v>1</v>
      </c>
      <c r="X2" s="102" t="s">
        <v>1</v>
      </c>
      <c r="Y2" s="102" t="s">
        <v>1</v>
      </c>
      <c r="Z2" s="102" t="s">
        <v>1</v>
      </c>
      <c r="AA2" s="102" t="s">
        <v>1</v>
      </c>
      <c r="AB2" s="102" t="s">
        <v>1</v>
      </c>
      <c r="AC2" s="102" t="s">
        <v>1</v>
      </c>
      <c r="AD2" s="102" t="s">
        <v>1</v>
      </c>
      <c r="AE2" s="102" t="s">
        <v>1</v>
      </c>
      <c r="AF2" s="102" t="s">
        <v>1</v>
      </c>
      <c r="AG2" s="102" t="s">
        <v>1</v>
      </c>
      <c r="AH2" s="102" t="s">
        <v>1</v>
      </c>
      <c r="AI2" s="102" t="s">
        <v>1</v>
      </c>
      <c r="AJ2" s="102" t="s">
        <v>1</v>
      </c>
    </row>
    <row r="3" spans="1:72" customFormat="1" ht="15" x14ac:dyDescent="0.25">
      <c r="A3" s="192" t="s">
        <v>2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</row>
    <row r="4" spans="1:72" customFormat="1" ht="15" x14ac:dyDescent="0.25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1:72" customFormat="1" ht="28.5" customHeight="1" x14ac:dyDescent="0.25">
      <c r="A5" s="197" t="s">
        <v>232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</row>
    <row r="6" spans="1:72" customFormat="1" ht="21" customHeight="1" x14ac:dyDescent="0.25">
      <c r="A6" s="198" t="s">
        <v>4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</row>
    <row r="7" spans="1:72" customFormat="1" ht="15" x14ac:dyDescent="0.25">
      <c r="A7" s="196" t="s">
        <v>231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AK7" s="102" t="s">
        <v>231</v>
      </c>
      <c r="AL7" s="102" t="s">
        <v>1</v>
      </c>
      <c r="AM7" s="102" t="s">
        <v>1</v>
      </c>
      <c r="AN7" s="102" t="s">
        <v>1</v>
      </c>
      <c r="AO7" s="102" t="s">
        <v>1</v>
      </c>
      <c r="AP7" s="102" t="s">
        <v>1</v>
      </c>
      <c r="AQ7" s="102" t="s">
        <v>1</v>
      </c>
      <c r="AR7" s="102" t="s">
        <v>1</v>
      </c>
      <c r="AS7" s="102" t="s">
        <v>1</v>
      </c>
      <c r="AT7" s="102" t="s">
        <v>1</v>
      </c>
      <c r="AU7" s="102" t="s">
        <v>1</v>
      </c>
      <c r="AV7" s="102" t="s">
        <v>1</v>
      </c>
      <c r="AW7" s="102" t="s">
        <v>1</v>
      </c>
      <c r="AX7" s="102" t="s">
        <v>1</v>
      </c>
      <c r="AY7" s="102" t="s">
        <v>1</v>
      </c>
      <c r="AZ7" s="102" t="s">
        <v>1</v>
      </c>
      <c r="BA7" s="102" t="s">
        <v>1</v>
      </c>
      <c r="BB7" s="102" t="s">
        <v>1</v>
      </c>
    </row>
    <row r="8" spans="1:72" customFormat="1" ht="15.75" customHeight="1" x14ac:dyDescent="0.25">
      <c r="A8" s="192" t="s">
        <v>6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</row>
    <row r="9" spans="1:72" customFormat="1" ht="15" x14ac:dyDescent="0.25">
      <c r="A9" s="55"/>
      <c r="B9" s="101" t="s">
        <v>7</v>
      </c>
      <c r="C9" s="193" t="s">
        <v>230</v>
      </c>
      <c r="D9" s="193"/>
      <c r="E9" s="193"/>
      <c r="F9" s="193"/>
      <c r="G9" s="193"/>
      <c r="H9" s="100"/>
      <c r="I9" s="100"/>
      <c r="J9" s="100"/>
      <c r="K9" s="100"/>
      <c r="L9" s="100"/>
      <c r="M9" s="100"/>
      <c r="N9" s="100"/>
      <c r="O9" s="100"/>
      <c r="P9" s="55"/>
      <c r="Q9" s="55"/>
      <c r="R9" s="55"/>
      <c r="BC9" s="92" t="s">
        <v>230</v>
      </c>
      <c r="BD9" s="92" t="s">
        <v>1</v>
      </c>
      <c r="BE9" s="92" t="s">
        <v>1</v>
      </c>
      <c r="BF9" s="92" t="s">
        <v>1</v>
      </c>
      <c r="BG9" s="92" t="s">
        <v>1</v>
      </c>
    </row>
    <row r="10" spans="1:72" customFormat="1" ht="12.75" customHeight="1" x14ac:dyDescent="0.25">
      <c r="B10" s="87" t="s">
        <v>9</v>
      </c>
      <c r="C10" s="87"/>
      <c r="D10" s="98"/>
      <c r="E10" s="95">
        <v>72026.535999999993</v>
      </c>
      <c r="F10" s="93" t="s">
        <v>10</v>
      </c>
      <c r="H10" s="87"/>
      <c r="I10" s="87"/>
      <c r="J10" s="87"/>
      <c r="K10" s="87"/>
      <c r="L10" s="87"/>
      <c r="M10" s="99"/>
      <c r="N10" s="99"/>
      <c r="O10" s="87"/>
    </row>
    <row r="11" spans="1:72" customFormat="1" ht="12.75" customHeight="1" x14ac:dyDescent="0.25">
      <c r="B11" s="87" t="s">
        <v>11</v>
      </c>
      <c r="D11" s="98"/>
      <c r="E11" s="95">
        <v>76761.131999999998</v>
      </c>
      <c r="F11" s="93" t="s">
        <v>10</v>
      </c>
      <c r="H11" s="87"/>
      <c r="I11" s="87"/>
      <c r="J11" s="87"/>
      <c r="K11" s="87"/>
      <c r="L11" s="87"/>
      <c r="M11" s="99"/>
      <c r="N11" s="99"/>
      <c r="O11" s="87"/>
    </row>
    <row r="12" spans="1:72" customFormat="1" ht="12.75" customHeight="1" x14ac:dyDescent="0.25">
      <c r="B12" s="87" t="s">
        <v>12</v>
      </c>
      <c r="C12" s="87"/>
      <c r="D12" s="98"/>
      <c r="E12" s="95">
        <v>17450.097000000002</v>
      </c>
      <c r="F12" s="93" t="s">
        <v>10</v>
      </c>
      <c r="H12" s="87"/>
      <c r="J12" s="87"/>
      <c r="K12" s="87"/>
      <c r="L12" s="87"/>
      <c r="M12" s="91"/>
      <c r="N12" s="97"/>
      <c r="O12" s="90"/>
    </row>
    <row r="13" spans="1:72" customFormat="1" ht="12.75" customHeight="1" x14ac:dyDescent="0.25">
      <c r="B13" s="87" t="s">
        <v>13</v>
      </c>
      <c r="C13" s="87"/>
      <c r="D13" s="96"/>
      <c r="E13" s="95">
        <v>44606.64</v>
      </c>
      <c r="F13" s="93" t="s">
        <v>14</v>
      </c>
      <c r="H13" s="87"/>
      <c r="J13" s="87"/>
      <c r="K13" s="87"/>
      <c r="L13" s="87"/>
      <c r="M13" s="94"/>
      <c r="N13" s="94"/>
      <c r="O13" s="93"/>
    </row>
    <row r="14" spans="1:72" customFormat="1" ht="12.75" customHeight="1" x14ac:dyDescent="0.25">
      <c r="B14" s="87" t="s">
        <v>15</v>
      </c>
      <c r="C14" s="87"/>
      <c r="D14" s="96"/>
      <c r="E14" s="95">
        <v>1164.73</v>
      </c>
      <c r="F14" s="93" t="s">
        <v>14</v>
      </c>
      <c r="H14" s="87"/>
      <c r="J14" s="87"/>
      <c r="K14" s="87"/>
      <c r="L14" s="87"/>
      <c r="M14" s="94"/>
      <c r="N14" s="94"/>
      <c r="O14" s="93"/>
    </row>
    <row r="15" spans="1:72" customFormat="1" ht="15" x14ac:dyDescent="0.25">
      <c r="B15" s="87" t="s">
        <v>16</v>
      </c>
      <c r="C15" s="87"/>
      <c r="E15" s="91"/>
      <c r="F15" s="194" t="s">
        <v>17</v>
      </c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BH15" s="92" t="s">
        <v>17</v>
      </c>
      <c r="BI15" s="92" t="s">
        <v>1</v>
      </c>
      <c r="BJ15" s="92" t="s">
        <v>1</v>
      </c>
      <c r="BK15" s="92" t="s">
        <v>1</v>
      </c>
      <c r="BL15" s="92" t="s">
        <v>1</v>
      </c>
      <c r="BM15" s="92" t="s">
        <v>1</v>
      </c>
      <c r="BN15" s="92" t="s">
        <v>1</v>
      </c>
      <c r="BO15" s="92" t="s">
        <v>1</v>
      </c>
      <c r="BP15" s="92" t="s">
        <v>1</v>
      </c>
      <c r="BQ15" s="92" t="s">
        <v>1</v>
      </c>
      <c r="BR15" s="92" t="s">
        <v>1</v>
      </c>
      <c r="BS15" s="92" t="s">
        <v>1</v>
      </c>
      <c r="BT15" s="92" t="s">
        <v>1</v>
      </c>
    </row>
    <row r="16" spans="1:72" customFormat="1" ht="12.75" customHeight="1" x14ac:dyDescent="0.25">
      <c r="A16" s="87"/>
      <c r="B16" s="87"/>
      <c r="D16" s="91"/>
      <c r="E16" s="90"/>
      <c r="F16" s="89"/>
      <c r="G16" s="88"/>
      <c r="H16" s="87"/>
      <c r="I16" s="87"/>
      <c r="J16" s="87"/>
      <c r="K16" s="87"/>
      <c r="L16" s="195"/>
      <c r="M16" s="195"/>
      <c r="N16" s="87"/>
    </row>
    <row r="17" spans="1:77" customFormat="1" ht="15" x14ac:dyDescent="0.25">
      <c r="A17" s="86"/>
    </row>
    <row r="18" spans="1:77" customFormat="1" ht="28.5" customHeight="1" x14ac:dyDescent="0.25">
      <c r="A18" s="190" t="s">
        <v>18</v>
      </c>
      <c r="B18" s="190" t="s">
        <v>19</v>
      </c>
      <c r="C18" s="190" t="s">
        <v>20</v>
      </c>
      <c r="D18" s="190"/>
      <c r="E18" s="190"/>
      <c r="F18" s="190" t="s">
        <v>21</v>
      </c>
      <c r="G18" s="190" t="s">
        <v>22</v>
      </c>
      <c r="H18" s="190" t="s">
        <v>23</v>
      </c>
      <c r="I18" s="190"/>
      <c r="J18" s="190"/>
      <c r="K18" s="190"/>
      <c r="L18" s="190" t="s">
        <v>24</v>
      </c>
      <c r="M18" s="190"/>
      <c r="N18" s="190"/>
      <c r="O18" s="190"/>
      <c r="P18" s="190"/>
      <c r="Q18" s="190" t="s">
        <v>25</v>
      </c>
      <c r="R18" s="190" t="s">
        <v>26</v>
      </c>
    </row>
    <row r="19" spans="1:77" customFormat="1" ht="30" customHeight="1" x14ac:dyDescent="0.25">
      <c r="A19" s="190"/>
      <c r="B19" s="190"/>
      <c r="C19" s="190"/>
      <c r="D19" s="190"/>
      <c r="E19" s="190"/>
      <c r="F19" s="190"/>
      <c r="G19" s="190"/>
      <c r="H19" s="190" t="s">
        <v>27</v>
      </c>
      <c r="I19" s="190" t="s">
        <v>28</v>
      </c>
      <c r="J19" s="190"/>
      <c r="K19" s="190"/>
      <c r="L19" s="190" t="s">
        <v>29</v>
      </c>
      <c r="M19" s="190" t="s">
        <v>27</v>
      </c>
      <c r="N19" s="191" t="s">
        <v>28</v>
      </c>
      <c r="O19" s="191"/>
      <c r="P19" s="191"/>
      <c r="Q19" s="191"/>
      <c r="R19" s="191"/>
    </row>
    <row r="20" spans="1:77" customFormat="1" ht="22.5" customHeight="1" x14ac:dyDescent="0.25">
      <c r="A20" s="190"/>
      <c r="B20" s="190"/>
      <c r="C20" s="190"/>
      <c r="D20" s="190"/>
      <c r="E20" s="190"/>
      <c r="F20" s="190"/>
      <c r="G20" s="190"/>
      <c r="H20" s="190"/>
      <c r="I20" s="85" t="s">
        <v>30</v>
      </c>
      <c r="J20" s="85" t="s">
        <v>31</v>
      </c>
      <c r="K20" s="85" t="s">
        <v>32</v>
      </c>
      <c r="L20" s="190"/>
      <c r="M20" s="190"/>
      <c r="N20" s="85" t="s">
        <v>30</v>
      </c>
      <c r="O20" s="85" t="s">
        <v>31</v>
      </c>
      <c r="P20" s="85" t="s">
        <v>32</v>
      </c>
      <c r="Q20" s="191"/>
      <c r="R20" s="191"/>
    </row>
    <row r="21" spans="1:77" customFormat="1" ht="15" x14ac:dyDescent="0.25">
      <c r="A21" s="84">
        <v>1</v>
      </c>
      <c r="B21" s="84">
        <v>2</v>
      </c>
      <c r="C21" s="191">
        <v>3</v>
      </c>
      <c r="D21" s="191"/>
      <c r="E21" s="191"/>
      <c r="F21" s="84">
        <v>4</v>
      </c>
      <c r="G21" s="84">
        <v>5</v>
      </c>
      <c r="H21" s="84">
        <v>6</v>
      </c>
      <c r="I21" s="84">
        <v>7</v>
      </c>
      <c r="J21" s="84">
        <v>8</v>
      </c>
      <c r="K21" s="84">
        <v>9</v>
      </c>
      <c r="L21" s="84">
        <v>10</v>
      </c>
      <c r="M21" s="84">
        <v>11</v>
      </c>
      <c r="N21" s="84">
        <v>12</v>
      </c>
      <c r="O21" s="84">
        <v>13</v>
      </c>
      <c r="P21" s="84">
        <v>14</v>
      </c>
      <c r="Q21" s="84">
        <v>15</v>
      </c>
      <c r="R21" s="84">
        <v>16</v>
      </c>
    </row>
    <row r="22" spans="1:77" customFormat="1" ht="15" x14ac:dyDescent="0.25">
      <c r="A22" s="184" t="s">
        <v>33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BU22" s="66" t="s">
        <v>33</v>
      </c>
    </row>
    <row r="23" spans="1:77" customFormat="1" ht="45.75" x14ac:dyDescent="0.25">
      <c r="A23" s="72" t="s">
        <v>34</v>
      </c>
      <c r="B23" s="73" t="s">
        <v>35</v>
      </c>
      <c r="C23" s="187" t="s">
        <v>36</v>
      </c>
      <c r="D23" s="187"/>
      <c r="E23" s="187"/>
      <c r="F23" s="72" t="s">
        <v>37</v>
      </c>
      <c r="G23" s="83">
        <v>7.6948999999999996</v>
      </c>
      <c r="H23" s="63">
        <v>21371.83</v>
      </c>
      <c r="I23" s="63">
        <v>10079.870000000001</v>
      </c>
      <c r="J23" s="63">
        <v>9774.83</v>
      </c>
      <c r="K23" s="63">
        <v>1214.8499999999999</v>
      </c>
      <c r="L23" s="62"/>
      <c r="M23" s="63">
        <v>2706408.07</v>
      </c>
      <c r="N23" s="63">
        <v>1747506.85</v>
      </c>
      <c r="O23" s="63">
        <v>858970.38</v>
      </c>
      <c r="P23" s="63">
        <v>210613.54</v>
      </c>
      <c r="Q23" s="76">
        <v>559.05999999999995</v>
      </c>
      <c r="R23" s="76">
        <v>4301.92</v>
      </c>
      <c r="BU23" s="66"/>
      <c r="BV23" s="54" t="s">
        <v>36</v>
      </c>
    </row>
    <row r="24" spans="1:77" customFormat="1" ht="15" x14ac:dyDescent="0.25">
      <c r="A24" s="78"/>
      <c r="B24" s="77"/>
      <c r="C24" s="188" t="s">
        <v>229</v>
      </c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9"/>
      <c r="BU24" s="66"/>
      <c r="BW24" s="54" t="s">
        <v>229</v>
      </c>
    </row>
    <row r="25" spans="1:77" customFormat="1" ht="57" x14ac:dyDescent="0.25">
      <c r="A25" s="69"/>
      <c r="B25" s="74" t="s">
        <v>39</v>
      </c>
      <c r="C25" s="185" t="s">
        <v>40</v>
      </c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6"/>
      <c r="BU25" s="66"/>
      <c r="BX25" s="54" t="s">
        <v>40</v>
      </c>
    </row>
    <row r="26" spans="1:77" customFormat="1" ht="15" x14ac:dyDescent="0.25">
      <c r="A26" s="69"/>
      <c r="B26" s="68" t="s">
        <v>34</v>
      </c>
      <c r="C26" s="185" t="s">
        <v>41</v>
      </c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6"/>
      <c r="BU26" s="66"/>
      <c r="BY26" s="54" t="s">
        <v>41</v>
      </c>
    </row>
    <row r="27" spans="1:77" customFormat="1" ht="33.75" x14ac:dyDescent="0.25">
      <c r="A27" s="72" t="s">
        <v>42</v>
      </c>
      <c r="B27" s="73" t="s">
        <v>43</v>
      </c>
      <c r="C27" s="187" t="s">
        <v>44</v>
      </c>
      <c r="D27" s="187"/>
      <c r="E27" s="187"/>
      <c r="F27" s="72" t="s">
        <v>45</v>
      </c>
      <c r="G27" s="82">
        <v>29.783619999999999</v>
      </c>
      <c r="H27" s="63">
        <v>28461.8</v>
      </c>
      <c r="I27" s="62"/>
      <c r="J27" s="62"/>
      <c r="K27" s="62"/>
      <c r="L27" s="62"/>
      <c r="M27" s="63">
        <v>7256272.9299999997</v>
      </c>
      <c r="N27" s="62"/>
      <c r="O27" s="62"/>
      <c r="P27" s="62"/>
      <c r="Q27" s="70">
        <v>0</v>
      </c>
      <c r="R27" s="70">
        <v>0</v>
      </c>
      <c r="BU27" s="66"/>
      <c r="BV27" s="54" t="s">
        <v>44</v>
      </c>
    </row>
    <row r="28" spans="1:77" customFormat="1" ht="15" x14ac:dyDescent="0.25">
      <c r="A28" s="78"/>
      <c r="B28" s="77"/>
      <c r="C28" s="188" t="s">
        <v>228</v>
      </c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9"/>
      <c r="BU28" s="66"/>
      <c r="BW28" s="54" t="s">
        <v>228</v>
      </c>
    </row>
    <row r="29" spans="1:77" customFormat="1" ht="15" x14ac:dyDescent="0.25">
      <c r="A29" s="69"/>
      <c r="B29" s="68" t="s">
        <v>34</v>
      </c>
      <c r="C29" s="185" t="s">
        <v>41</v>
      </c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6"/>
      <c r="BU29" s="66"/>
      <c r="BY29" s="54" t="s">
        <v>41</v>
      </c>
    </row>
    <row r="30" spans="1:77" customFormat="1" ht="33.75" x14ac:dyDescent="0.25">
      <c r="A30" s="72" t="s">
        <v>47</v>
      </c>
      <c r="B30" s="73" t="s">
        <v>48</v>
      </c>
      <c r="C30" s="187" t="s">
        <v>49</v>
      </c>
      <c r="D30" s="187"/>
      <c r="E30" s="187"/>
      <c r="F30" s="72" t="s">
        <v>45</v>
      </c>
      <c r="G30" s="81">
        <v>31.9684621</v>
      </c>
      <c r="H30" s="63">
        <v>11986.77</v>
      </c>
      <c r="I30" s="62"/>
      <c r="J30" s="62"/>
      <c r="K30" s="62"/>
      <c r="L30" s="62"/>
      <c r="M30" s="63">
        <v>3280180.04</v>
      </c>
      <c r="N30" s="62"/>
      <c r="O30" s="62"/>
      <c r="P30" s="62"/>
      <c r="Q30" s="70">
        <v>0</v>
      </c>
      <c r="R30" s="70">
        <v>0</v>
      </c>
      <c r="BU30" s="66"/>
      <c r="BV30" s="54" t="s">
        <v>49</v>
      </c>
    </row>
    <row r="31" spans="1:77" customFormat="1" ht="15" x14ac:dyDescent="0.25">
      <c r="A31" s="78"/>
      <c r="B31" s="77"/>
      <c r="C31" s="188" t="s">
        <v>227</v>
      </c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9"/>
      <c r="BU31" s="66"/>
      <c r="BW31" s="54" t="s">
        <v>227</v>
      </c>
    </row>
    <row r="32" spans="1:77" customFormat="1" ht="15" x14ac:dyDescent="0.25">
      <c r="A32" s="69"/>
      <c r="B32" s="68" t="s">
        <v>34</v>
      </c>
      <c r="C32" s="185" t="s">
        <v>41</v>
      </c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6"/>
      <c r="BU32" s="66"/>
      <c r="BY32" s="54" t="s">
        <v>41</v>
      </c>
    </row>
    <row r="33" spans="1:78" customFormat="1" ht="15" x14ac:dyDescent="0.25">
      <c r="A33" s="182" t="s">
        <v>51</v>
      </c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59">
        <v>13242861.039999999</v>
      </c>
      <c r="N33" s="59">
        <v>1747506.85</v>
      </c>
      <c r="O33" s="59">
        <v>858970.38</v>
      </c>
      <c r="P33" s="59">
        <v>210613.54</v>
      </c>
      <c r="Q33" s="57"/>
      <c r="R33" s="60">
        <v>4301.92</v>
      </c>
      <c r="BU33" s="66"/>
      <c r="BZ33" s="56" t="s">
        <v>51</v>
      </c>
    </row>
    <row r="34" spans="1:78" customFormat="1" ht="15" x14ac:dyDescent="0.25">
      <c r="A34" s="182" t="s">
        <v>52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59">
        <v>1821051.96</v>
      </c>
      <c r="N34" s="58"/>
      <c r="O34" s="58"/>
      <c r="P34" s="58"/>
      <c r="Q34" s="57"/>
      <c r="R34" s="57"/>
      <c r="BU34" s="66"/>
      <c r="BZ34" s="56" t="s">
        <v>52</v>
      </c>
    </row>
    <row r="35" spans="1:78" customFormat="1" ht="15" x14ac:dyDescent="0.25">
      <c r="A35" s="182" t="s">
        <v>53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59">
        <v>1214034.6399999999</v>
      </c>
      <c r="N35" s="58"/>
      <c r="O35" s="58"/>
      <c r="P35" s="58"/>
      <c r="Q35" s="57"/>
      <c r="R35" s="57"/>
      <c r="BU35" s="66"/>
      <c r="BZ35" s="56" t="s">
        <v>53</v>
      </c>
    </row>
    <row r="36" spans="1:78" customFormat="1" ht="15" x14ac:dyDescent="0.25">
      <c r="A36" s="182" t="s">
        <v>54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59">
        <v>16277947.640000001</v>
      </c>
      <c r="N36" s="58"/>
      <c r="O36" s="58"/>
      <c r="P36" s="58"/>
      <c r="Q36" s="57"/>
      <c r="R36" s="60">
        <v>4301.92</v>
      </c>
      <c r="BU36" s="66"/>
      <c r="BZ36" s="56" t="s">
        <v>54</v>
      </c>
    </row>
    <row r="37" spans="1:78" customFormat="1" ht="15" x14ac:dyDescent="0.25">
      <c r="A37" s="182" t="s">
        <v>55</v>
      </c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59">
        <v>10536452.99</v>
      </c>
      <c r="N37" s="58"/>
      <c r="O37" s="58"/>
      <c r="P37" s="58"/>
      <c r="Q37" s="57"/>
      <c r="R37" s="57"/>
      <c r="BU37" s="66"/>
      <c r="BZ37" s="56" t="s">
        <v>55</v>
      </c>
    </row>
    <row r="38" spans="1:78" customFormat="1" ht="15" x14ac:dyDescent="0.25">
      <c r="A38" s="184" t="s">
        <v>56</v>
      </c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BU38" s="66" t="s">
        <v>56</v>
      </c>
      <c r="BZ38" s="56"/>
    </row>
    <row r="39" spans="1:78" customFormat="1" ht="45.75" x14ac:dyDescent="0.25">
      <c r="A39" s="72" t="s">
        <v>57</v>
      </c>
      <c r="B39" s="73" t="s">
        <v>35</v>
      </c>
      <c r="C39" s="187" t="s">
        <v>36</v>
      </c>
      <c r="D39" s="187"/>
      <c r="E39" s="187"/>
      <c r="F39" s="72" t="s">
        <v>37</v>
      </c>
      <c r="G39" s="83">
        <v>8.0701999999999998</v>
      </c>
      <c r="H39" s="63">
        <v>21371.83</v>
      </c>
      <c r="I39" s="63">
        <v>10079.870000000001</v>
      </c>
      <c r="J39" s="63">
        <v>9774.83</v>
      </c>
      <c r="K39" s="63">
        <v>1214.8499999999999</v>
      </c>
      <c r="L39" s="62"/>
      <c r="M39" s="63">
        <v>2838406.52</v>
      </c>
      <c r="N39" s="63">
        <v>1832737.24</v>
      </c>
      <c r="O39" s="63">
        <v>900864.56</v>
      </c>
      <c r="P39" s="63">
        <v>220885.71</v>
      </c>
      <c r="Q39" s="76">
        <v>559.05999999999995</v>
      </c>
      <c r="R39" s="76">
        <v>4511.7299999999996</v>
      </c>
      <c r="BU39" s="66"/>
      <c r="BV39" s="54" t="s">
        <v>36</v>
      </c>
      <c r="BZ39" s="56"/>
    </row>
    <row r="40" spans="1:78" customFormat="1" ht="15" x14ac:dyDescent="0.25">
      <c r="A40" s="78"/>
      <c r="B40" s="77"/>
      <c r="C40" s="188" t="s">
        <v>226</v>
      </c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9"/>
      <c r="BU40" s="66"/>
      <c r="BW40" s="54" t="s">
        <v>226</v>
      </c>
      <c r="BZ40" s="56"/>
    </row>
    <row r="41" spans="1:78" customFormat="1" ht="57" x14ac:dyDescent="0.25">
      <c r="A41" s="69"/>
      <c r="B41" s="74" t="s">
        <v>39</v>
      </c>
      <c r="C41" s="185" t="s">
        <v>40</v>
      </c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6"/>
      <c r="BU41" s="66"/>
      <c r="BX41" s="54" t="s">
        <v>40</v>
      </c>
      <c r="BZ41" s="56"/>
    </row>
    <row r="42" spans="1:78" customFormat="1" ht="15" x14ac:dyDescent="0.25">
      <c r="A42" s="69"/>
      <c r="B42" s="68" t="s">
        <v>34</v>
      </c>
      <c r="C42" s="185" t="s">
        <v>41</v>
      </c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6"/>
      <c r="BU42" s="66"/>
      <c r="BY42" s="54" t="s">
        <v>41</v>
      </c>
      <c r="BZ42" s="56"/>
    </row>
    <row r="43" spans="1:78" customFormat="1" ht="33.75" x14ac:dyDescent="0.25">
      <c r="A43" s="72" t="s">
        <v>59</v>
      </c>
      <c r="B43" s="73" t="s">
        <v>43</v>
      </c>
      <c r="C43" s="187" t="s">
        <v>44</v>
      </c>
      <c r="D43" s="187"/>
      <c r="E43" s="187"/>
      <c r="F43" s="72" t="s">
        <v>45</v>
      </c>
      <c r="G43" s="83">
        <v>31.731100000000001</v>
      </c>
      <c r="H43" s="63">
        <v>28461.8</v>
      </c>
      <c r="I43" s="62"/>
      <c r="J43" s="62"/>
      <c r="K43" s="62"/>
      <c r="L43" s="62"/>
      <c r="M43" s="63">
        <v>7730743.3399999999</v>
      </c>
      <c r="N43" s="62"/>
      <c r="O43" s="62"/>
      <c r="P43" s="62"/>
      <c r="Q43" s="70">
        <v>0</v>
      </c>
      <c r="R43" s="70">
        <v>0</v>
      </c>
      <c r="BU43" s="66"/>
      <c r="BV43" s="54" t="s">
        <v>44</v>
      </c>
      <c r="BZ43" s="56"/>
    </row>
    <row r="44" spans="1:78" customFormat="1" ht="15" x14ac:dyDescent="0.25">
      <c r="A44" s="78"/>
      <c r="B44" s="77"/>
      <c r="C44" s="188" t="s">
        <v>225</v>
      </c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9"/>
      <c r="BU44" s="66"/>
      <c r="BW44" s="54" t="s">
        <v>225</v>
      </c>
      <c r="BZ44" s="56"/>
    </row>
    <row r="45" spans="1:78" customFormat="1" ht="15" x14ac:dyDescent="0.25">
      <c r="A45" s="69"/>
      <c r="B45" s="68" t="s">
        <v>34</v>
      </c>
      <c r="C45" s="185" t="s">
        <v>41</v>
      </c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6"/>
      <c r="BU45" s="66"/>
      <c r="BY45" s="54" t="s">
        <v>41</v>
      </c>
      <c r="BZ45" s="56"/>
    </row>
    <row r="46" spans="1:78" customFormat="1" ht="33.75" x14ac:dyDescent="0.25">
      <c r="A46" s="72" t="s">
        <v>61</v>
      </c>
      <c r="B46" s="73" t="s">
        <v>48</v>
      </c>
      <c r="C46" s="187" t="s">
        <v>49</v>
      </c>
      <c r="D46" s="187"/>
      <c r="E46" s="187"/>
      <c r="F46" s="72" t="s">
        <v>45</v>
      </c>
      <c r="G46" s="81">
        <v>45.786279700000001</v>
      </c>
      <c r="H46" s="63">
        <v>11986.77</v>
      </c>
      <c r="I46" s="62"/>
      <c r="J46" s="62"/>
      <c r="K46" s="62"/>
      <c r="L46" s="62"/>
      <c r="M46" s="63">
        <v>4697981.41</v>
      </c>
      <c r="N46" s="62"/>
      <c r="O46" s="62"/>
      <c r="P46" s="62"/>
      <c r="Q46" s="70">
        <v>0</v>
      </c>
      <c r="R46" s="70">
        <v>0</v>
      </c>
      <c r="BU46" s="66"/>
      <c r="BV46" s="54" t="s">
        <v>49</v>
      </c>
      <c r="BZ46" s="56"/>
    </row>
    <row r="47" spans="1:78" customFormat="1" ht="15" x14ac:dyDescent="0.25">
      <c r="A47" s="78"/>
      <c r="B47" s="77"/>
      <c r="C47" s="188" t="s">
        <v>224</v>
      </c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9"/>
      <c r="BU47" s="66"/>
      <c r="BW47" s="54" t="s">
        <v>224</v>
      </c>
      <c r="BZ47" s="56"/>
    </row>
    <row r="48" spans="1:78" customFormat="1" ht="15" x14ac:dyDescent="0.25">
      <c r="A48" s="69"/>
      <c r="B48" s="68" t="s">
        <v>34</v>
      </c>
      <c r="C48" s="185" t="s">
        <v>41</v>
      </c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6"/>
      <c r="BU48" s="66"/>
      <c r="BY48" s="54" t="s">
        <v>41</v>
      </c>
      <c r="BZ48" s="56"/>
    </row>
    <row r="49" spans="1:78" customFormat="1" ht="15" x14ac:dyDescent="0.25">
      <c r="A49" s="182" t="s">
        <v>51</v>
      </c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59">
        <v>15267131.27</v>
      </c>
      <c r="N49" s="59">
        <v>1832737.24</v>
      </c>
      <c r="O49" s="59">
        <v>900864.56</v>
      </c>
      <c r="P49" s="59">
        <v>220885.71</v>
      </c>
      <c r="Q49" s="57"/>
      <c r="R49" s="60">
        <v>4511.7299999999996</v>
      </c>
      <c r="BU49" s="66"/>
      <c r="BZ49" s="56" t="s">
        <v>51</v>
      </c>
    </row>
    <row r="50" spans="1:78" customFormat="1" ht="15" x14ac:dyDescent="0.25">
      <c r="A50" s="182" t="s">
        <v>52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59">
        <v>1909869.34</v>
      </c>
      <c r="N50" s="58"/>
      <c r="O50" s="58"/>
      <c r="P50" s="58"/>
      <c r="Q50" s="57"/>
      <c r="R50" s="57"/>
      <c r="BU50" s="66"/>
      <c r="BZ50" s="56" t="s">
        <v>52</v>
      </c>
    </row>
    <row r="51" spans="1:78" customFormat="1" ht="15" x14ac:dyDescent="0.25">
      <c r="A51" s="182" t="s">
        <v>53</v>
      </c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59">
        <v>1273246.23</v>
      </c>
      <c r="N51" s="58"/>
      <c r="O51" s="58"/>
      <c r="P51" s="58"/>
      <c r="Q51" s="57"/>
      <c r="R51" s="57"/>
      <c r="BU51" s="66"/>
      <c r="BZ51" s="56" t="s">
        <v>53</v>
      </c>
    </row>
    <row r="52" spans="1:78" customFormat="1" ht="15" x14ac:dyDescent="0.25">
      <c r="A52" s="182" t="s">
        <v>63</v>
      </c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59">
        <v>18450246.84</v>
      </c>
      <c r="N52" s="58"/>
      <c r="O52" s="58"/>
      <c r="P52" s="58"/>
      <c r="Q52" s="57"/>
      <c r="R52" s="60">
        <v>4511.7299999999996</v>
      </c>
      <c r="BU52" s="66"/>
      <c r="BZ52" s="56" t="s">
        <v>63</v>
      </c>
    </row>
    <row r="53" spans="1:78" customFormat="1" ht="15" x14ac:dyDescent="0.25">
      <c r="A53" s="182" t="s">
        <v>55</v>
      </c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59">
        <v>12428724.75</v>
      </c>
      <c r="N53" s="58"/>
      <c r="O53" s="58"/>
      <c r="P53" s="58"/>
      <c r="Q53" s="57"/>
      <c r="R53" s="57"/>
      <c r="BU53" s="66"/>
      <c r="BZ53" s="56" t="s">
        <v>55</v>
      </c>
    </row>
    <row r="54" spans="1:78" customFormat="1" ht="15" x14ac:dyDescent="0.25">
      <c r="A54" s="184" t="s">
        <v>64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BU54" s="66" t="s">
        <v>64</v>
      </c>
      <c r="BZ54" s="56"/>
    </row>
    <row r="55" spans="1:78" customFormat="1" ht="45.75" x14ac:dyDescent="0.25">
      <c r="A55" s="72" t="s">
        <v>65</v>
      </c>
      <c r="B55" s="73" t="s">
        <v>35</v>
      </c>
      <c r="C55" s="187" t="s">
        <v>36</v>
      </c>
      <c r="D55" s="187"/>
      <c r="E55" s="187"/>
      <c r="F55" s="72" t="s">
        <v>37</v>
      </c>
      <c r="G55" s="83">
        <v>7.7721999999999998</v>
      </c>
      <c r="H55" s="63">
        <v>21371.83</v>
      </c>
      <c r="I55" s="63">
        <v>10079.870000000001</v>
      </c>
      <c r="J55" s="63">
        <v>9774.83</v>
      </c>
      <c r="K55" s="63">
        <v>1214.8499999999999</v>
      </c>
      <c r="L55" s="62"/>
      <c r="M55" s="63">
        <v>2733595.6</v>
      </c>
      <c r="N55" s="63">
        <v>1765061.63</v>
      </c>
      <c r="O55" s="63">
        <v>867599.26</v>
      </c>
      <c r="P55" s="63">
        <v>212729.29</v>
      </c>
      <c r="Q55" s="76">
        <v>559.05999999999995</v>
      </c>
      <c r="R55" s="76">
        <v>4345.13</v>
      </c>
      <c r="BU55" s="66"/>
      <c r="BV55" s="54" t="s">
        <v>36</v>
      </c>
      <c r="BZ55" s="56"/>
    </row>
    <row r="56" spans="1:78" customFormat="1" ht="15" x14ac:dyDescent="0.25">
      <c r="A56" s="78"/>
      <c r="B56" s="77"/>
      <c r="C56" s="188" t="s">
        <v>223</v>
      </c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9"/>
      <c r="BU56" s="66"/>
      <c r="BW56" s="54" t="s">
        <v>223</v>
      </c>
      <c r="BZ56" s="56"/>
    </row>
    <row r="57" spans="1:78" customFormat="1" ht="57" x14ac:dyDescent="0.25">
      <c r="A57" s="69"/>
      <c r="B57" s="74" t="s">
        <v>39</v>
      </c>
      <c r="C57" s="185" t="s">
        <v>40</v>
      </c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6"/>
      <c r="BU57" s="66"/>
      <c r="BX57" s="54" t="s">
        <v>40</v>
      </c>
      <c r="BZ57" s="56"/>
    </row>
    <row r="58" spans="1:78" customFormat="1" ht="15" x14ac:dyDescent="0.25">
      <c r="A58" s="69"/>
      <c r="B58" s="68" t="s">
        <v>34</v>
      </c>
      <c r="C58" s="185" t="s">
        <v>41</v>
      </c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6"/>
      <c r="BU58" s="66"/>
      <c r="BY58" s="54" t="s">
        <v>41</v>
      </c>
      <c r="BZ58" s="56"/>
    </row>
    <row r="59" spans="1:78" customFormat="1" ht="33.75" x14ac:dyDescent="0.25">
      <c r="A59" s="72" t="s">
        <v>67</v>
      </c>
      <c r="B59" s="73" t="s">
        <v>43</v>
      </c>
      <c r="C59" s="187" t="s">
        <v>44</v>
      </c>
      <c r="D59" s="187"/>
      <c r="E59" s="187"/>
      <c r="F59" s="72" t="s">
        <v>45</v>
      </c>
      <c r="G59" s="82">
        <v>14.42985</v>
      </c>
      <c r="H59" s="63">
        <v>28461.8</v>
      </c>
      <c r="I59" s="62"/>
      <c r="J59" s="62"/>
      <c r="K59" s="62"/>
      <c r="L59" s="62"/>
      <c r="M59" s="63">
        <v>3515587.76</v>
      </c>
      <c r="N59" s="62"/>
      <c r="O59" s="62"/>
      <c r="P59" s="62"/>
      <c r="Q59" s="70">
        <v>0</v>
      </c>
      <c r="R59" s="70">
        <v>0</v>
      </c>
      <c r="BU59" s="66"/>
      <c r="BV59" s="54" t="s">
        <v>44</v>
      </c>
      <c r="BZ59" s="56"/>
    </row>
    <row r="60" spans="1:78" customFormat="1" ht="15" x14ac:dyDescent="0.25">
      <c r="A60" s="78"/>
      <c r="B60" s="77"/>
      <c r="C60" s="188" t="s">
        <v>222</v>
      </c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9"/>
      <c r="BU60" s="66"/>
      <c r="BW60" s="54" t="s">
        <v>222</v>
      </c>
      <c r="BZ60" s="56"/>
    </row>
    <row r="61" spans="1:78" customFormat="1" ht="15" x14ac:dyDescent="0.25">
      <c r="A61" s="69"/>
      <c r="B61" s="68" t="s">
        <v>34</v>
      </c>
      <c r="C61" s="185" t="s">
        <v>41</v>
      </c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6"/>
      <c r="BU61" s="66"/>
      <c r="BY61" s="54" t="s">
        <v>41</v>
      </c>
      <c r="BZ61" s="56"/>
    </row>
    <row r="62" spans="1:78" customFormat="1" ht="33.75" x14ac:dyDescent="0.25">
      <c r="A62" s="72" t="s">
        <v>69</v>
      </c>
      <c r="B62" s="73" t="s">
        <v>48</v>
      </c>
      <c r="C62" s="187" t="s">
        <v>49</v>
      </c>
      <c r="D62" s="187"/>
      <c r="E62" s="187"/>
      <c r="F62" s="72" t="s">
        <v>45</v>
      </c>
      <c r="G62" s="81">
        <v>4.8809415999999999</v>
      </c>
      <c r="H62" s="63">
        <v>11986.77</v>
      </c>
      <c r="I62" s="62"/>
      <c r="J62" s="62"/>
      <c r="K62" s="62"/>
      <c r="L62" s="62"/>
      <c r="M62" s="63">
        <v>500817.56</v>
      </c>
      <c r="N62" s="62"/>
      <c r="O62" s="62"/>
      <c r="P62" s="62"/>
      <c r="Q62" s="70">
        <v>0</v>
      </c>
      <c r="R62" s="70">
        <v>0</v>
      </c>
      <c r="BU62" s="66"/>
      <c r="BV62" s="54" t="s">
        <v>49</v>
      </c>
      <c r="BZ62" s="56"/>
    </row>
    <row r="63" spans="1:78" customFormat="1" ht="15" x14ac:dyDescent="0.25">
      <c r="A63" s="78"/>
      <c r="B63" s="77"/>
      <c r="C63" s="188" t="s">
        <v>221</v>
      </c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9"/>
      <c r="BU63" s="66"/>
      <c r="BW63" s="54" t="s">
        <v>221</v>
      </c>
      <c r="BZ63" s="56"/>
    </row>
    <row r="64" spans="1:78" customFormat="1" ht="15" x14ac:dyDescent="0.25">
      <c r="A64" s="69"/>
      <c r="B64" s="68" t="s">
        <v>34</v>
      </c>
      <c r="C64" s="185" t="s">
        <v>41</v>
      </c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6"/>
      <c r="BU64" s="66"/>
      <c r="BY64" s="54" t="s">
        <v>41</v>
      </c>
      <c r="BZ64" s="56"/>
    </row>
    <row r="65" spans="1:78" customFormat="1" ht="34.5" x14ac:dyDescent="0.25">
      <c r="A65" s="72" t="s">
        <v>71</v>
      </c>
      <c r="B65" s="73" t="s">
        <v>95</v>
      </c>
      <c r="C65" s="187" t="s">
        <v>96</v>
      </c>
      <c r="D65" s="187"/>
      <c r="E65" s="187"/>
      <c r="F65" s="72" t="s">
        <v>74</v>
      </c>
      <c r="G65" s="80">
        <v>15.46</v>
      </c>
      <c r="H65" s="63">
        <v>140.66999999999999</v>
      </c>
      <c r="I65" s="76">
        <v>124.03</v>
      </c>
      <c r="J65" s="76">
        <v>16.64</v>
      </c>
      <c r="K65" s="62"/>
      <c r="L65" s="62"/>
      <c r="M65" s="63">
        <v>46138.42</v>
      </c>
      <c r="N65" s="63">
        <v>43200.49</v>
      </c>
      <c r="O65" s="63">
        <v>2937.93</v>
      </c>
      <c r="P65" s="62"/>
      <c r="Q65" s="76">
        <v>7.67</v>
      </c>
      <c r="R65" s="76">
        <v>118.59</v>
      </c>
      <c r="BU65" s="66"/>
      <c r="BV65" s="54" t="s">
        <v>96</v>
      </c>
      <c r="BZ65" s="56"/>
    </row>
    <row r="66" spans="1:78" customFormat="1" ht="15" x14ac:dyDescent="0.25">
      <c r="A66" s="78"/>
      <c r="B66" s="77"/>
      <c r="C66" s="188" t="s">
        <v>220</v>
      </c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9"/>
      <c r="BU66" s="66"/>
      <c r="BW66" s="54" t="s">
        <v>220</v>
      </c>
      <c r="BZ66" s="56"/>
    </row>
    <row r="67" spans="1:78" customFormat="1" ht="57" x14ac:dyDescent="0.25">
      <c r="A67" s="69"/>
      <c r="B67" s="74" t="s">
        <v>39</v>
      </c>
      <c r="C67" s="185" t="s">
        <v>40</v>
      </c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6"/>
      <c r="BU67" s="66"/>
      <c r="BX67" s="54" t="s">
        <v>40</v>
      </c>
      <c r="BZ67" s="56"/>
    </row>
    <row r="68" spans="1:78" customFormat="1" ht="15" x14ac:dyDescent="0.25">
      <c r="A68" s="69"/>
      <c r="B68" s="68" t="s">
        <v>34</v>
      </c>
      <c r="C68" s="185" t="s">
        <v>41</v>
      </c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6"/>
      <c r="BU68" s="66"/>
      <c r="BY68" s="54" t="s">
        <v>41</v>
      </c>
      <c r="BZ68" s="56"/>
    </row>
    <row r="69" spans="1:78" customFormat="1" ht="34.5" x14ac:dyDescent="0.25">
      <c r="A69" s="72" t="s">
        <v>76</v>
      </c>
      <c r="B69" s="73" t="s">
        <v>99</v>
      </c>
      <c r="C69" s="187" t="s">
        <v>100</v>
      </c>
      <c r="D69" s="187"/>
      <c r="E69" s="187"/>
      <c r="F69" s="72" t="s">
        <v>74</v>
      </c>
      <c r="G69" s="71">
        <v>1546</v>
      </c>
      <c r="H69" s="63">
        <v>362.25</v>
      </c>
      <c r="I69" s="76">
        <v>318.08999999999997</v>
      </c>
      <c r="J69" s="76">
        <v>44.16</v>
      </c>
      <c r="K69" s="62"/>
      <c r="L69" s="62"/>
      <c r="M69" s="63">
        <v>11859172.59</v>
      </c>
      <c r="N69" s="63">
        <v>11079513.66</v>
      </c>
      <c r="O69" s="63">
        <v>779658.93</v>
      </c>
      <c r="P69" s="62"/>
      <c r="Q69" s="76">
        <v>19.670000000000002</v>
      </c>
      <c r="R69" s="76">
        <v>30402.09</v>
      </c>
      <c r="BU69" s="66"/>
      <c r="BV69" s="54" t="s">
        <v>100</v>
      </c>
      <c r="BZ69" s="56"/>
    </row>
    <row r="70" spans="1:78" customFormat="1" ht="15" x14ac:dyDescent="0.25">
      <c r="A70" s="69"/>
      <c r="B70" s="74"/>
      <c r="C70" s="185" t="s">
        <v>79</v>
      </c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6"/>
      <c r="BU70" s="66"/>
      <c r="BX70" s="54" t="s">
        <v>79</v>
      </c>
      <c r="BZ70" s="56"/>
    </row>
    <row r="71" spans="1:78" customFormat="1" ht="57" x14ac:dyDescent="0.25">
      <c r="A71" s="69"/>
      <c r="B71" s="74" t="s">
        <v>39</v>
      </c>
      <c r="C71" s="185" t="s">
        <v>40</v>
      </c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6"/>
      <c r="BU71" s="66"/>
      <c r="BX71" s="54" t="s">
        <v>40</v>
      </c>
      <c r="BZ71" s="56"/>
    </row>
    <row r="72" spans="1:78" customFormat="1" ht="15" x14ac:dyDescent="0.25">
      <c r="A72" s="69"/>
      <c r="B72" s="68" t="s">
        <v>34</v>
      </c>
      <c r="C72" s="185" t="s">
        <v>41</v>
      </c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6"/>
      <c r="BU72" s="66"/>
      <c r="BY72" s="54" t="s">
        <v>41</v>
      </c>
      <c r="BZ72" s="56"/>
    </row>
    <row r="73" spans="1:78" customFormat="1" ht="45" x14ac:dyDescent="0.25">
      <c r="A73" s="72" t="s">
        <v>80</v>
      </c>
      <c r="B73" s="73" t="s">
        <v>104</v>
      </c>
      <c r="C73" s="187" t="s">
        <v>105</v>
      </c>
      <c r="D73" s="187"/>
      <c r="E73" s="187"/>
      <c r="F73" s="72" t="s">
        <v>83</v>
      </c>
      <c r="G73" s="71">
        <v>1546</v>
      </c>
      <c r="H73" s="63">
        <v>35.28</v>
      </c>
      <c r="I73" s="62"/>
      <c r="J73" s="62"/>
      <c r="K73" s="62"/>
      <c r="L73" s="62"/>
      <c r="M73" s="63">
        <v>466887.05</v>
      </c>
      <c r="N73" s="62"/>
      <c r="O73" s="62"/>
      <c r="P73" s="62"/>
      <c r="Q73" s="70">
        <v>0</v>
      </c>
      <c r="R73" s="70">
        <v>0</v>
      </c>
      <c r="BU73" s="66"/>
      <c r="BV73" s="54" t="s">
        <v>105</v>
      </c>
      <c r="BZ73" s="56"/>
    </row>
    <row r="74" spans="1:78" customFormat="1" ht="15" x14ac:dyDescent="0.25">
      <c r="A74" s="69"/>
      <c r="B74" s="68" t="s">
        <v>34</v>
      </c>
      <c r="C74" s="185" t="s">
        <v>41</v>
      </c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6"/>
      <c r="BU74" s="66"/>
      <c r="BY74" s="54" t="s">
        <v>41</v>
      </c>
      <c r="BZ74" s="56"/>
    </row>
    <row r="75" spans="1:78" customFormat="1" ht="45" x14ac:dyDescent="0.25">
      <c r="A75" s="72" t="s">
        <v>84</v>
      </c>
      <c r="B75" s="73" t="s">
        <v>107</v>
      </c>
      <c r="C75" s="187" t="s">
        <v>108</v>
      </c>
      <c r="D75" s="187"/>
      <c r="E75" s="187"/>
      <c r="F75" s="72" t="s">
        <v>83</v>
      </c>
      <c r="G75" s="71">
        <v>1546</v>
      </c>
      <c r="H75" s="63">
        <v>40.090000000000003</v>
      </c>
      <c r="I75" s="62"/>
      <c r="J75" s="62"/>
      <c r="K75" s="62"/>
      <c r="L75" s="62"/>
      <c r="M75" s="63">
        <v>530541.43999999994</v>
      </c>
      <c r="N75" s="62"/>
      <c r="O75" s="62"/>
      <c r="P75" s="62"/>
      <c r="Q75" s="70">
        <v>0</v>
      </c>
      <c r="R75" s="70">
        <v>0</v>
      </c>
      <c r="BU75" s="66"/>
      <c r="BV75" s="54" t="s">
        <v>108</v>
      </c>
      <c r="BZ75" s="56"/>
    </row>
    <row r="76" spans="1:78" customFormat="1" ht="15" x14ac:dyDescent="0.25">
      <c r="A76" s="69"/>
      <c r="B76" s="68" t="s">
        <v>34</v>
      </c>
      <c r="C76" s="185" t="s">
        <v>41</v>
      </c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6"/>
      <c r="BU76" s="66"/>
      <c r="BY76" s="54" t="s">
        <v>41</v>
      </c>
      <c r="BZ76" s="56"/>
    </row>
    <row r="77" spans="1:78" customFormat="1" ht="15" x14ac:dyDescent="0.25">
      <c r="A77" s="182" t="s">
        <v>51</v>
      </c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59">
        <v>19652740.420000002</v>
      </c>
      <c r="N77" s="59">
        <v>12887775.779999999</v>
      </c>
      <c r="O77" s="59">
        <v>1650196.12</v>
      </c>
      <c r="P77" s="59">
        <v>212729.29</v>
      </c>
      <c r="Q77" s="57"/>
      <c r="R77" s="60">
        <v>34865.81</v>
      </c>
      <c r="BU77" s="66"/>
      <c r="BZ77" s="56" t="s">
        <v>51</v>
      </c>
    </row>
    <row r="78" spans="1:78" customFormat="1" ht="15" x14ac:dyDescent="0.25">
      <c r="A78" s="182" t="s">
        <v>52</v>
      </c>
      <c r="B78" s="182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59">
        <v>13295741.130000001</v>
      </c>
      <c r="N78" s="58"/>
      <c r="O78" s="58"/>
      <c r="P78" s="58"/>
      <c r="Q78" s="57"/>
      <c r="R78" s="57"/>
      <c r="BU78" s="66"/>
      <c r="BZ78" s="56" t="s">
        <v>52</v>
      </c>
    </row>
    <row r="79" spans="1:78" customFormat="1" ht="15" x14ac:dyDescent="0.25">
      <c r="A79" s="182" t="s">
        <v>53</v>
      </c>
      <c r="B79" s="182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59">
        <v>7788631.7199999997</v>
      </c>
      <c r="N79" s="58"/>
      <c r="O79" s="58"/>
      <c r="P79" s="58"/>
      <c r="Q79" s="57"/>
      <c r="R79" s="57"/>
      <c r="BU79" s="66"/>
      <c r="BZ79" s="56" t="s">
        <v>53</v>
      </c>
    </row>
    <row r="80" spans="1:78" customFormat="1" ht="15" x14ac:dyDescent="0.25">
      <c r="A80" s="182" t="s">
        <v>87</v>
      </c>
      <c r="B80" s="182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59">
        <v>40737113.270000003</v>
      </c>
      <c r="N80" s="58"/>
      <c r="O80" s="58"/>
      <c r="P80" s="58"/>
      <c r="Q80" s="57"/>
      <c r="R80" s="60">
        <v>34865.81</v>
      </c>
      <c r="BU80" s="66"/>
      <c r="BZ80" s="56" t="s">
        <v>87</v>
      </c>
    </row>
    <row r="81" spans="1:79" customFormat="1" ht="15" x14ac:dyDescent="0.25">
      <c r="A81" s="182" t="s">
        <v>55</v>
      </c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59">
        <v>5013838.16</v>
      </c>
      <c r="N81" s="58"/>
      <c r="O81" s="58"/>
      <c r="P81" s="58"/>
      <c r="Q81" s="57"/>
      <c r="R81" s="57"/>
      <c r="BU81" s="66"/>
      <c r="BZ81" s="56" t="s">
        <v>55</v>
      </c>
    </row>
    <row r="82" spans="1:79" customFormat="1" ht="15" x14ac:dyDescent="0.25">
      <c r="A82" s="184" t="s">
        <v>88</v>
      </c>
      <c r="B82" s="184"/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BU82" s="66" t="s">
        <v>88</v>
      </c>
      <c r="BZ82" s="56"/>
    </row>
    <row r="83" spans="1:79" customFormat="1" ht="15" x14ac:dyDescent="0.25">
      <c r="A83" s="183" t="s">
        <v>219</v>
      </c>
      <c r="B83" s="183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BU83" s="66"/>
      <c r="BZ83" s="56"/>
      <c r="CA83" s="65" t="s">
        <v>219</v>
      </c>
    </row>
    <row r="84" spans="1:79" customFormat="1" ht="15" x14ac:dyDescent="0.25">
      <c r="A84" s="183" t="s">
        <v>218</v>
      </c>
      <c r="B84" s="183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BU84" s="66"/>
      <c r="BZ84" s="56"/>
      <c r="CA84" s="65" t="s">
        <v>218</v>
      </c>
    </row>
    <row r="85" spans="1:79" customFormat="1" ht="15" x14ac:dyDescent="0.25">
      <c r="A85" s="183" t="s">
        <v>217</v>
      </c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BU85" s="66"/>
      <c r="BZ85" s="56"/>
      <c r="CA85" s="65" t="s">
        <v>217</v>
      </c>
    </row>
    <row r="86" spans="1:79" customFormat="1" ht="15" x14ac:dyDescent="0.25">
      <c r="A86" s="184" t="s">
        <v>216</v>
      </c>
      <c r="B86" s="184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BU86" s="66" t="s">
        <v>216</v>
      </c>
      <c r="BZ86" s="56"/>
      <c r="CA86" s="65"/>
    </row>
    <row r="87" spans="1:79" customFormat="1" ht="15" x14ac:dyDescent="0.25">
      <c r="A87" s="183" t="s">
        <v>93</v>
      </c>
      <c r="B87" s="183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BU87" s="66"/>
      <c r="BZ87" s="56"/>
      <c r="CA87" s="65" t="s">
        <v>93</v>
      </c>
    </row>
    <row r="88" spans="1:79" customFormat="1" ht="34.5" x14ac:dyDescent="0.25">
      <c r="A88" s="72" t="s">
        <v>94</v>
      </c>
      <c r="B88" s="73" t="s">
        <v>95</v>
      </c>
      <c r="C88" s="187" t="s">
        <v>96</v>
      </c>
      <c r="D88" s="187"/>
      <c r="E88" s="187"/>
      <c r="F88" s="72" t="s">
        <v>74</v>
      </c>
      <c r="G88" s="80">
        <v>3.42</v>
      </c>
      <c r="H88" s="63">
        <v>140.66999999999999</v>
      </c>
      <c r="I88" s="76">
        <v>124.03</v>
      </c>
      <c r="J88" s="76">
        <v>16.64</v>
      </c>
      <c r="K88" s="62"/>
      <c r="L88" s="62"/>
      <c r="M88" s="63">
        <v>10206.56</v>
      </c>
      <c r="N88" s="63">
        <v>9556.64</v>
      </c>
      <c r="O88" s="76">
        <v>649.91999999999996</v>
      </c>
      <c r="P88" s="62"/>
      <c r="Q88" s="76">
        <v>7.67</v>
      </c>
      <c r="R88" s="76">
        <v>26.23</v>
      </c>
      <c r="BU88" s="66"/>
      <c r="BV88" s="54" t="s">
        <v>96</v>
      </c>
      <c r="BZ88" s="56"/>
      <c r="CA88" s="65"/>
    </row>
    <row r="89" spans="1:79" customFormat="1" ht="15" x14ac:dyDescent="0.25">
      <c r="A89" s="78"/>
      <c r="B89" s="77"/>
      <c r="C89" s="188" t="s">
        <v>215</v>
      </c>
      <c r="D89" s="188"/>
      <c r="E89" s="188"/>
      <c r="F89" s="188"/>
      <c r="G89" s="188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9"/>
      <c r="BU89" s="66"/>
      <c r="BW89" s="54" t="s">
        <v>215</v>
      </c>
      <c r="BZ89" s="56"/>
      <c r="CA89" s="65"/>
    </row>
    <row r="90" spans="1:79" customFormat="1" ht="57" x14ac:dyDescent="0.25">
      <c r="A90" s="69"/>
      <c r="B90" s="74" t="s">
        <v>39</v>
      </c>
      <c r="C90" s="185" t="s">
        <v>40</v>
      </c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6"/>
      <c r="BU90" s="66"/>
      <c r="BX90" s="54" t="s">
        <v>40</v>
      </c>
      <c r="BZ90" s="56"/>
      <c r="CA90" s="65"/>
    </row>
    <row r="91" spans="1:79" customFormat="1" ht="15" x14ac:dyDescent="0.25">
      <c r="A91" s="69"/>
      <c r="B91" s="68" t="s">
        <v>34</v>
      </c>
      <c r="C91" s="185" t="s">
        <v>41</v>
      </c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6"/>
      <c r="BU91" s="66"/>
      <c r="BY91" s="54" t="s">
        <v>41</v>
      </c>
      <c r="BZ91" s="56"/>
      <c r="CA91" s="65"/>
    </row>
    <row r="92" spans="1:79" customFormat="1" ht="34.5" x14ac:dyDescent="0.25">
      <c r="A92" s="72" t="s">
        <v>98</v>
      </c>
      <c r="B92" s="73" t="s">
        <v>99</v>
      </c>
      <c r="C92" s="187" t="s">
        <v>100</v>
      </c>
      <c r="D92" s="187"/>
      <c r="E92" s="187"/>
      <c r="F92" s="72" t="s">
        <v>74</v>
      </c>
      <c r="G92" s="80">
        <v>3.42</v>
      </c>
      <c r="H92" s="63">
        <v>48.3</v>
      </c>
      <c r="I92" s="76">
        <v>42.41</v>
      </c>
      <c r="J92" s="76">
        <v>5.89</v>
      </c>
      <c r="K92" s="62"/>
      <c r="L92" s="62"/>
      <c r="M92" s="63">
        <v>3497.91</v>
      </c>
      <c r="N92" s="63">
        <v>3267.95</v>
      </c>
      <c r="O92" s="76">
        <v>229.96</v>
      </c>
      <c r="P92" s="62"/>
      <c r="Q92" s="76">
        <v>2.62</v>
      </c>
      <c r="R92" s="76">
        <v>8.9700000000000006</v>
      </c>
      <c r="BU92" s="66"/>
      <c r="BV92" s="54" t="s">
        <v>100</v>
      </c>
      <c r="BZ92" s="56"/>
      <c r="CA92" s="65"/>
    </row>
    <row r="93" spans="1:79" customFormat="1" ht="15" x14ac:dyDescent="0.25">
      <c r="A93" s="78"/>
      <c r="B93" s="77"/>
      <c r="C93" s="188" t="s">
        <v>215</v>
      </c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9"/>
      <c r="BU93" s="66"/>
      <c r="BW93" s="54" t="s">
        <v>215</v>
      </c>
      <c r="BZ93" s="56"/>
      <c r="CA93" s="65"/>
    </row>
    <row r="94" spans="1:79" customFormat="1" ht="15" x14ac:dyDescent="0.25">
      <c r="A94" s="69"/>
      <c r="B94" s="74"/>
      <c r="C94" s="185" t="s">
        <v>214</v>
      </c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6"/>
      <c r="BU94" s="66"/>
      <c r="BX94" s="54" t="s">
        <v>214</v>
      </c>
      <c r="BZ94" s="56"/>
      <c r="CA94" s="65"/>
    </row>
    <row r="95" spans="1:79" customFormat="1" ht="57" x14ac:dyDescent="0.25">
      <c r="A95" s="69"/>
      <c r="B95" s="74" t="s">
        <v>39</v>
      </c>
      <c r="C95" s="185" t="s">
        <v>40</v>
      </c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6"/>
      <c r="BU95" s="66"/>
      <c r="BX95" s="54" t="s">
        <v>40</v>
      </c>
      <c r="BZ95" s="56"/>
      <c r="CA95" s="65"/>
    </row>
    <row r="96" spans="1:79" customFormat="1" ht="15" x14ac:dyDescent="0.25">
      <c r="A96" s="69"/>
      <c r="B96" s="68" t="s">
        <v>34</v>
      </c>
      <c r="C96" s="185" t="s">
        <v>41</v>
      </c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6"/>
      <c r="BU96" s="66"/>
      <c r="BY96" s="54" t="s">
        <v>41</v>
      </c>
      <c r="BZ96" s="56"/>
      <c r="CA96" s="65"/>
    </row>
    <row r="97" spans="1:79" customFormat="1" ht="45" x14ac:dyDescent="0.25">
      <c r="A97" s="72" t="s">
        <v>103</v>
      </c>
      <c r="B97" s="73" t="s">
        <v>104</v>
      </c>
      <c r="C97" s="187" t="s">
        <v>105</v>
      </c>
      <c r="D97" s="187"/>
      <c r="E97" s="187"/>
      <c r="F97" s="72" t="s">
        <v>83</v>
      </c>
      <c r="G97" s="71">
        <v>342</v>
      </c>
      <c r="H97" s="63">
        <v>35.28</v>
      </c>
      <c r="I97" s="62"/>
      <c r="J97" s="62"/>
      <c r="K97" s="62"/>
      <c r="L97" s="62"/>
      <c r="M97" s="63">
        <v>103282.91</v>
      </c>
      <c r="N97" s="62"/>
      <c r="O97" s="62"/>
      <c r="P97" s="62"/>
      <c r="Q97" s="70">
        <v>0</v>
      </c>
      <c r="R97" s="70">
        <v>0</v>
      </c>
      <c r="BU97" s="66"/>
      <c r="BV97" s="54" t="s">
        <v>105</v>
      </c>
      <c r="BZ97" s="56"/>
      <c r="CA97" s="65"/>
    </row>
    <row r="98" spans="1:79" customFormat="1" ht="15" x14ac:dyDescent="0.25">
      <c r="A98" s="69"/>
      <c r="B98" s="68" t="s">
        <v>34</v>
      </c>
      <c r="C98" s="185" t="s">
        <v>41</v>
      </c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6"/>
      <c r="BU98" s="66"/>
      <c r="BY98" s="54" t="s">
        <v>41</v>
      </c>
      <c r="BZ98" s="56"/>
      <c r="CA98" s="65"/>
    </row>
    <row r="99" spans="1:79" customFormat="1" ht="45" x14ac:dyDescent="0.25">
      <c r="A99" s="72" t="s">
        <v>106</v>
      </c>
      <c r="B99" s="73" t="s">
        <v>107</v>
      </c>
      <c r="C99" s="187" t="s">
        <v>108</v>
      </c>
      <c r="D99" s="187"/>
      <c r="E99" s="187"/>
      <c r="F99" s="72" t="s">
        <v>83</v>
      </c>
      <c r="G99" s="71">
        <v>342</v>
      </c>
      <c r="H99" s="63">
        <v>40.090000000000003</v>
      </c>
      <c r="I99" s="62"/>
      <c r="J99" s="62"/>
      <c r="K99" s="62"/>
      <c r="L99" s="62"/>
      <c r="M99" s="63">
        <v>117364.28</v>
      </c>
      <c r="N99" s="62"/>
      <c r="O99" s="62"/>
      <c r="P99" s="62"/>
      <c r="Q99" s="70">
        <v>0</v>
      </c>
      <c r="R99" s="70">
        <v>0</v>
      </c>
      <c r="BU99" s="66"/>
      <c r="BV99" s="54" t="s">
        <v>108</v>
      </c>
      <c r="BZ99" s="56"/>
      <c r="CA99" s="65"/>
    </row>
    <row r="100" spans="1:79" customFormat="1" ht="15" x14ac:dyDescent="0.25">
      <c r="A100" s="69"/>
      <c r="B100" s="68" t="s">
        <v>34</v>
      </c>
      <c r="C100" s="185" t="s">
        <v>41</v>
      </c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6"/>
      <c r="BU100" s="66"/>
      <c r="BY100" s="54" t="s">
        <v>41</v>
      </c>
      <c r="BZ100" s="56"/>
      <c r="CA100" s="65"/>
    </row>
    <row r="101" spans="1:79" customFormat="1" ht="15" x14ac:dyDescent="0.25">
      <c r="A101" s="183" t="s">
        <v>109</v>
      </c>
      <c r="B101" s="183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BU101" s="66"/>
      <c r="BZ101" s="56"/>
      <c r="CA101" s="65" t="s">
        <v>109</v>
      </c>
    </row>
    <row r="102" spans="1:79" customFormat="1" ht="45.75" x14ac:dyDescent="0.25">
      <c r="A102" s="72" t="s">
        <v>110</v>
      </c>
      <c r="B102" s="73" t="s">
        <v>72</v>
      </c>
      <c r="C102" s="187" t="s">
        <v>73</v>
      </c>
      <c r="D102" s="187"/>
      <c r="E102" s="187"/>
      <c r="F102" s="72" t="s">
        <v>74</v>
      </c>
      <c r="G102" s="80">
        <v>0.24</v>
      </c>
      <c r="H102" s="63">
        <v>341.59</v>
      </c>
      <c r="I102" s="76">
        <v>296.60000000000002</v>
      </c>
      <c r="J102" s="76">
        <v>44.99</v>
      </c>
      <c r="K102" s="62"/>
      <c r="L102" s="62"/>
      <c r="M102" s="63">
        <v>1727.06</v>
      </c>
      <c r="N102" s="63">
        <v>1603.76</v>
      </c>
      <c r="O102" s="76">
        <v>123.3</v>
      </c>
      <c r="P102" s="62"/>
      <c r="Q102" s="76">
        <v>18.34</v>
      </c>
      <c r="R102" s="75">
        <v>4.4000000000000004</v>
      </c>
      <c r="BU102" s="66"/>
      <c r="BV102" s="54" t="s">
        <v>73</v>
      </c>
      <c r="BZ102" s="56"/>
      <c r="CA102" s="65"/>
    </row>
    <row r="103" spans="1:79" customFormat="1" ht="15" x14ac:dyDescent="0.25">
      <c r="A103" s="78"/>
      <c r="B103" s="77"/>
      <c r="C103" s="188" t="s">
        <v>111</v>
      </c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9"/>
      <c r="BU103" s="66"/>
      <c r="BW103" s="54" t="s">
        <v>111</v>
      </c>
      <c r="BZ103" s="56"/>
      <c r="CA103" s="65"/>
    </row>
    <row r="104" spans="1:79" customFormat="1" ht="57" x14ac:dyDescent="0.25">
      <c r="A104" s="69"/>
      <c r="B104" s="74" t="s">
        <v>39</v>
      </c>
      <c r="C104" s="185" t="s">
        <v>40</v>
      </c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6"/>
      <c r="BU104" s="66"/>
      <c r="BX104" s="54" t="s">
        <v>40</v>
      </c>
      <c r="BZ104" s="56"/>
      <c r="CA104" s="65"/>
    </row>
    <row r="105" spans="1:79" customFormat="1" ht="15" x14ac:dyDescent="0.25">
      <c r="A105" s="69"/>
      <c r="B105" s="68" t="s">
        <v>34</v>
      </c>
      <c r="C105" s="185" t="s">
        <v>41</v>
      </c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6"/>
      <c r="BU105" s="66"/>
      <c r="BY105" s="54" t="s">
        <v>41</v>
      </c>
      <c r="BZ105" s="56"/>
      <c r="CA105" s="65"/>
    </row>
    <row r="106" spans="1:79" customFormat="1" ht="34.5" x14ac:dyDescent="0.25">
      <c r="A106" s="72" t="s">
        <v>112</v>
      </c>
      <c r="B106" s="73" t="s">
        <v>77</v>
      </c>
      <c r="C106" s="187" t="s">
        <v>78</v>
      </c>
      <c r="D106" s="187"/>
      <c r="E106" s="187"/>
      <c r="F106" s="72" t="s">
        <v>74</v>
      </c>
      <c r="G106" s="80">
        <v>0.24</v>
      </c>
      <c r="H106" s="63">
        <v>1231.42</v>
      </c>
      <c r="I106" s="63">
        <v>1078.7</v>
      </c>
      <c r="J106" s="76">
        <v>152.72</v>
      </c>
      <c r="K106" s="62"/>
      <c r="L106" s="62"/>
      <c r="M106" s="63">
        <v>6251.32</v>
      </c>
      <c r="N106" s="63">
        <v>5832.75</v>
      </c>
      <c r="O106" s="76">
        <v>418.57</v>
      </c>
      <c r="P106" s="62"/>
      <c r="Q106" s="75">
        <v>66.7</v>
      </c>
      <c r="R106" s="76">
        <v>16.010000000000002</v>
      </c>
      <c r="BU106" s="66"/>
      <c r="BV106" s="54" t="s">
        <v>78</v>
      </c>
      <c r="BZ106" s="56"/>
      <c r="CA106" s="65"/>
    </row>
    <row r="107" spans="1:79" customFormat="1" ht="15" x14ac:dyDescent="0.25">
      <c r="A107" s="78"/>
      <c r="B107" s="77"/>
      <c r="C107" s="188" t="s">
        <v>111</v>
      </c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189"/>
      <c r="BU107" s="66"/>
      <c r="BW107" s="54" t="s">
        <v>111</v>
      </c>
      <c r="BZ107" s="56"/>
      <c r="CA107" s="65"/>
    </row>
    <row r="108" spans="1:79" customFormat="1" ht="15" x14ac:dyDescent="0.25">
      <c r="A108" s="69"/>
      <c r="B108" s="74"/>
      <c r="C108" s="185" t="s">
        <v>113</v>
      </c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6"/>
      <c r="BU108" s="66"/>
      <c r="BX108" s="54" t="s">
        <v>113</v>
      </c>
      <c r="BZ108" s="56"/>
      <c r="CA108" s="65"/>
    </row>
    <row r="109" spans="1:79" customFormat="1" ht="57" x14ac:dyDescent="0.25">
      <c r="A109" s="69"/>
      <c r="B109" s="74" t="s">
        <v>39</v>
      </c>
      <c r="C109" s="185" t="s">
        <v>40</v>
      </c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6"/>
      <c r="BU109" s="66"/>
      <c r="BX109" s="54" t="s">
        <v>40</v>
      </c>
      <c r="BZ109" s="56"/>
      <c r="CA109" s="65"/>
    </row>
    <row r="110" spans="1:79" customFormat="1" ht="15" x14ac:dyDescent="0.25">
      <c r="A110" s="69"/>
      <c r="B110" s="68" t="s">
        <v>34</v>
      </c>
      <c r="C110" s="185" t="s">
        <v>41</v>
      </c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6"/>
      <c r="BU110" s="66"/>
      <c r="BY110" s="54" t="s">
        <v>41</v>
      </c>
      <c r="BZ110" s="56"/>
      <c r="CA110" s="65"/>
    </row>
    <row r="111" spans="1:79" customFormat="1" ht="45" x14ac:dyDescent="0.25">
      <c r="A111" s="72" t="s">
        <v>114</v>
      </c>
      <c r="B111" s="73" t="s">
        <v>115</v>
      </c>
      <c r="C111" s="187" t="s">
        <v>116</v>
      </c>
      <c r="D111" s="187"/>
      <c r="E111" s="187"/>
      <c r="F111" s="72" t="s">
        <v>83</v>
      </c>
      <c r="G111" s="71">
        <v>24</v>
      </c>
      <c r="H111" s="63">
        <v>91.65</v>
      </c>
      <c r="I111" s="62"/>
      <c r="J111" s="62"/>
      <c r="K111" s="62"/>
      <c r="L111" s="62"/>
      <c r="M111" s="63">
        <v>18828.580000000002</v>
      </c>
      <c r="N111" s="62"/>
      <c r="O111" s="62"/>
      <c r="P111" s="62"/>
      <c r="Q111" s="70">
        <v>0</v>
      </c>
      <c r="R111" s="70">
        <v>0</v>
      </c>
      <c r="BU111" s="66"/>
      <c r="BV111" s="54" t="s">
        <v>116</v>
      </c>
      <c r="BZ111" s="56"/>
      <c r="CA111" s="65"/>
    </row>
    <row r="112" spans="1:79" customFormat="1" ht="15" x14ac:dyDescent="0.25">
      <c r="A112" s="69"/>
      <c r="B112" s="68" t="s">
        <v>34</v>
      </c>
      <c r="C112" s="185" t="s">
        <v>41</v>
      </c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6"/>
      <c r="BU112" s="66"/>
      <c r="BY112" s="54" t="s">
        <v>41</v>
      </c>
      <c r="BZ112" s="56"/>
      <c r="CA112" s="65"/>
    </row>
    <row r="113" spans="1:79" customFormat="1" ht="45" x14ac:dyDescent="0.25">
      <c r="A113" s="72" t="s">
        <v>117</v>
      </c>
      <c r="B113" s="73" t="s">
        <v>118</v>
      </c>
      <c r="C113" s="187" t="s">
        <v>86</v>
      </c>
      <c r="D113" s="187"/>
      <c r="E113" s="187"/>
      <c r="F113" s="72" t="s">
        <v>83</v>
      </c>
      <c r="G113" s="71">
        <v>24</v>
      </c>
      <c r="H113" s="63">
        <v>133.4</v>
      </c>
      <c r="I113" s="62"/>
      <c r="J113" s="62"/>
      <c r="K113" s="62"/>
      <c r="L113" s="62"/>
      <c r="M113" s="63">
        <v>27405.7</v>
      </c>
      <c r="N113" s="62"/>
      <c r="O113" s="62"/>
      <c r="P113" s="62"/>
      <c r="Q113" s="70">
        <v>0</v>
      </c>
      <c r="R113" s="70">
        <v>0</v>
      </c>
      <c r="BU113" s="66"/>
      <c r="BV113" s="54" t="s">
        <v>86</v>
      </c>
      <c r="BZ113" s="56"/>
      <c r="CA113" s="65"/>
    </row>
    <row r="114" spans="1:79" customFormat="1" ht="15" x14ac:dyDescent="0.25">
      <c r="A114" s="69"/>
      <c r="B114" s="68" t="s">
        <v>34</v>
      </c>
      <c r="C114" s="185" t="s">
        <v>41</v>
      </c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6"/>
      <c r="BU114" s="66"/>
      <c r="BY114" s="54" t="s">
        <v>41</v>
      </c>
      <c r="BZ114" s="56"/>
      <c r="CA114" s="65"/>
    </row>
    <row r="115" spans="1:79" customFormat="1" ht="15" x14ac:dyDescent="0.25">
      <c r="A115" s="183" t="s">
        <v>119</v>
      </c>
      <c r="B115" s="183"/>
      <c r="C115" s="183"/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BU115" s="66"/>
      <c r="BZ115" s="56"/>
      <c r="CA115" s="65" t="s">
        <v>119</v>
      </c>
    </row>
    <row r="116" spans="1:79" customFormat="1" ht="34.5" x14ac:dyDescent="0.25">
      <c r="A116" s="72" t="s">
        <v>120</v>
      </c>
      <c r="B116" s="73" t="s">
        <v>95</v>
      </c>
      <c r="C116" s="187" t="s">
        <v>96</v>
      </c>
      <c r="D116" s="187"/>
      <c r="E116" s="187"/>
      <c r="F116" s="72" t="s">
        <v>74</v>
      </c>
      <c r="G116" s="80">
        <v>0.24</v>
      </c>
      <c r="H116" s="63">
        <v>140.66999999999999</v>
      </c>
      <c r="I116" s="76">
        <v>124.03</v>
      </c>
      <c r="J116" s="76">
        <v>16.64</v>
      </c>
      <c r="K116" s="62"/>
      <c r="L116" s="62"/>
      <c r="M116" s="76">
        <v>716.25</v>
      </c>
      <c r="N116" s="76">
        <v>670.64</v>
      </c>
      <c r="O116" s="76">
        <v>45.61</v>
      </c>
      <c r="P116" s="62"/>
      <c r="Q116" s="76">
        <v>7.67</v>
      </c>
      <c r="R116" s="76">
        <v>1.84</v>
      </c>
      <c r="BU116" s="66"/>
      <c r="BV116" s="54" t="s">
        <v>96</v>
      </c>
      <c r="BZ116" s="56"/>
      <c r="CA116" s="65"/>
    </row>
    <row r="117" spans="1:79" customFormat="1" ht="15" x14ac:dyDescent="0.25">
      <c r="A117" s="78"/>
      <c r="B117" s="77"/>
      <c r="C117" s="188" t="s">
        <v>111</v>
      </c>
      <c r="D117" s="188"/>
      <c r="E117" s="188"/>
      <c r="F117" s="188"/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9"/>
      <c r="BU117" s="66"/>
      <c r="BW117" s="54" t="s">
        <v>111</v>
      </c>
      <c r="BZ117" s="56"/>
      <c r="CA117" s="65"/>
    </row>
    <row r="118" spans="1:79" customFormat="1" ht="57" x14ac:dyDescent="0.25">
      <c r="A118" s="69"/>
      <c r="B118" s="74" t="s">
        <v>39</v>
      </c>
      <c r="C118" s="185" t="s">
        <v>40</v>
      </c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6"/>
      <c r="BU118" s="66"/>
      <c r="BX118" s="54" t="s">
        <v>40</v>
      </c>
      <c r="BZ118" s="56"/>
      <c r="CA118" s="65"/>
    </row>
    <row r="119" spans="1:79" customFormat="1" ht="15" x14ac:dyDescent="0.25">
      <c r="A119" s="69"/>
      <c r="B119" s="68" t="s">
        <v>34</v>
      </c>
      <c r="C119" s="185" t="s">
        <v>41</v>
      </c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6"/>
      <c r="BU119" s="66"/>
      <c r="BY119" s="54" t="s">
        <v>41</v>
      </c>
      <c r="BZ119" s="56"/>
      <c r="CA119" s="65"/>
    </row>
    <row r="120" spans="1:79" customFormat="1" ht="34.5" x14ac:dyDescent="0.25">
      <c r="A120" s="72" t="s">
        <v>121</v>
      </c>
      <c r="B120" s="73" t="s">
        <v>99</v>
      </c>
      <c r="C120" s="187" t="s">
        <v>100</v>
      </c>
      <c r="D120" s="187"/>
      <c r="E120" s="187"/>
      <c r="F120" s="72" t="s">
        <v>74</v>
      </c>
      <c r="G120" s="80">
        <v>0.24</v>
      </c>
      <c r="H120" s="63">
        <v>362.25</v>
      </c>
      <c r="I120" s="76">
        <v>318.08999999999997</v>
      </c>
      <c r="J120" s="76">
        <v>44.16</v>
      </c>
      <c r="K120" s="62"/>
      <c r="L120" s="62"/>
      <c r="M120" s="63">
        <v>1841.01</v>
      </c>
      <c r="N120" s="63">
        <v>1719.98</v>
      </c>
      <c r="O120" s="76">
        <v>121.03</v>
      </c>
      <c r="P120" s="62"/>
      <c r="Q120" s="76">
        <v>19.670000000000002</v>
      </c>
      <c r="R120" s="76">
        <v>4.72</v>
      </c>
      <c r="BU120" s="66"/>
      <c r="BV120" s="54" t="s">
        <v>100</v>
      </c>
      <c r="BZ120" s="56"/>
      <c r="CA120" s="65"/>
    </row>
    <row r="121" spans="1:79" customFormat="1" ht="15" x14ac:dyDescent="0.25">
      <c r="A121" s="78"/>
      <c r="B121" s="77"/>
      <c r="C121" s="188" t="s">
        <v>111</v>
      </c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 s="188"/>
      <c r="Q121" s="188"/>
      <c r="R121" s="189"/>
      <c r="BU121" s="66"/>
      <c r="BW121" s="54" t="s">
        <v>111</v>
      </c>
      <c r="BZ121" s="56"/>
      <c r="CA121" s="65"/>
    </row>
    <row r="122" spans="1:79" customFormat="1" ht="15" x14ac:dyDescent="0.25">
      <c r="A122" s="69"/>
      <c r="B122" s="74"/>
      <c r="C122" s="185" t="s">
        <v>79</v>
      </c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6"/>
      <c r="BU122" s="66"/>
      <c r="BX122" s="54" t="s">
        <v>79</v>
      </c>
      <c r="BZ122" s="56"/>
      <c r="CA122" s="65"/>
    </row>
    <row r="123" spans="1:79" customFormat="1" ht="57" x14ac:dyDescent="0.25">
      <c r="A123" s="69"/>
      <c r="B123" s="74" t="s">
        <v>39</v>
      </c>
      <c r="C123" s="185" t="s">
        <v>40</v>
      </c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6"/>
      <c r="BU123" s="66"/>
      <c r="BX123" s="54" t="s">
        <v>40</v>
      </c>
      <c r="BZ123" s="56"/>
      <c r="CA123" s="65"/>
    </row>
    <row r="124" spans="1:79" customFormat="1" ht="15" x14ac:dyDescent="0.25">
      <c r="A124" s="69"/>
      <c r="B124" s="68" t="s">
        <v>34</v>
      </c>
      <c r="C124" s="185" t="s">
        <v>41</v>
      </c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6"/>
      <c r="BU124" s="66"/>
      <c r="BY124" s="54" t="s">
        <v>41</v>
      </c>
      <c r="BZ124" s="56"/>
      <c r="CA124" s="65"/>
    </row>
    <row r="125" spans="1:79" customFormat="1" ht="45" x14ac:dyDescent="0.25">
      <c r="A125" s="72" t="s">
        <v>122</v>
      </c>
      <c r="B125" s="73" t="s">
        <v>104</v>
      </c>
      <c r="C125" s="187" t="s">
        <v>105</v>
      </c>
      <c r="D125" s="187"/>
      <c r="E125" s="187"/>
      <c r="F125" s="72" t="s">
        <v>83</v>
      </c>
      <c r="G125" s="71">
        <v>24</v>
      </c>
      <c r="H125" s="63">
        <v>35.28</v>
      </c>
      <c r="I125" s="62"/>
      <c r="J125" s="62"/>
      <c r="K125" s="62"/>
      <c r="L125" s="62"/>
      <c r="M125" s="63">
        <v>7247.92</v>
      </c>
      <c r="N125" s="62"/>
      <c r="O125" s="62"/>
      <c r="P125" s="62"/>
      <c r="Q125" s="70">
        <v>0</v>
      </c>
      <c r="R125" s="70">
        <v>0</v>
      </c>
      <c r="BU125" s="66"/>
      <c r="BV125" s="54" t="s">
        <v>105</v>
      </c>
      <c r="BZ125" s="56"/>
      <c r="CA125" s="65"/>
    </row>
    <row r="126" spans="1:79" customFormat="1" ht="15" x14ac:dyDescent="0.25">
      <c r="A126" s="69"/>
      <c r="B126" s="68" t="s">
        <v>34</v>
      </c>
      <c r="C126" s="185" t="s">
        <v>41</v>
      </c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6"/>
      <c r="BU126" s="66"/>
      <c r="BY126" s="54" t="s">
        <v>41</v>
      </c>
      <c r="BZ126" s="56"/>
      <c r="CA126" s="65"/>
    </row>
    <row r="127" spans="1:79" customFormat="1" ht="45" x14ac:dyDescent="0.25">
      <c r="A127" s="72" t="s">
        <v>123</v>
      </c>
      <c r="B127" s="73" t="s">
        <v>107</v>
      </c>
      <c r="C127" s="187" t="s">
        <v>108</v>
      </c>
      <c r="D127" s="187"/>
      <c r="E127" s="187"/>
      <c r="F127" s="72" t="s">
        <v>83</v>
      </c>
      <c r="G127" s="71">
        <v>24</v>
      </c>
      <c r="H127" s="63">
        <v>40.090000000000003</v>
      </c>
      <c r="I127" s="62"/>
      <c r="J127" s="62"/>
      <c r="K127" s="62"/>
      <c r="L127" s="62"/>
      <c r="M127" s="63">
        <v>8236.09</v>
      </c>
      <c r="N127" s="62"/>
      <c r="O127" s="62"/>
      <c r="P127" s="62"/>
      <c r="Q127" s="70">
        <v>0</v>
      </c>
      <c r="R127" s="70">
        <v>0</v>
      </c>
      <c r="BU127" s="66"/>
      <c r="BV127" s="54" t="s">
        <v>108</v>
      </c>
      <c r="BZ127" s="56"/>
      <c r="CA127" s="65"/>
    </row>
    <row r="128" spans="1:79" customFormat="1" ht="15" x14ac:dyDescent="0.25">
      <c r="A128" s="69"/>
      <c r="B128" s="68" t="s">
        <v>34</v>
      </c>
      <c r="C128" s="185" t="s">
        <v>41</v>
      </c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6"/>
      <c r="BU128" s="66"/>
      <c r="BY128" s="54" t="s">
        <v>41</v>
      </c>
      <c r="BZ128" s="56"/>
      <c r="CA128" s="65"/>
    </row>
    <row r="129" spans="1:79" customFormat="1" ht="15" x14ac:dyDescent="0.25">
      <c r="A129" s="183" t="s">
        <v>213</v>
      </c>
      <c r="B129" s="183"/>
      <c r="C129" s="183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BU129" s="66"/>
      <c r="BZ129" s="56"/>
      <c r="CA129" s="65" t="s">
        <v>213</v>
      </c>
    </row>
    <row r="130" spans="1:79" customFormat="1" ht="34.5" x14ac:dyDescent="0.25">
      <c r="A130" s="72" t="s">
        <v>125</v>
      </c>
      <c r="B130" s="73" t="s">
        <v>95</v>
      </c>
      <c r="C130" s="187" t="s">
        <v>96</v>
      </c>
      <c r="D130" s="187"/>
      <c r="E130" s="187"/>
      <c r="F130" s="72" t="s">
        <v>74</v>
      </c>
      <c r="G130" s="80">
        <v>0.16</v>
      </c>
      <c r="H130" s="63">
        <v>140.66999999999999</v>
      </c>
      <c r="I130" s="76">
        <v>124.03</v>
      </c>
      <c r="J130" s="76">
        <v>16.64</v>
      </c>
      <c r="K130" s="62"/>
      <c r="L130" s="62"/>
      <c r="M130" s="76">
        <v>477.5</v>
      </c>
      <c r="N130" s="76">
        <v>447.09</v>
      </c>
      <c r="O130" s="76">
        <v>30.41</v>
      </c>
      <c r="P130" s="62"/>
      <c r="Q130" s="76">
        <v>7.67</v>
      </c>
      <c r="R130" s="76">
        <v>1.23</v>
      </c>
      <c r="BU130" s="66"/>
      <c r="BV130" s="54" t="s">
        <v>96</v>
      </c>
      <c r="BZ130" s="56"/>
      <c r="CA130" s="65"/>
    </row>
    <row r="131" spans="1:79" customFormat="1" ht="15" x14ac:dyDescent="0.25">
      <c r="A131" s="78"/>
      <c r="B131" s="77"/>
      <c r="C131" s="188" t="s">
        <v>126</v>
      </c>
      <c r="D131" s="188"/>
      <c r="E131" s="188"/>
      <c r="F131" s="188"/>
      <c r="G131" s="188"/>
      <c r="H131" s="188"/>
      <c r="I131" s="188"/>
      <c r="J131" s="188"/>
      <c r="K131" s="188"/>
      <c r="L131" s="188"/>
      <c r="M131" s="188"/>
      <c r="N131" s="188"/>
      <c r="O131" s="188"/>
      <c r="P131" s="188"/>
      <c r="Q131" s="188"/>
      <c r="R131" s="189"/>
      <c r="BU131" s="66"/>
      <c r="BW131" s="54" t="s">
        <v>126</v>
      </c>
      <c r="BZ131" s="56"/>
      <c r="CA131" s="65"/>
    </row>
    <row r="132" spans="1:79" customFormat="1" ht="57" x14ac:dyDescent="0.25">
      <c r="A132" s="69"/>
      <c r="B132" s="74" t="s">
        <v>39</v>
      </c>
      <c r="C132" s="185" t="s">
        <v>40</v>
      </c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6"/>
      <c r="BU132" s="66"/>
      <c r="BX132" s="54" t="s">
        <v>40</v>
      </c>
      <c r="BZ132" s="56"/>
      <c r="CA132" s="65"/>
    </row>
    <row r="133" spans="1:79" customFormat="1" ht="15" x14ac:dyDescent="0.25">
      <c r="A133" s="69"/>
      <c r="B133" s="68" t="s">
        <v>34</v>
      </c>
      <c r="C133" s="185" t="s">
        <v>41</v>
      </c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6"/>
      <c r="BU133" s="66"/>
      <c r="BY133" s="54" t="s">
        <v>41</v>
      </c>
      <c r="BZ133" s="56"/>
      <c r="CA133" s="65"/>
    </row>
    <row r="134" spans="1:79" customFormat="1" ht="34.5" x14ac:dyDescent="0.25">
      <c r="A134" s="72" t="s">
        <v>127</v>
      </c>
      <c r="B134" s="73" t="s">
        <v>99</v>
      </c>
      <c r="C134" s="187" t="s">
        <v>100</v>
      </c>
      <c r="D134" s="187"/>
      <c r="E134" s="187"/>
      <c r="F134" s="72" t="s">
        <v>74</v>
      </c>
      <c r="G134" s="80">
        <v>0.16</v>
      </c>
      <c r="H134" s="63">
        <v>362.25</v>
      </c>
      <c r="I134" s="76">
        <v>318.08999999999997</v>
      </c>
      <c r="J134" s="76">
        <v>44.16</v>
      </c>
      <c r="K134" s="62"/>
      <c r="L134" s="62"/>
      <c r="M134" s="63">
        <v>1227.3399999999999</v>
      </c>
      <c r="N134" s="63">
        <v>1146.6500000000001</v>
      </c>
      <c r="O134" s="76">
        <v>80.69</v>
      </c>
      <c r="P134" s="62"/>
      <c r="Q134" s="76">
        <v>19.670000000000002</v>
      </c>
      <c r="R134" s="76">
        <v>3.15</v>
      </c>
      <c r="BU134" s="66"/>
      <c r="BV134" s="54" t="s">
        <v>100</v>
      </c>
      <c r="BZ134" s="56"/>
      <c r="CA134" s="65"/>
    </row>
    <row r="135" spans="1:79" customFormat="1" ht="15" x14ac:dyDescent="0.25">
      <c r="A135" s="78"/>
      <c r="B135" s="77"/>
      <c r="C135" s="188" t="s">
        <v>126</v>
      </c>
      <c r="D135" s="188"/>
      <c r="E135" s="188"/>
      <c r="F135" s="188"/>
      <c r="G135" s="188"/>
      <c r="H135" s="188"/>
      <c r="I135" s="188"/>
      <c r="J135" s="188"/>
      <c r="K135" s="188"/>
      <c r="L135" s="188"/>
      <c r="M135" s="188"/>
      <c r="N135" s="188"/>
      <c r="O135" s="188"/>
      <c r="P135" s="188"/>
      <c r="Q135" s="188"/>
      <c r="R135" s="189"/>
      <c r="BU135" s="66"/>
      <c r="BW135" s="54" t="s">
        <v>126</v>
      </c>
      <c r="BZ135" s="56"/>
      <c r="CA135" s="65"/>
    </row>
    <row r="136" spans="1:79" customFormat="1" ht="15" x14ac:dyDescent="0.25">
      <c r="A136" s="69"/>
      <c r="B136" s="74"/>
      <c r="C136" s="185" t="s">
        <v>79</v>
      </c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6"/>
      <c r="BU136" s="66"/>
      <c r="BX136" s="54" t="s">
        <v>79</v>
      </c>
      <c r="BZ136" s="56"/>
      <c r="CA136" s="65"/>
    </row>
    <row r="137" spans="1:79" customFormat="1" ht="57" x14ac:dyDescent="0.25">
      <c r="A137" s="69"/>
      <c r="B137" s="74" t="s">
        <v>39</v>
      </c>
      <c r="C137" s="185" t="s">
        <v>40</v>
      </c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6"/>
      <c r="BU137" s="66"/>
      <c r="BX137" s="54" t="s">
        <v>40</v>
      </c>
      <c r="BZ137" s="56"/>
      <c r="CA137" s="65"/>
    </row>
    <row r="138" spans="1:79" customFormat="1" ht="15" x14ac:dyDescent="0.25">
      <c r="A138" s="69"/>
      <c r="B138" s="68" t="s">
        <v>34</v>
      </c>
      <c r="C138" s="185" t="s">
        <v>41</v>
      </c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6"/>
      <c r="BU138" s="66"/>
      <c r="BY138" s="54" t="s">
        <v>41</v>
      </c>
      <c r="BZ138" s="56"/>
      <c r="CA138" s="65"/>
    </row>
    <row r="139" spans="1:79" customFormat="1" ht="45" x14ac:dyDescent="0.25">
      <c r="A139" s="72" t="s">
        <v>128</v>
      </c>
      <c r="B139" s="73" t="s">
        <v>115</v>
      </c>
      <c r="C139" s="187" t="s">
        <v>116</v>
      </c>
      <c r="D139" s="187"/>
      <c r="E139" s="187"/>
      <c r="F139" s="72" t="s">
        <v>83</v>
      </c>
      <c r="G139" s="71">
        <v>16</v>
      </c>
      <c r="H139" s="63">
        <v>91.65</v>
      </c>
      <c r="I139" s="62"/>
      <c r="J139" s="62"/>
      <c r="K139" s="62"/>
      <c r="L139" s="62"/>
      <c r="M139" s="63">
        <v>12552.38</v>
      </c>
      <c r="N139" s="62"/>
      <c r="O139" s="62"/>
      <c r="P139" s="62"/>
      <c r="Q139" s="70">
        <v>0</v>
      </c>
      <c r="R139" s="70">
        <v>0</v>
      </c>
      <c r="BU139" s="66"/>
      <c r="BV139" s="54" t="s">
        <v>116</v>
      </c>
      <c r="BZ139" s="56"/>
      <c r="CA139" s="65"/>
    </row>
    <row r="140" spans="1:79" customFormat="1" ht="15" x14ac:dyDescent="0.25">
      <c r="A140" s="69"/>
      <c r="B140" s="68" t="s">
        <v>34</v>
      </c>
      <c r="C140" s="185" t="s">
        <v>41</v>
      </c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6"/>
      <c r="BU140" s="66"/>
      <c r="BY140" s="54" t="s">
        <v>41</v>
      </c>
      <c r="BZ140" s="56"/>
      <c r="CA140" s="65"/>
    </row>
    <row r="141" spans="1:79" customFormat="1" ht="45" x14ac:dyDescent="0.25">
      <c r="A141" s="72" t="s">
        <v>129</v>
      </c>
      <c r="B141" s="73" t="s">
        <v>118</v>
      </c>
      <c r="C141" s="187" t="s">
        <v>86</v>
      </c>
      <c r="D141" s="187"/>
      <c r="E141" s="187"/>
      <c r="F141" s="72" t="s">
        <v>83</v>
      </c>
      <c r="G141" s="71">
        <v>16</v>
      </c>
      <c r="H141" s="63">
        <v>133.4</v>
      </c>
      <c r="I141" s="62"/>
      <c r="J141" s="62"/>
      <c r="K141" s="62"/>
      <c r="L141" s="62"/>
      <c r="M141" s="63">
        <v>18270.46</v>
      </c>
      <c r="N141" s="62"/>
      <c r="O141" s="62"/>
      <c r="P141" s="62"/>
      <c r="Q141" s="70">
        <v>0</v>
      </c>
      <c r="R141" s="70">
        <v>0</v>
      </c>
      <c r="BU141" s="66"/>
      <c r="BV141" s="54" t="s">
        <v>86</v>
      </c>
      <c r="BZ141" s="56"/>
      <c r="CA141" s="65"/>
    </row>
    <row r="142" spans="1:79" customFormat="1" ht="15" x14ac:dyDescent="0.25">
      <c r="A142" s="69"/>
      <c r="B142" s="68" t="s">
        <v>34</v>
      </c>
      <c r="C142" s="185" t="s">
        <v>41</v>
      </c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6"/>
      <c r="BU142" s="66"/>
      <c r="BY142" s="54" t="s">
        <v>41</v>
      </c>
      <c r="BZ142" s="56"/>
      <c r="CA142" s="65"/>
    </row>
    <row r="143" spans="1:79" customFormat="1" ht="45.75" x14ac:dyDescent="0.25">
      <c r="A143" s="72" t="s">
        <v>130</v>
      </c>
      <c r="B143" s="73" t="s">
        <v>131</v>
      </c>
      <c r="C143" s="187" t="s">
        <v>132</v>
      </c>
      <c r="D143" s="187"/>
      <c r="E143" s="187"/>
      <c r="F143" s="72" t="s">
        <v>133</v>
      </c>
      <c r="G143" s="80">
        <v>0.08</v>
      </c>
      <c r="H143" s="63">
        <v>283.68</v>
      </c>
      <c r="I143" s="76">
        <v>127.19</v>
      </c>
      <c r="J143" s="76">
        <v>156.49</v>
      </c>
      <c r="K143" s="62"/>
      <c r="L143" s="62"/>
      <c r="M143" s="76">
        <v>372.22</v>
      </c>
      <c r="N143" s="76">
        <v>229.25</v>
      </c>
      <c r="O143" s="76">
        <v>142.97</v>
      </c>
      <c r="P143" s="62"/>
      <c r="Q143" s="76">
        <v>7.87</v>
      </c>
      <c r="R143" s="76">
        <v>0.63</v>
      </c>
      <c r="BU143" s="66"/>
      <c r="BV143" s="54" t="s">
        <v>132</v>
      </c>
      <c r="BZ143" s="56"/>
      <c r="CA143" s="65"/>
    </row>
    <row r="144" spans="1:79" customFormat="1" ht="15" x14ac:dyDescent="0.25">
      <c r="A144" s="78"/>
      <c r="B144" s="77"/>
      <c r="C144" s="188" t="s">
        <v>134</v>
      </c>
      <c r="D144" s="188"/>
      <c r="E144" s="188"/>
      <c r="F144" s="188"/>
      <c r="G144" s="188"/>
      <c r="H144" s="188"/>
      <c r="I144" s="188"/>
      <c r="J144" s="188"/>
      <c r="K144" s="188"/>
      <c r="L144" s="188"/>
      <c r="M144" s="188"/>
      <c r="N144" s="188"/>
      <c r="O144" s="188"/>
      <c r="P144" s="188"/>
      <c r="Q144" s="188"/>
      <c r="R144" s="189"/>
      <c r="BU144" s="66"/>
      <c r="BW144" s="54" t="s">
        <v>134</v>
      </c>
      <c r="BZ144" s="56"/>
      <c r="CA144" s="65"/>
    </row>
    <row r="145" spans="1:79" customFormat="1" ht="57" x14ac:dyDescent="0.25">
      <c r="A145" s="69"/>
      <c r="B145" s="74" t="s">
        <v>39</v>
      </c>
      <c r="C145" s="185" t="s">
        <v>40</v>
      </c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6"/>
      <c r="BU145" s="66"/>
      <c r="BX145" s="54" t="s">
        <v>40</v>
      </c>
      <c r="BZ145" s="56"/>
      <c r="CA145" s="65"/>
    </row>
    <row r="146" spans="1:79" customFormat="1" ht="15" x14ac:dyDescent="0.25">
      <c r="A146" s="69"/>
      <c r="B146" s="68" t="s">
        <v>34</v>
      </c>
      <c r="C146" s="185" t="s">
        <v>41</v>
      </c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6"/>
      <c r="BU146" s="66"/>
      <c r="BY146" s="54" t="s">
        <v>41</v>
      </c>
      <c r="BZ146" s="56"/>
      <c r="CA146" s="65"/>
    </row>
    <row r="147" spans="1:79" customFormat="1" ht="34.5" x14ac:dyDescent="0.25">
      <c r="A147" s="72" t="s">
        <v>135</v>
      </c>
      <c r="B147" s="73" t="s">
        <v>136</v>
      </c>
      <c r="C147" s="187" t="s">
        <v>137</v>
      </c>
      <c r="D147" s="187"/>
      <c r="E147" s="187"/>
      <c r="F147" s="72" t="s">
        <v>133</v>
      </c>
      <c r="G147" s="80">
        <v>-0.08</v>
      </c>
      <c r="H147" s="63">
        <v>125.47</v>
      </c>
      <c r="I147" s="76">
        <v>50.26</v>
      </c>
      <c r="J147" s="76">
        <v>75.209999999999994</v>
      </c>
      <c r="K147" s="62"/>
      <c r="L147" s="62"/>
      <c r="M147" s="76">
        <v>-159.29</v>
      </c>
      <c r="N147" s="76">
        <v>-90.58</v>
      </c>
      <c r="O147" s="76">
        <v>-68.709999999999994</v>
      </c>
      <c r="P147" s="62"/>
      <c r="Q147" s="76">
        <v>3.11</v>
      </c>
      <c r="R147" s="76">
        <v>-0.25</v>
      </c>
      <c r="BU147" s="66"/>
      <c r="BV147" s="54" t="s">
        <v>137</v>
      </c>
      <c r="BZ147" s="56"/>
      <c r="CA147" s="65"/>
    </row>
    <row r="148" spans="1:79" customFormat="1" ht="15" x14ac:dyDescent="0.25">
      <c r="A148" s="78"/>
      <c r="B148" s="77"/>
      <c r="C148" s="188" t="s">
        <v>138</v>
      </c>
      <c r="D148" s="188"/>
      <c r="E148" s="188"/>
      <c r="F148" s="188"/>
      <c r="G148" s="188"/>
      <c r="H148" s="188"/>
      <c r="I148" s="188"/>
      <c r="J148" s="188"/>
      <c r="K148" s="188"/>
      <c r="L148" s="188"/>
      <c r="M148" s="188"/>
      <c r="N148" s="188"/>
      <c r="O148" s="188"/>
      <c r="P148" s="188"/>
      <c r="Q148" s="188"/>
      <c r="R148" s="189"/>
      <c r="BU148" s="66"/>
      <c r="BW148" s="54" t="s">
        <v>138</v>
      </c>
      <c r="BZ148" s="56"/>
      <c r="CA148" s="65"/>
    </row>
    <row r="149" spans="1:79" customFormat="1" ht="15" x14ac:dyDescent="0.25">
      <c r="A149" s="69"/>
      <c r="B149" s="74"/>
      <c r="C149" s="185" t="s">
        <v>139</v>
      </c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6"/>
      <c r="BU149" s="66"/>
      <c r="BX149" s="54" t="s">
        <v>139</v>
      </c>
      <c r="BZ149" s="56"/>
      <c r="CA149" s="65"/>
    </row>
    <row r="150" spans="1:79" customFormat="1" ht="57" x14ac:dyDescent="0.25">
      <c r="A150" s="69"/>
      <c r="B150" s="74" t="s">
        <v>39</v>
      </c>
      <c r="C150" s="185" t="s">
        <v>40</v>
      </c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6"/>
      <c r="BU150" s="66"/>
      <c r="BX150" s="54" t="s">
        <v>40</v>
      </c>
      <c r="BZ150" s="56"/>
      <c r="CA150" s="65"/>
    </row>
    <row r="151" spans="1:79" customFormat="1" ht="15" x14ac:dyDescent="0.25">
      <c r="A151" s="69"/>
      <c r="B151" s="68" t="s">
        <v>34</v>
      </c>
      <c r="C151" s="185" t="s">
        <v>41</v>
      </c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6"/>
      <c r="BU151" s="66"/>
      <c r="BY151" s="54" t="s">
        <v>41</v>
      </c>
      <c r="BZ151" s="56"/>
      <c r="CA151" s="65"/>
    </row>
    <row r="152" spans="1:79" customFormat="1" ht="33.75" x14ac:dyDescent="0.25">
      <c r="A152" s="72" t="s">
        <v>140</v>
      </c>
      <c r="B152" s="73" t="s">
        <v>141</v>
      </c>
      <c r="C152" s="187" t="s">
        <v>142</v>
      </c>
      <c r="D152" s="187"/>
      <c r="E152" s="187"/>
      <c r="F152" s="72" t="s">
        <v>143</v>
      </c>
      <c r="G152" s="79">
        <v>2.317E-3</v>
      </c>
      <c r="H152" s="63">
        <v>12378.7</v>
      </c>
      <c r="I152" s="63">
        <v>2544.1</v>
      </c>
      <c r="J152" s="76">
        <v>90.06</v>
      </c>
      <c r="K152" s="76">
        <v>6.21</v>
      </c>
      <c r="L152" s="62"/>
      <c r="M152" s="76">
        <v>328.46</v>
      </c>
      <c r="N152" s="76">
        <v>132.81</v>
      </c>
      <c r="O152" s="76">
        <v>2.38</v>
      </c>
      <c r="P152" s="76">
        <v>0.32</v>
      </c>
      <c r="Q152" s="76">
        <v>147.91</v>
      </c>
      <c r="R152" s="76">
        <v>0.34</v>
      </c>
      <c r="BU152" s="66"/>
      <c r="BV152" s="54" t="s">
        <v>142</v>
      </c>
      <c r="BZ152" s="56"/>
      <c r="CA152" s="65"/>
    </row>
    <row r="153" spans="1:79" customFormat="1" ht="15" x14ac:dyDescent="0.25">
      <c r="A153" s="78"/>
      <c r="B153" s="77"/>
      <c r="C153" s="188" t="s">
        <v>144</v>
      </c>
      <c r="D153" s="188"/>
      <c r="E153" s="188"/>
      <c r="F153" s="188"/>
      <c r="G153" s="188"/>
      <c r="H153" s="188"/>
      <c r="I153" s="188"/>
      <c r="J153" s="188"/>
      <c r="K153" s="188"/>
      <c r="L153" s="188"/>
      <c r="M153" s="188"/>
      <c r="N153" s="188"/>
      <c r="O153" s="188"/>
      <c r="P153" s="188"/>
      <c r="Q153" s="188"/>
      <c r="R153" s="189"/>
      <c r="BU153" s="66"/>
      <c r="BW153" s="54" t="s">
        <v>144</v>
      </c>
      <c r="BZ153" s="56"/>
      <c r="CA153" s="65"/>
    </row>
    <row r="154" spans="1:79" customFormat="1" ht="57" x14ac:dyDescent="0.25">
      <c r="A154" s="69"/>
      <c r="B154" s="74" t="s">
        <v>39</v>
      </c>
      <c r="C154" s="185" t="s">
        <v>40</v>
      </c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6"/>
      <c r="BU154" s="66"/>
      <c r="BX154" s="54" t="s">
        <v>40</v>
      </c>
      <c r="BZ154" s="56"/>
      <c r="CA154" s="65"/>
    </row>
    <row r="155" spans="1:79" customFormat="1" ht="15" x14ac:dyDescent="0.25">
      <c r="A155" s="69"/>
      <c r="B155" s="68" t="s">
        <v>34</v>
      </c>
      <c r="C155" s="185" t="s">
        <v>41</v>
      </c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6"/>
      <c r="BU155" s="66"/>
      <c r="BY155" s="54" t="s">
        <v>41</v>
      </c>
      <c r="BZ155" s="56"/>
      <c r="CA155" s="65"/>
    </row>
    <row r="156" spans="1:79" customFormat="1" ht="15" x14ac:dyDescent="0.25">
      <c r="A156" s="183" t="s">
        <v>145</v>
      </c>
      <c r="B156" s="183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BU156" s="66"/>
      <c r="BZ156" s="56"/>
      <c r="CA156" s="65" t="s">
        <v>145</v>
      </c>
    </row>
    <row r="157" spans="1:79" customFormat="1" ht="34.5" x14ac:dyDescent="0.25">
      <c r="A157" s="72" t="s">
        <v>146</v>
      </c>
      <c r="B157" s="73" t="s">
        <v>95</v>
      </c>
      <c r="C157" s="187" t="s">
        <v>96</v>
      </c>
      <c r="D157" s="187"/>
      <c r="E157" s="187"/>
      <c r="F157" s="72" t="s">
        <v>74</v>
      </c>
      <c r="G157" s="80">
        <v>0.18</v>
      </c>
      <c r="H157" s="63">
        <v>140.66999999999999</v>
      </c>
      <c r="I157" s="76">
        <v>124.03</v>
      </c>
      <c r="J157" s="76">
        <v>16.64</v>
      </c>
      <c r="K157" s="62"/>
      <c r="L157" s="62"/>
      <c r="M157" s="76">
        <v>537.19000000000005</v>
      </c>
      <c r="N157" s="76">
        <v>502.98</v>
      </c>
      <c r="O157" s="76">
        <v>34.21</v>
      </c>
      <c r="P157" s="62"/>
      <c r="Q157" s="76">
        <v>7.67</v>
      </c>
      <c r="R157" s="76">
        <v>1.38</v>
      </c>
      <c r="BU157" s="66"/>
      <c r="BV157" s="54" t="s">
        <v>96</v>
      </c>
      <c r="BZ157" s="56"/>
      <c r="CA157" s="65"/>
    </row>
    <row r="158" spans="1:79" customFormat="1" ht="15" x14ac:dyDescent="0.25">
      <c r="A158" s="78"/>
      <c r="B158" s="77"/>
      <c r="C158" s="188" t="s">
        <v>147</v>
      </c>
      <c r="D158" s="188"/>
      <c r="E158" s="188"/>
      <c r="F158" s="188"/>
      <c r="G158" s="188"/>
      <c r="H158" s="188"/>
      <c r="I158" s="188"/>
      <c r="J158" s="188"/>
      <c r="K158" s="188"/>
      <c r="L158" s="188"/>
      <c r="M158" s="188"/>
      <c r="N158" s="188"/>
      <c r="O158" s="188"/>
      <c r="P158" s="188"/>
      <c r="Q158" s="188"/>
      <c r="R158" s="189"/>
      <c r="BU158" s="66"/>
      <c r="BW158" s="54" t="s">
        <v>147</v>
      </c>
      <c r="BZ158" s="56"/>
      <c r="CA158" s="65"/>
    </row>
    <row r="159" spans="1:79" customFormat="1" ht="57" x14ac:dyDescent="0.25">
      <c r="A159" s="69"/>
      <c r="B159" s="74" t="s">
        <v>39</v>
      </c>
      <c r="C159" s="185" t="s">
        <v>40</v>
      </c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6"/>
      <c r="BU159" s="66"/>
      <c r="BX159" s="54" t="s">
        <v>40</v>
      </c>
      <c r="BZ159" s="56"/>
      <c r="CA159" s="65"/>
    </row>
    <row r="160" spans="1:79" customFormat="1" ht="15" x14ac:dyDescent="0.25">
      <c r="A160" s="69"/>
      <c r="B160" s="68" t="s">
        <v>34</v>
      </c>
      <c r="C160" s="185" t="s">
        <v>41</v>
      </c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6"/>
      <c r="BU160" s="66"/>
      <c r="BY160" s="54" t="s">
        <v>41</v>
      </c>
      <c r="BZ160" s="56"/>
      <c r="CA160" s="65"/>
    </row>
    <row r="161" spans="1:79" customFormat="1" ht="34.5" x14ac:dyDescent="0.25">
      <c r="A161" s="72" t="s">
        <v>148</v>
      </c>
      <c r="B161" s="73" t="s">
        <v>99</v>
      </c>
      <c r="C161" s="187" t="s">
        <v>100</v>
      </c>
      <c r="D161" s="187"/>
      <c r="E161" s="187"/>
      <c r="F161" s="72" t="s">
        <v>74</v>
      </c>
      <c r="G161" s="80">
        <v>0.18</v>
      </c>
      <c r="H161" s="63">
        <v>362.25</v>
      </c>
      <c r="I161" s="76">
        <v>318.08999999999997</v>
      </c>
      <c r="J161" s="76">
        <v>44.16</v>
      </c>
      <c r="K161" s="62"/>
      <c r="L161" s="62"/>
      <c r="M161" s="63">
        <v>1380.76</v>
      </c>
      <c r="N161" s="63">
        <v>1289.98</v>
      </c>
      <c r="O161" s="76">
        <v>90.78</v>
      </c>
      <c r="P161" s="62"/>
      <c r="Q161" s="76">
        <v>19.670000000000002</v>
      </c>
      <c r="R161" s="76">
        <v>3.54</v>
      </c>
      <c r="BU161" s="66"/>
      <c r="BV161" s="54" t="s">
        <v>100</v>
      </c>
      <c r="BZ161" s="56"/>
      <c r="CA161" s="65"/>
    </row>
    <row r="162" spans="1:79" customFormat="1" ht="15" x14ac:dyDescent="0.25">
      <c r="A162" s="78"/>
      <c r="B162" s="77"/>
      <c r="C162" s="188" t="s">
        <v>147</v>
      </c>
      <c r="D162" s="188"/>
      <c r="E162" s="188"/>
      <c r="F162" s="188"/>
      <c r="G162" s="188"/>
      <c r="H162" s="188"/>
      <c r="I162" s="188"/>
      <c r="J162" s="188"/>
      <c r="K162" s="188"/>
      <c r="L162" s="188"/>
      <c r="M162" s="188"/>
      <c r="N162" s="188"/>
      <c r="O162" s="188"/>
      <c r="P162" s="188"/>
      <c r="Q162" s="188"/>
      <c r="R162" s="189"/>
      <c r="BU162" s="66"/>
      <c r="BW162" s="54" t="s">
        <v>147</v>
      </c>
      <c r="BZ162" s="56"/>
      <c r="CA162" s="65"/>
    </row>
    <row r="163" spans="1:79" customFormat="1" ht="15" x14ac:dyDescent="0.25">
      <c r="A163" s="69"/>
      <c r="B163" s="74"/>
      <c r="C163" s="185" t="s">
        <v>79</v>
      </c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6"/>
      <c r="BU163" s="66"/>
      <c r="BX163" s="54" t="s">
        <v>79</v>
      </c>
      <c r="BZ163" s="56"/>
      <c r="CA163" s="65"/>
    </row>
    <row r="164" spans="1:79" customFormat="1" ht="57" x14ac:dyDescent="0.25">
      <c r="A164" s="69"/>
      <c r="B164" s="74" t="s">
        <v>39</v>
      </c>
      <c r="C164" s="185" t="s">
        <v>40</v>
      </c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6"/>
      <c r="BU164" s="66"/>
      <c r="BX164" s="54" t="s">
        <v>40</v>
      </c>
      <c r="BZ164" s="56"/>
      <c r="CA164" s="65"/>
    </row>
    <row r="165" spans="1:79" customFormat="1" ht="15" x14ac:dyDescent="0.25">
      <c r="A165" s="69"/>
      <c r="B165" s="68" t="s">
        <v>34</v>
      </c>
      <c r="C165" s="185" t="s">
        <v>41</v>
      </c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6"/>
      <c r="BU165" s="66"/>
      <c r="BY165" s="54" t="s">
        <v>41</v>
      </c>
      <c r="BZ165" s="56"/>
      <c r="CA165" s="65"/>
    </row>
    <row r="166" spans="1:79" customFormat="1" ht="45" x14ac:dyDescent="0.25">
      <c r="A166" s="72" t="s">
        <v>149</v>
      </c>
      <c r="B166" s="73" t="s">
        <v>115</v>
      </c>
      <c r="C166" s="187" t="s">
        <v>116</v>
      </c>
      <c r="D166" s="187"/>
      <c r="E166" s="187"/>
      <c r="F166" s="72" t="s">
        <v>83</v>
      </c>
      <c r="G166" s="71">
        <v>18</v>
      </c>
      <c r="H166" s="63">
        <v>91.65</v>
      </c>
      <c r="I166" s="62"/>
      <c r="J166" s="62"/>
      <c r="K166" s="62"/>
      <c r="L166" s="62"/>
      <c r="M166" s="63">
        <v>14121.43</v>
      </c>
      <c r="N166" s="62"/>
      <c r="O166" s="62"/>
      <c r="P166" s="62"/>
      <c r="Q166" s="70">
        <v>0</v>
      </c>
      <c r="R166" s="70">
        <v>0</v>
      </c>
      <c r="BU166" s="66"/>
      <c r="BV166" s="54" t="s">
        <v>116</v>
      </c>
      <c r="BZ166" s="56"/>
      <c r="CA166" s="65"/>
    </row>
    <row r="167" spans="1:79" customFormat="1" ht="15" x14ac:dyDescent="0.25">
      <c r="A167" s="69"/>
      <c r="B167" s="68" t="s">
        <v>34</v>
      </c>
      <c r="C167" s="185" t="s">
        <v>41</v>
      </c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6"/>
      <c r="BU167" s="66"/>
      <c r="BY167" s="54" t="s">
        <v>41</v>
      </c>
      <c r="BZ167" s="56"/>
      <c r="CA167" s="65"/>
    </row>
    <row r="168" spans="1:79" customFormat="1" ht="45" x14ac:dyDescent="0.25">
      <c r="A168" s="72" t="s">
        <v>150</v>
      </c>
      <c r="B168" s="73" t="s">
        <v>118</v>
      </c>
      <c r="C168" s="187" t="s">
        <v>86</v>
      </c>
      <c r="D168" s="187"/>
      <c r="E168" s="187"/>
      <c r="F168" s="72" t="s">
        <v>83</v>
      </c>
      <c r="G168" s="71">
        <v>18</v>
      </c>
      <c r="H168" s="63">
        <v>133.4</v>
      </c>
      <c r="I168" s="62"/>
      <c r="J168" s="62"/>
      <c r="K168" s="62"/>
      <c r="L168" s="62"/>
      <c r="M168" s="63">
        <v>20554.27</v>
      </c>
      <c r="N168" s="62"/>
      <c r="O168" s="62"/>
      <c r="P168" s="62"/>
      <c r="Q168" s="70">
        <v>0</v>
      </c>
      <c r="R168" s="70">
        <v>0</v>
      </c>
      <c r="BU168" s="66"/>
      <c r="BV168" s="54" t="s">
        <v>86</v>
      </c>
      <c r="BZ168" s="56"/>
      <c r="CA168" s="65"/>
    </row>
    <row r="169" spans="1:79" customFormat="1" ht="15" x14ac:dyDescent="0.25">
      <c r="A169" s="69"/>
      <c r="B169" s="68" t="s">
        <v>34</v>
      </c>
      <c r="C169" s="185" t="s">
        <v>41</v>
      </c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6"/>
      <c r="BU169" s="66"/>
      <c r="BY169" s="54" t="s">
        <v>41</v>
      </c>
      <c r="BZ169" s="56"/>
      <c r="CA169" s="65"/>
    </row>
    <row r="170" spans="1:79" customFormat="1" ht="45.75" x14ac:dyDescent="0.25">
      <c r="A170" s="72" t="s">
        <v>151</v>
      </c>
      <c r="B170" s="73" t="s">
        <v>131</v>
      </c>
      <c r="C170" s="187" t="s">
        <v>132</v>
      </c>
      <c r="D170" s="187"/>
      <c r="E170" s="187"/>
      <c r="F170" s="72" t="s">
        <v>133</v>
      </c>
      <c r="G170" s="80">
        <v>0.18</v>
      </c>
      <c r="H170" s="63">
        <v>283.68</v>
      </c>
      <c r="I170" s="76">
        <v>127.19</v>
      </c>
      <c r="J170" s="76">
        <v>156.49</v>
      </c>
      <c r="K170" s="62"/>
      <c r="L170" s="62"/>
      <c r="M170" s="76">
        <v>837.49</v>
      </c>
      <c r="N170" s="76">
        <v>515.80999999999995</v>
      </c>
      <c r="O170" s="76">
        <v>321.68</v>
      </c>
      <c r="P170" s="62"/>
      <c r="Q170" s="76">
        <v>7.87</v>
      </c>
      <c r="R170" s="76">
        <v>1.42</v>
      </c>
      <c r="BU170" s="66"/>
      <c r="BV170" s="54" t="s">
        <v>132</v>
      </c>
      <c r="BZ170" s="56"/>
      <c r="CA170" s="65"/>
    </row>
    <row r="171" spans="1:79" customFormat="1" ht="15" x14ac:dyDescent="0.25">
      <c r="A171" s="78"/>
      <c r="B171" s="77"/>
      <c r="C171" s="188" t="s">
        <v>147</v>
      </c>
      <c r="D171" s="188"/>
      <c r="E171" s="188"/>
      <c r="F171" s="188"/>
      <c r="G171" s="188"/>
      <c r="H171" s="188"/>
      <c r="I171" s="188"/>
      <c r="J171" s="188"/>
      <c r="K171" s="188"/>
      <c r="L171" s="188"/>
      <c r="M171" s="188"/>
      <c r="N171" s="188"/>
      <c r="O171" s="188"/>
      <c r="P171" s="188"/>
      <c r="Q171" s="188"/>
      <c r="R171" s="189"/>
      <c r="BU171" s="66"/>
      <c r="BW171" s="54" t="s">
        <v>147</v>
      </c>
      <c r="BZ171" s="56"/>
      <c r="CA171" s="65"/>
    </row>
    <row r="172" spans="1:79" customFormat="1" ht="57" x14ac:dyDescent="0.25">
      <c r="A172" s="69"/>
      <c r="B172" s="74" t="s">
        <v>39</v>
      </c>
      <c r="C172" s="185" t="s">
        <v>40</v>
      </c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6"/>
      <c r="BU172" s="66"/>
      <c r="BX172" s="54" t="s">
        <v>40</v>
      </c>
      <c r="BZ172" s="56"/>
      <c r="CA172" s="65"/>
    </row>
    <row r="173" spans="1:79" customFormat="1" ht="15" x14ac:dyDescent="0.25">
      <c r="A173" s="69"/>
      <c r="B173" s="68" t="s">
        <v>34</v>
      </c>
      <c r="C173" s="185" t="s">
        <v>41</v>
      </c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6"/>
      <c r="BU173" s="66"/>
      <c r="BY173" s="54" t="s">
        <v>41</v>
      </c>
      <c r="BZ173" s="56"/>
      <c r="CA173" s="65"/>
    </row>
    <row r="174" spans="1:79" customFormat="1" ht="34.5" x14ac:dyDescent="0.25">
      <c r="A174" s="72" t="s">
        <v>152</v>
      </c>
      <c r="B174" s="73" t="s">
        <v>136</v>
      </c>
      <c r="C174" s="187" t="s">
        <v>137</v>
      </c>
      <c r="D174" s="187"/>
      <c r="E174" s="187"/>
      <c r="F174" s="72" t="s">
        <v>133</v>
      </c>
      <c r="G174" s="80">
        <v>-0.18</v>
      </c>
      <c r="H174" s="63">
        <v>125.47</v>
      </c>
      <c r="I174" s="76">
        <v>50.26</v>
      </c>
      <c r="J174" s="76">
        <v>75.209999999999994</v>
      </c>
      <c r="K174" s="62"/>
      <c r="L174" s="62"/>
      <c r="M174" s="76">
        <v>-358.4</v>
      </c>
      <c r="N174" s="76">
        <v>-203.8</v>
      </c>
      <c r="O174" s="76">
        <v>-154.6</v>
      </c>
      <c r="P174" s="62"/>
      <c r="Q174" s="76">
        <v>3.11</v>
      </c>
      <c r="R174" s="76">
        <v>-0.56000000000000005</v>
      </c>
      <c r="BU174" s="66"/>
      <c r="BV174" s="54" t="s">
        <v>137</v>
      </c>
      <c r="BZ174" s="56"/>
      <c r="CA174" s="65"/>
    </row>
    <row r="175" spans="1:79" customFormat="1" ht="15" x14ac:dyDescent="0.25">
      <c r="A175" s="78"/>
      <c r="B175" s="77"/>
      <c r="C175" s="188" t="s">
        <v>153</v>
      </c>
      <c r="D175" s="188"/>
      <c r="E175" s="188"/>
      <c r="F175" s="188"/>
      <c r="G175" s="188"/>
      <c r="H175" s="188"/>
      <c r="I175" s="188"/>
      <c r="J175" s="188"/>
      <c r="K175" s="188"/>
      <c r="L175" s="188"/>
      <c r="M175" s="188"/>
      <c r="N175" s="188"/>
      <c r="O175" s="188"/>
      <c r="P175" s="188"/>
      <c r="Q175" s="188"/>
      <c r="R175" s="189"/>
      <c r="BU175" s="66"/>
      <c r="BW175" s="54" t="s">
        <v>153</v>
      </c>
      <c r="BZ175" s="56"/>
      <c r="CA175" s="65"/>
    </row>
    <row r="176" spans="1:79" customFormat="1" ht="15" x14ac:dyDescent="0.25">
      <c r="A176" s="69"/>
      <c r="B176" s="74"/>
      <c r="C176" s="185" t="s">
        <v>139</v>
      </c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6"/>
      <c r="BU176" s="66"/>
      <c r="BX176" s="54" t="s">
        <v>139</v>
      </c>
      <c r="BZ176" s="56"/>
      <c r="CA176" s="65"/>
    </row>
    <row r="177" spans="1:79" customFormat="1" ht="57" x14ac:dyDescent="0.25">
      <c r="A177" s="69"/>
      <c r="B177" s="74" t="s">
        <v>39</v>
      </c>
      <c r="C177" s="185" t="s">
        <v>40</v>
      </c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6"/>
      <c r="BU177" s="66"/>
      <c r="BX177" s="54" t="s">
        <v>40</v>
      </c>
      <c r="BZ177" s="56"/>
      <c r="CA177" s="65"/>
    </row>
    <row r="178" spans="1:79" customFormat="1" ht="15" x14ac:dyDescent="0.25">
      <c r="A178" s="69"/>
      <c r="B178" s="68" t="s">
        <v>34</v>
      </c>
      <c r="C178" s="185" t="s">
        <v>41</v>
      </c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6"/>
      <c r="BU178" s="66"/>
      <c r="BY178" s="54" t="s">
        <v>41</v>
      </c>
      <c r="BZ178" s="56"/>
      <c r="CA178" s="65"/>
    </row>
    <row r="179" spans="1:79" customFormat="1" ht="33.75" x14ac:dyDescent="0.25">
      <c r="A179" s="72" t="s">
        <v>154</v>
      </c>
      <c r="B179" s="73" t="s">
        <v>141</v>
      </c>
      <c r="C179" s="187" t="s">
        <v>142</v>
      </c>
      <c r="D179" s="187"/>
      <c r="E179" s="187"/>
      <c r="F179" s="72" t="s">
        <v>143</v>
      </c>
      <c r="G179" s="79">
        <v>4.0860000000000002E-3</v>
      </c>
      <c r="H179" s="63">
        <v>12378.7</v>
      </c>
      <c r="I179" s="63">
        <v>2544.1</v>
      </c>
      <c r="J179" s="76">
        <v>90.06</v>
      </c>
      <c r="K179" s="76">
        <v>6.21</v>
      </c>
      <c r="L179" s="62"/>
      <c r="M179" s="76">
        <v>579.23</v>
      </c>
      <c r="N179" s="76">
        <v>234.2</v>
      </c>
      <c r="O179" s="76">
        <v>4.2</v>
      </c>
      <c r="P179" s="76">
        <v>0.56999999999999995</v>
      </c>
      <c r="Q179" s="76">
        <v>147.91</v>
      </c>
      <c r="R179" s="75">
        <v>0.6</v>
      </c>
      <c r="BU179" s="66"/>
      <c r="BV179" s="54" t="s">
        <v>142</v>
      </c>
      <c r="BZ179" s="56"/>
      <c r="CA179" s="65"/>
    </row>
    <row r="180" spans="1:79" customFormat="1" ht="15" x14ac:dyDescent="0.25">
      <c r="A180" s="78"/>
      <c r="B180" s="77"/>
      <c r="C180" s="188" t="s">
        <v>155</v>
      </c>
      <c r="D180" s="188"/>
      <c r="E180" s="188"/>
      <c r="F180" s="188"/>
      <c r="G180" s="188"/>
      <c r="H180" s="188"/>
      <c r="I180" s="188"/>
      <c r="J180" s="188"/>
      <c r="K180" s="188"/>
      <c r="L180" s="188"/>
      <c r="M180" s="188"/>
      <c r="N180" s="188"/>
      <c r="O180" s="188"/>
      <c r="P180" s="188"/>
      <c r="Q180" s="188"/>
      <c r="R180" s="189"/>
      <c r="BU180" s="66"/>
      <c r="BW180" s="54" t="s">
        <v>155</v>
      </c>
      <c r="BZ180" s="56"/>
      <c r="CA180" s="65"/>
    </row>
    <row r="181" spans="1:79" customFormat="1" ht="57" x14ac:dyDescent="0.25">
      <c r="A181" s="69"/>
      <c r="B181" s="74" t="s">
        <v>39</v>
      </c>
      <c r="C181" s="185" t="s">
        <v>40</v>
      </c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6"/>
      <c r="BU181" s="66"/>
      <c r="BX181" s="54" t="s">
        <v>40</v>
      </c>
      <c r="BZ181" s="56"/>
      <c r="CA181" s="65"/>
    </row>
    <row r="182" spans="1:79" customFormat="1" ht="15" x14ac:dyDescent="0.25">
      <c r="A182" s="69"/>
      <c r="B182" s="68" t="s">
        <v>34</v>
      </c>
      <c r="C182" s="185" t="s">
        <v>41</v>
      </c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6"/>
      <c r="BU182" s="66"/>
      <c r="BY182" s="54" t="s">
        <v>41</v>
      </c>
      <c r="BZ182" s="56"/>
      <c r="CA182" s="65"/>
    </row>
    <row r="183" spans="1:79" customFormat="1" ht="15" x14ac:dyDescent="0.25">
      <c r="A183" s="183" t="s">
        <v>162</v>
      </c>
      <c r="B183" s="183"/>
      <c r="C183" s="183"/>
      <c r="D183" s="183"/>
      <c r="E183" s="183"/>
      <c r="F183" s="183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BU183" s="66"/>
      <c r="BZ183" s="56"/>
      <c r="CA183" s="65" t="s">
        <v>162</v>
      </c>
    </row>
    <row r="184" spans="1:79" customFormat="1" ht="34.5" x14ac:dyDescent="0.25">
      <c r="A184" s="72" t="s">
        <v>157</v>
      </c>
      <c r="B184" s="73" t="s">
        <v>95</v>
      </c>
      <c r="C184" s="187" t="s">
        <v>96</v>
      </c>
      <c r="D184" s="187"/>
      <c r="E184" s="187"/>
      <c r="F184" s="72" t="s">
        <v>74</v>
      </c>
      <c r="G184" s="71">
        <v>60</v>
      </c>
      <c r="H184" s="63">
        <v>140.66999999999999</v>
      </c>
      <c r="I184" s="76">
        <v>124.03</v>
      </c>
      <c r="J184" s="76">
        <v>16.64</v>
      </c>
      <c r="K184" s="62"/>
      <c r="L184" s="62"/>
      <c r="M184" s="63">
        <v>179062.44</v>
      </c>
      <c r="N184" s="63">
        <v>167660.37</v>
      </c>
      <c r="O184" s="63">
        <v>11402.07</v>
      </c>
      <c r="P184" s="62"/>
      <c r="Q184" s="76">
        <v>7.67</v>
      </c>
      <c r="R184" s="76">
        <v>460.23</v>
      </c>
      <c r="BU184" s="66"/>
      <c r="BV184" s="54" t="s">
        <v>96</v>
      </c>
      <c r="BZ184" s="56"/>
      <c r="CA184" s="65"/>
    </row>
    <row r="185" spans="1:79" customFormat="1" ht="57" x14ac:dyDescent="0.25">
      <c r="A185" s="69"/>
      <c r="B185" s="74" t="s">
        <v>39</v>
      </c>
      <c r="C185" s="185" t="s">
        <v>40</v>
      </c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6"/>
      <c r="BU185" s="66"/>
      <c r="BX185" s="54" t="s">
        <v>40</v>
      </c>
      <c r="BZ185" s="56"/>
      <c r="CA185" s="65"/>
    </row>
    <row r="186" spans="1:79" customFormat="1" ht="15" x14ac:dyDescent="0.25">
      <c r="A186" s="69"/>
      <c r="B186" s="68" t="s">
        <v>34</v>
      </c>
      <c r="C186" s="185" t="s">
        <v>41</v>
      </c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6"/>
      <c r="BU186" s="66"/>
      <c r="BY186" s="54" t="s">
        <v>41</v>
      </c>
      <c r="BZ186" s="56"/>
      <c r="CA186" s="65"/>
    </row>
    <row r="187" spans="1:79" customFormat="1" ht="34.5" x14ac:dyDescent="0.25">
      <c r="A187" s="72" t="s">
        <v>159</v>
      </c>
      <c r="B187" s="73" t="s">
        <v>99</v>
      </c>
      <c r="C187" s="187" t="s">
        <v>100</v>
      </c>
      <c r="D187" s="187"/>
      <c r="E187" s="187"/>
      <c r="F187" s="72" t="s">
        <v>74</v>
      </c>
      <c r="G187" s="71">
        <v>60</v>
      </c>
      <c r="H187" s="63">
        <v>120.75</v>
      </c>
      <c r="I187" s="76">
        <v>106.03</v>
      </c>
      <c r="J187" s="76">
        <v>14.72</v>
      </c>
      <c r="K187" s="62"/>
      <c r="L187" s="62"/>
      <c r="M187" s="63">
        <v>153417.49</v>
      </c>
      <c r="N187" s="63">
        <v>143331.35</v>
      </c>
      <c r="O187" s="63">
        <v>10086.14</v>
      </c>
      <c r="P187" s="62"/>
      <c r="Q187" s="76">
        <v>6.56</v>
      </c>
      <c r="R187" s="75">
        <v>393.3</v>
      </c>
      <c r="BU187" s="66"/>
      <c r="BV187" s="54" t="s">
        <v>100</v>
      </c>
      <c r="BZ187" s="56"/>
      <c r="CA187" s="65"/>
    </row>
    <row r="188" spans="1:79" customFormat="1" ht="15" x14ac:dyDescent="0.25">
      <c r="A188" s="69"/>
      <c r="B188" s="74"/>
      <c r="C188" s="185" t="s">
        <v>165</v>
      </c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6"/>
      <c r="BU188" s="66"/>
      <c r="BX188" s="54" t="s">
        <v>165</v>
      </c>
      <c r="BZ188" s="56"/>
      <c r="CA188" s="65"/>
    </row>
    <row r="189" spans="1:79" customFormat="1" ht="57" x14ac:dyDescent="0.25">
      <c r="A189" s="69"/>
      <c r="B189" s="74" t="s">
        <v>39</v>
      </c>
      <c r="C189" s="185" t="s">
        <v>40</v>
      </c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6"/>
      <c r="BU189" s="66"/>
      <c r="BX189" s="54" t="s">
        <v>40</v>
      </c>
      <c r="BZ189" s="56"/>
      <c r="CA189" s="65"/>
    </row>
    <row r="190" spans="1:79" customFormat="1" ht="15" x14ac:dyDescent="0.25">
      <c r="A190" s="69"/>
      <c r="B190" s="68" t="s">
        <v>34</v>
      </c>
      <c r="C190" s="185" t="s">
        <v>41</v>
      </c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6"/>
      <c r="BU190" s="66"/>
      <c r="BY190" s="54" t="s">
        <v>41</v>
      </c>
      <c r="BZ190" s="56"/>
      <c r="CA190" s="65"/>
    </row>
    <row r="191" spans="1:79" customFormat="1" ht="45" x14ac:dyDescent="0.25">
      <c r="A191" s="72" t="s">
        <v>160</v>
      </c>
      <c r="B191" s="73" t="s">
        <v>104</v>
      </c>
      <c r="C191" s="187" t="s">
        <v>105</v>
      </c>
      <c r="D191" s="187"/>
      <c r="E191" s="187"/>
      <c r="F191" s="72" t="s">
        <v>83</v>
      </c>
      <c r="G191" s="71">
        <v>60</v>
      </c>
      <c r="H191" s="63">
        <v>35.28</v>
      </c>
      <c r="I191" s="62"/>
      <c r="J191" s="62"/>
      <c r="K191" s="62"/>
      <c r="L191" s="62"/>
      <c r="M191" s="63">
        <v>18119.810000000001</v>
      </c>
      <c r="N191" s="62"/>
      <c r="O191" s="62"/>
      <c r="P191" s="62"/>
      <c r="Q191" s="70">
        <v>0</v>
      </c>
      <c r="R191" s="70">
        <v>0</v>
      </c>
      <c r="BU191" s="66"/>
      <c r="BV191" s="54" t="s">
        <v>105</v>
      </c>
      <c r="BZ191" s="56"/>
      <c r="CA191" s="65"/>
    </row>
    <row r="192" spans="1:79" customFormat="1" ht="15" x14ac:dyDescent="0.25">
      <c r="A192" s="69"/>
      <c r="B192" s="68" t="s">
        <v>34</v>
      </c>
      <c r="C192" s="185" t="s">
        <v>41</v>
      </c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6"/>
      <c r="BU192" s="66"/>
      <c r="BY192" s="54" t="s">
        <v>41</v>
      </c>
      <c r="BZ192" s="56"/>
      <c r="CA192" s="65"/>
    </row>
    <row r="193" spans="1:80" customFormat="1" ht="45" x14ac:dyDescent="0.25">
      <c r="A193" s="72" t="s">
        <v>161</v>
      </c>
      <c r="B193" s="73" t="s">
        <v>107</v>
      </c>
      <c r="C193" s="187" t="s">
        <v>108</v>
      </c>
      <c r="D193" s="187"/>
      <c r="E193" s="187"/>
      <c r="F193" s="72" t="s">
        <v>83</v>
      </c>
      <c r="G193" s="71">
        <v>60</v>
      </c>
      <c r="H193" s="63">
        <v>40.090000000000003</v>
      </c>
      <c r="I193" s="62"/>
      <c r="J193" s="62"/>
      <c r="K193" s="62"/>
      <c r="L193" s="62"/>
      <c r="M193" s="63">
        <v>20590.22</v>
      </c>
      <c r="N193" s="62"/>
      <c r="O193" s="62"/>
      <c r="P193" s="62"/>
      <c r="Q193" s="70">
        <v>0</v>
      </c>
      <c r="R193" s="70">
        <v>0</v>
      </c>
      <c r="BU193" s="66"/>
      <c r="BV193" s="54" t="s">
        <v>108</v>
      </c>
      <c r="BZ193" s="56"/>
      <c r="CA193" s="65"/>
    </row>
    <row r="194" spans="1:80" customFormat="1" ht="15" x14ac:dyDescent="0.25">
      <c r="A194" s="69"/>
      <c r="B194" s="68" t="s">
        <v>34</v>
      </c>
      <c r="C194" s="185" t="s">
        <v>41</v>
      </c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6"/>
      <c r="BU194" s="66"/>
      <c r="BY194" s="54" t="s">
        <v>41</v>
      </c>
      <c r="BZ194" s="56"/>
      <c r="CA194" s="65"/>
    </row>
    <row r="195" spans="1:80" customFormat="1" ht="15" x14ac:dyDescent="0.25">
      <c r="A195" s="182" t="s">
        <v>51</v>
      </c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59">
        <v>748516.59</v>
      </c>
      <c r="N195" s="59">
        <v>337847.83</v>
      </c>
      <c r="O195" s="59">
        <v>23560.61</v>
      </c>
      <c r="P195" s="67">
        <v>0.89</v>
      </c>
      <c r="Q195" s="57"/>
      <c r="R195" s="60">
        <v>927.18</v>
      </c>
      <c r="BU195" s="66"/>
      <c r="BZ195" s="56" t="s">
        <v>51</v>
      </c>
      <c r="CA195" s="65"/>
    </row>
    <row r="196" spans="1:80" customFormat="1" ht="15" x14ac:dyDescent="0.25">
      <c r="A196" s="182" t="s">
        <v>52</v>
      </c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59">
        <v>347980.5</v>
      </c>
      <c r="N196" s="58"/>
      <c r="O196" s="58"/>
      <c r="P196" s="58"/>
      <c r="Q196" s="57"/>
      <c r="R196" s="57"/>
      <c r="BU196" s="66"/>
      <c r="BZ196" s="56" t="s">
        <v>52</v>
      </c>
      <c r="CA196" s="65"/>
    </row>
    <row r="197" spans="1:80" customFormat="1" ht="15" x14ac:dyDescent="0.25">
      <c r="A197" s="182" t="s">
        <v>53</v>
      </c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59">
        <v>199327.06</v>
      </c>
      <c r="N197" s="58"/>
      <c r="O197" s="58"/>
      <c r="P197" s="58"/>
      <c r="Q197" s="57"/>
      <c r="R197" s="57"/>
      <c r="BU197" s="66"/>
      <c r="BZ197" s="56" t="s">
        <v>53</v>
      </c>
      <c r="CA197" s="65"/>
    </row>
    <row r="198" spans="1:80" customFormat="1" ht="15" x14ac:dyDescent="0.25">
      <c r="A198" s="182" t="s">
        <v>212</v>
      </c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59">
        <v>1295824.1499999999</v>
      </c>
      <c r="N198" s="58"/>
      <c r="O198" s="58"/>
      <c r="P198" s="58"/>
      <c r="Q198" s="57"/>
      <c r="R198" s="60">
        <v>927.18</v>
      </c>
      <c r="BU198" s="66"/>
      <c r="BZ198" s="56" t="s">
        <v>212</v>
      </c>
      <c r="CA198" s="65"/>
    </row>
    <row r="199" spans="1:80" customFormat="1" ht="15" x14ac:dyDescent="0.25">
      <c r="A199" s="182" t="s">
        <v>55</v>
      </c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59">
        <v>386574.78</v>
      </c>
      <c r="N199" s="58"/>
      <c r="O199" s="58"/>
      <c r="P199" s="58"/>
      <c r="Q199" s="57"/>
      <c r="R199" s="57"/>
      <c r="BU199" s="66"/>
      <c r="BZ199" s="56" t="s">
        <v>55</v>
      </c>
      <c r="CA199" s="65"/>
    </row>
    <row r="200" spans="1:80" customFormat="1" ht="15" x14ac:dyDescent="0.25">
      <c r="A200" s="184" t="s">
        <v>174</v>
      </c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4"/>
      <c r="Q200" s="184"/>
      <c r="R200" s="184"/>
      <c r="BU200" s="66" t="s">
        <v>174</v>
      </c>
      <c r="BZ200" s="56"/>
      <c r="CA200" s="65"/>
    </row>
    <row r="201" spans="1:80" customFormat="1" ht="15" x14ac:dyDescent="0.25">
      <c r="A201" s="183" t="s">
        <v>211</v>
      </c>
      <c r="B201" s="183"/>
      <c r="C201" s="183"/>
      <c r="D201" s="183"/>
      <c r="E201" s="183"/>
      <c r="F201" s="183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BU201" s="66"/>
      <c r="BZ201" s="56"/>
      <c r="CA201" s="65" t="s">
        <v>211</v>
      </c>
    </row>
    <row r="202" spans="1:80" customFormat="1" ht="15" x14ac:dyDescent="0.25">
      <c r="A202" s="183" t="s">
        <v>210</v>
      </c>
      <c r="B202" s="183"/>
      <c r="C202" s="183"/>
      <c r="D202" s="183"/>
      <c r="E202" s="183"/>
      <c r="F202" s="183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BU202" s="66"/>
      <c r="BZ202" s="56"/>
      <c r="CA202" s="65" t="s">
        <v>210</v>
      </c>
    </row>
    <row r="203" spans="1:80" customFormat="1" ht="15" x14ac:dyDescent="0.25">
      <c r="A203" s="183" t="s">
        <v>209</v>
      </c>
      <c r="B203" s="183"/>
      <c r="C203" s="183"/>
      <c r="D203" s="183"/>
      <c r="E203" s="183"/>
      <c r="F203" s="183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BU203" s="66"/>
      <c r="BZ203" s="56"/>
      <c r="CA203" s="65" t="s">
        <v>209</v>
      </c>
    </row>
    <row r="204" spans="1:80" customFormat="1" ht="15" x14ac:dyDescent="0.25">
      <c r="A204" s="183" t="s">
        <v>208</v>
      </c>
      <c r="B204" s="183"/>
      <c r="C204" s="183"/>
      <c r="D204" s="183"/>
      <c r="E204" s="183"/>
      <c r="F204" s="183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BU204" s="66"/>
      <c r="BZ204" s="56"/>
      <c r="CA204" s="65" t="s">
        <v>208</v>
      </c>
    </row>
    <row r="205" spans="1:80" customFormat="1" ht="15" x14ac:dyDescent="0.25">
      <c r="A205" s="183" t="s">
        <v>207</v>
      </c>
      <c r="B205" s="183"/>
      <c r="C205" s="183"/>
      <c r="D205" s="183"/>
      <c r="E205" s="183"/>
      <c r="F205" s="183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BU205" s="66"/>
      <c r="BZ205" s="56"/>
      <c r="CA205" s="65" t="s">
        <v>207</v>
      </c>
    </row>
    <row r="206" spans="1:80" customFormat="1" ht="15" x14ac:dyDescent="0.25">
      <c r="A206" s="183" t="s">
        <v>206</v>
      </c>
      <c r="B206" s="183"/>
      <c r="C206" s="183"/>
      <c r="D206" s="183"/>
      <c r="E206" s="183"/>
      <c r="F206" s="183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BU206" s="66"/>
      <c r="BZ206" s="56"/>
      <c r="CA206" s="65" t="s">
        <v>206</v>
      </c>
    </row>
    <row r="207" spans="1:80" customFormat="1" ht="15" x14ac:dyDescent="0.25">
      <c r="A207" s="182" t="s">
        <v>183</v>
      </c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59">
        <v>48911249.32</v>
      </c>
      <c r="N207" s="59">
        <v>16805867.699999999</v>
      </c>
      <c r="O207" s="59">
        <v>3433591.67</v>
      </c>
      <c r="P207" s="59">
        <v>644229.43000000005</v>
      </c>
      <c r="Q207" s="57"/>
      <c r="R207" s="60">
        <v>44606.64</v>
      </c>
      <c r="CB207" s="56" t="s">
        <v>183</v>
      </c>
    </row>
    <row r="208" spans="1:80" customFormat="1" ht="15" x14ac:dyDescent="0.25">
      <c r="A208" s="182" t="s">
        <v>52</v>
      </c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59">
        <v>17374642.940000001</v>
      </c>
      <c r="N208" s="58"/>
      <c r="O208" s="58"/>
      <c r="P208" s="58"/>
      <c r="Q208" s="57"/>
      <c r="R208" s="57"/>
      <c r="CB208" s="56" t="s">
        <v>52</v>
      </c>
    </row>
    <row r="209" spans="1:82" customFormat="1" ht="15" x14ac:dyDescent="0.25">
      <c r="A209" s="182" t="s">
        <v>53</v>
      </c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59">
        <v>10475239.65</v>
      </c>
      <c r="N209" s="58"/>
      <c r="O209" s="58"/>
      <c r="P209" s="58"/>
      <c r="Q209" s="57"/>
      <c r="R209" s="57"/>
      <c r="CB209" s="56" t="s">
        <v>53</v>
      </c>
    </row>
    <row r="210" spans="1:82" customFormat="1" ht="15" x14ac:dyDescent="0.25">
      <c r="A210" s="182" t="s">
        <v>184</v>
      </c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58"/>
      <c r="N210" s="58"/>
      <c r="O210" s="58"/>
      <c r="P210" s="58"/>
      <c r="Q210" s="57"/>
      <c r="R210" s="57"/>
      <c r="CB210" s="56" t="s">
        <v>184</v>
      </c>
    </row>
    <row r="211" spans="1:82" customFormat="1" ht="15" x14ac:dyDescent="0.25">
      <c r="A211" s="181" t="s">
        <v>185</v>
      </c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63">
        <v>44543771.329999998</v>
      </c>
      <c r="N211" s="62"/>
      <c r="O211" s="62"/>
      <c r="P211" s="62"/>
      <c r="Q211" s="61"/>
      <c r="R211" s="64">
        <v>13158.78</v>
      </c>
      <c r="CB211" s="56"/>
      <c r="CC211" s="54" t="s">
        <v>185</v>
      </c>
    </row>
    <row r="212" spans="1:82" customFormat="1" ht="15" x14ac:dyDescent="0.25">
      <c r="A212" s="181" t="s">
        <v>186</v>
      </c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63">
        <v>32215864.25</v>
      </c>
      <c r="N212" s="62"/>
      <c r="O212" s="62"/>
      <c r="P212" s="62"/>
      <c r="Q212" s="61"/>
      <c r="R212" s="64">
        <v>31446.92</v>
      </c>
      <c r="CB212" s="56"/>
      <c r="CC212" s="54" t="s">
        <v>186</v>
      </c>
    </row>
    <row r="213" spans="1:82" customFormat="1" ht="15" x14ac:dyDescent="0.25">
      <c r="A213" s="181" t="s">
        <v>187</v>
      </c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63">
        <v>1496.33</v>
      </c>
      <c r="N213" s="62"/>
      <c r="O213" s="62"/>
      <c r="P213" s="62"/>
      <c r="Q213" s="61"/>
      <c r="R213" s="64">
        <v>0.94</v>
      </c>
      <c r="CB213" s="56"/>
      <c r="CC213" s="54" t="s">
        <v>187</v>
      </c>
    </row>
    <row r="214" spans="1:82" customFormat="1" ht="15" x14ac:dyDescent="0.25">
      <c r="A214" s="181" t="s">
        <v>188</v>
      </c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63">
        <v>76761131.909999996</v>
      </c>
      <c r="N214" s="62"/>
      <c r="O214" s="62"/>
      <c r="P214" s="62"/>
      <c r="Q214" s="61"/>
      <c r="R214" s="64">
        <v>44606.64</v>
      </c>
      <c r="CB214" s="56"/>
      <c r="CC214" s="54" t="s">
        <v>188</v>
      </c>
    </row>
    <row r="215" spans="1:82" customFormat="1" ht="15" x14ac:dyDescent="0.25">
      <c r="A215" s="181" t="s">
        <v>189</v>
      </c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62"/>
      <c r="N215" s="62"/>
      <c r="O215" s="62"/>
      <c r="P215" s="62"/>
      <c r="Q215" s="61"/>
      <c r="R215" s="61"/>
      <c r="CB215" s="56"/>
      <c r="CC215" s="54" t="s">
        <v>189</v>
      </c>
    </row>
    <row r="216" spans="1:82" customFormat="1" ht="15" x14ac:dyDescent="0.25">
      <c r="A216" s="181" t="s">
        <v>190</v>
      </c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63">
        <v>16805867.699999999</v>
      </c>
      <c r="N216" s="62"/>
      <c r="O216" s="62"/>
      <c r="P216" s="62"/>
      <c r="Q216" s="61"/>
      <c r="R216" s="61"/>
      <c r="CB216" s="56"/>
      <c r="CC216" s="54" t="s">
        <v>190</v>
      </c>
    </row>
    <row r="217" spans="1:82" customFormat="1" ht="15" x14ac:dyDescent="0.25">
      <c r="A217" s="181" t="s">
        <v>191</v>
      </c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48">
        <v>28671789.949999999</v>
      </c>
      <c r="N217" s="62"/>
      <c r="O217" s="62"/>
      <c r="P217" s="62"/>
      <c r="Q217" s="61"/>
      <c r="R217" s="61"/>
      <c r="CB217" s="56"/>
      <c r="CC217" s="54" t="s">
        <v>191</v>
      </c>
    </row>
    <row r="218" spans="1:82" customFormat="1" ht="15" x14ac:dyDescent="0.25">
      <c r="A218" s="181" t="s">
        <v>192</v>
      </c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63">
        <v>3433591.67</v>
      </c>
      <c r="N218" s="62"/>
      <c r="O218" s="62"/>
      <c r="P218" s="62"/>
      <c r="Q218" s="61"/>
      <c r="R218" s="61"/>
      <c r="CB218" s="56"/>
      <c r="CC218" s="54" t="s">
        <v>192</v>
      </c>
    </row>
    <row r="219" spans="1:82" customFormat="1" ht="15" x14ac:dyDescent="0.25">
      <c r="A219" s="181" t="s">
        <v>193</v>
      </c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63">
        <v>644229.43000000005</v>
      </c>
      <c r="N219" s="62"/>
      <c r="O219" s="62"/>
      <c r="P219" s="62"/>
      <c r="Q219" s="61"/>
      <c r="R219" s="61"/>
      <c r="CB219" s="56"/>
      <c r="CC219" s="54" t="s">
        <v>193</v>
      </c>
    </row>
    <row r="220" spans="1:82" customFormat="1" ht="15" x14ac:dyDescent="0.25">
      <c r="A220" s="181" t="s">
        <v>194</v>
      </c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63">
        <v>17374642.940000001</v>
      </c>
      <c r="N220" s="62"/>
      <c r="O220" s="62"/>
      <c r="P220" s="62"/>
      <c r="Q220" s="61"/>
      <c r="R220" s="61"/>
      <c r="CB220" s="56"/>
      <c r="CC220" s="54" t="s">
        <v>194</v>
      </c>
    </row>
    <row r="221" spans="1:82" customFormat="1" ht="15" x14ac:dyDescent="0.25">
      <c r="A221" s="181" t="s">
        <v>195</v>
      </c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63">
        <v>10475239.65</v>
      </c>
      <c r="N221" s="62"/>
      <c r="O221" s="62"/>
      <c r="P221" s="62"/>
      <c r="Q221" s="61"/>
      <c r="R221" s="61"/>
      <c r="CB221" s="56"/>
      <c r="CC221" s="54" t="s">
        <v>195</v>
      </c>
    </row>
    <row r="222" spans="1:82" customFormat="1" ht="15" x14ac:dyDescent="0.25">
      <c r="A222" s="181" t="s">
        <v>196</v>
      </c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63">
        <v>3991578.86</v>
      </c>
      <c r="N222" s="62"/>
      <c r="O222" s="62"/>
      <c r="P222" s="62"/>
      <c r="Q222" s="61"/>
      <c r="R222" s="61"/>
      <c r="CB222" s="56"/>
      <c r="CC222" s="54" t="s">
        <v>196</v>
      </c>
    </row>
    <row r="223" spans="1:82" customFormat="1" ht="15" x14ac:dyDescent="0.25">
      <c r="A223" s="182" t="s">
        <v>188</v>
      </c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59">
        <v>80752710.769999996</v>
      </c>
      <c r="N223" s="58"/>
      <c r="O223" s="58"/>
      <c r="P223" s="58"/>
      <c r="Q223" s="57"/>
      <c r="R223" s="57"/>
      <c r="CB223" s="56"/>
      <c r="CD223" s="56" t="s">
        <v>188</v>
      </c>
    </row>
    <row r="224" spans="1:82" customFormat="1" ht="15" x14ac:dyDescent="0.25">
      <c r="A224" s="181" t="s">
        <v>197</v>
      </c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63">
        <v>1695806.93</v>
      </c>
      <c r="N224" s="62"/>
      <c r="O224" s="62"/>
      <c r="P224" s="62"/>
      <c r="Q224" s="61"/>
      <c r="R224" s="61"/>
      <c r="CB224" s="56"/>
      <c r="CC224" s="54" t="s">
        <v>197</v>
      </c>
      <c r="CD224" s="56"/>
    </row>
    <row r="225" spans="1:85" customFormat="1" ht="15" x14ac:dyDescent="0.25">
      <c r="A225" s="181" t="s">
        <v>198</v>
      </c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48">
        <v>-28365590.68</v>
      </c>
      <c r="N225" s="62"/>
      <c r="O225" s="62"/>
      <c r="P225" s="62"/>
      <c r="Q225" s="61"/>
      <c r="R225" s="61"/>
      <c r="CB225" s="56"/>
      <c r="CC225" s="54" t="s">
        <v>198</v>
      </c>
      <c r="CD225" s="56"/>
    </row>
    <row r="226" spans="1:85" customFormat="1" ht="15" x14ac:dyDescent="0.25">
      <c r="A226" s="181" t="s">
        <v>199</v>
      </c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63">
        <v>1833549.2</v>
      </c>
      <c r="N226" s="62"/>
      <c r="O226" s="62"/>
      <c r="P226" s="62"/>
      <c r="Q226" s="61"/>
      <c r="R226" s="61"/>
      <c r="CB226" s="56"/>
      <c r="CC226" s="54" t="s">
        <v>199</v>
      </c>
      <c r="CD226" s="56"/>
    </row>
    <row r="227" spans="1:85" customFormat="1" ht="15" x14ac:dyDescent="0.25">
      <c r="A227" s="181" t="s">
        <v>200</v>
      </c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63">
        <v>1309678</v>
      </c>
      <c r="N227" s="62"/>
      <c r="O227" s="62"/>
      <c r="P227" s="62"/>
      <c r="Q227" s="61"/>
      <c r="R227" s="61"/>
      <c r="CB227" s="56"/>
      <c r="CC227" s="54" t="s">
        <v>200</v>
      </c>
      <c r="CD227" s="56"/>
    </row>
    <row r="228" spans="1:85" customFormat="1" ht="15" x14ac:dyDescent="0.25">
      <c r="A228" s="181" t="s">
        <v>201</v>
      </c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63">
        <v>1047742.4</v>
      </c>
      <c r="N228" s="62"/>
      <c r="O228" s="62"/>
      <c r="P228" s="62"/>
      <c r="Q228" s="61"/>
      <c r="R228" s="61"/>
      <c r="CB228" s="56"/>
      <c r="CC228" s="54" t="s">
        <v>201</v>
      </c>
      <c r="CD228" s="56"/>
    </row>
    <row r="229" spans="1:85" customFormat="1" ht="15" x14ac:dyDescent="0.25">
      <c r="A229" s="182" t="s">
        <v>188</v>
      </c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59">
        <v>58273896.619999997</v>
      </c>
      <c r="N229" s="58"/>
      <c r="O229" s="58"/>
      <c r="P229" s="58"/>
      <c r="Q229" s="57"/>
      <c r="R229" s="57"/>
      <c r="CB229" s="56"/>
      <c r="CD229" s="56" t="s">
        <v>188</v>
      </c>
    </row>
    <row r="230" spans="1:85" customFormat="1" ht="15" x14ac:dyDescent="0.25">
      <c r="A230" s="181" t="s">
        <v>202</v>
      </c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63">
        <v>1748216.9</v>
      </c>
      <c r="N230" s="62"/>
      <c r="O230" s="62"/>
      <c r="P230" s="62"/>
      <c r="Q230" s="61"/>
      <c r="R230" s="61"/>
      <c r="CB230" s="56"/>
      <c r="CC230" s="54" t="s">
        <v>202</v>
      </c>
      <c r="CD230" s="56"/>
    </row>
    <row r="231" spans="1:85" customFormat="1" ht="15" x14ac:dyDescent="0.25">
      <c r="A231" s="182" t="s">
        <v>203</v>
      </c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59">
        <v>60022113.520000003</v>
      </c>
      <c r="N231" s="58"/>
      <c r="O231" s="58"/>
      <c r="P231" s="58"/>
      <c r="Q231" s="57"/>
      <c r="R231" s="57"/>
      <c r="CB231" s="56"/>
      <c r="CD231" s="56" t="s">
        <v>203</v>
      </c>
    </row>
    <row r="232" spans="1:85" customFormat="1" ht="15" x14ac:dyDescent="0.25">
      <c r="A232" s="181" t="s">
        <v>204</v>
      </c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63">
        <v>12004422.699999999</v>
      </c>
      <c r="N232" s="62"/>
      <c r="O232" s="62"/>
      <c r="P232" s="62"/>
      <c r="Q232" s="61"/>
      <c r="R232" s="61"/>
      <c r="CB232" s="56"/>
      <c r="CC232" s="54" t="s">
        <v>204</v>
      </c>
      <c r="CD232" s="56"/>
    </row>
    <row r="233" spans="1:85" customFormat="1" ht="15" x14ac:dyDescent="0.25">
      <c r="A233" s="182" t="s">
        <v>205</v>
      </c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04">
        <v>72026536.219999999</v>
      </c>
      <c r="N233" s="58"/>
      <c r="O233" s="58"/>
      <c r="P233" s="62"/>
      <c r="Q233" s="61"/>
      <c r="R233" s="60">
        <v>44606.64</v>
      </c>
      <c r="CB233" s="56"/>
      <c r="CD233" s="56"/>
      <c r="CE233" s="56" t="s">
        <v>205</v>
      </c>
      <c r="CF233" s="106"/>
      <c r="CG233" s="106"/>
    </row>
    <row r="234" spans="1:85" customFormat="1" ht="15" x14ac:dyDescent="0.25">
      <c r="A234" s="182" t="s">
        <v>55</v>
      </c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59">
        <v>28365590.68</v>
      </c>
      <c r="N234" s="58"/>
      <c r="O234" s="58"/>
      <c r="P234" s="58"/>
      <c r="Q234" s="57"/>
      <c r="R234" s="57"/>
      <c r="CB234" s="56" t="s">
        <v>55</v>
      </c>
      <c r="CD234" s="56"/>
      <c r="CE234" s="56"/>
    </row>
    <row r="235" spans="1:85" customFormat="1" ht="32.25" customHeight="1" x14ac:dyDescent="0.25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</row>
    <row r="236" spans="1:85" customFormat="1" ht="15" x14ac:dyDescent="0.25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</row>
  </sheetData>
  <mergeCells count="237">
    <mergeCell ref="A8:R8"/>
    <mergeCell ref="C9:G9"/>
    <mergeCell ref="F15:R15"/>
    <mergeCell ref="L16:M16"/>
    <mergeCell ref="A18:A20"/>
    <mergeCell ref="B18:B20"/>
    <mergeCell ref="C18:E20"/>
    <mergeCell ref="A2:R2"/>
    <mergeCell ref="A3:R3"/>
    <mergeCell ref="A5:R5"/>
    <mergeCell ref="A6:R6"/>
    <mergeCell ref="A7:R7"/>
    <mergeCell ref="M19:M20"/>
    <mergeCell ref="N19:P19"/>
    <mergeCell ref="F18:F20"/>
    <mergeCell ref="G18:G20"/>
    <mergeCell ref="H18:K18"/>
    <mergeCell ref="L18:P18"/>
    <mergeCell ref="Q18:Q20"/>
    <mergeCell ref="R18:R20"/>
    <mergeCell ref="H19:H20"/>
    <mergeCell ref="I19:K19"/>
    <mergeCell ref="L19:L20"/>
    <mergeCell ref="C21:E21"/>
    <mergeCell ref="A22:R22"/>
    <mergeCell ref="C23:E23"/>
    <mergeCell ref="C29:R29"/>
    <mergeCell ref="C30:E30"/>
    <mergeCell ref="C31:R31"/>
    <mergeCell ref="C32:R32"/>
    <mergeCell ref="A33:L33"/>
    <mergeCell ref="C24:R24"/>
    <mergeCell ref="C25:R25"/>
    <mergeCell ref="C26:R26"/>
    <mergeCell ref="C27:E27"/>
    <mergeCell ref="C28:R28"/>
    <mergeCell ref="C39:E39"/>
    <mergeCell ref="C40:R40"/>
    <mergeCell ref="C41:R41"/>
    <mergeCell ref="C42:R42"/>
    <mergeCell ref="C43:E43"/>
    <mergeCell ref="A34:L34"/>
    <mergeCell ref="A35:L35"/>
    <mergeCell ref="A36:L36"/>
    <mergeCell ref="A37:L37"/>
    <mergeCell ref="A38:R38"/>
    <mergeCell ref="A49:L49"/>
    <mergeCell ref="A50:L50"/>
    <mergeCell ref="A51:L51"/>
    <mergeCell ref="A52:L52"/>
    <mergeCell ref="A53:L53"/>
    <mergeCell ref="C44:R44"/>
    <mergeCell ref="C45:R45"/>
    <mergeCell ref="C46:E46"/>
    <mergeCell ref="C47:R47"/>
    <mergeCell ref="C48:R48"/>
    <mergeCell ref="C59:E59"/>
    <mergeCell ref="C60:R60"/>
    <mergeCell ref="C61:R61"/>
    <mergeCell ref="C62:E62"/>
    <mergeCell ref="C63:R63"/>
    <mergeCell ref="A54:R54"/>
    <mergeCell ref="C55:E55"/>
    <mergeCell ref="C56:R56"/>
    <mergeCell ref="C57:R57"/>
    <mergeCell ref="C58:R58"/>
    <mergeCell ref="C69:E69"/>
    <mergeCell ref="C70:R70"/>
    <mergeCell ref="C71:R71"/>
    <mergeCell ref="C72:R72"/>
    <mergeCell ref="C73:E73"/>
    <mergeCell ref="C64:R64"/>
    <mergeCell ref="C65:E65"/>
    <mergeCell ref="C66:R66"/>
    <mergeCell ref="C67:R67"/>
    <mergeCell ref="C68:R68"/>
    <mergeCell ref="A79:L79"/>
    <mergeCell ref="A80:L80"/>
    <mergeCell ref="A81:L81"/>
    <mergeCell ref="A82:R82"/>
    <mergeCell ref="A83:R83"/>
    <mergeCell ref="C74:R74"/>
    <mergeCell ref="C75:E75"/>
    <mergeCell ref="C76:R76"/>
    <mergeCell ref="A77:L77"/>
    <mergeCell ref="A78:L78"/>
    <mergeCell ref="C89:R89"/>
    <mergeCell ref="C90:R90"/>
    <mergeCell ref="C91:R91"/>
    <mergeCell ref="C92:E92"/>
    <mergeCell ref="C93:R93"/>
    <mergeCell ref="A84:R84"/>
    <mergeCell ref="A85:R85"/>
    <mergeCell ref="A86:R86"/>
    <mergeCell ref="A87:R87"/>
    <mergeCell ref="C88:E88"/>
    <mergeCell ref="C99:E99"/>
    <mergeCell ref="C100:R100"/>
    <mergeCell ref="A101:R101"/>
    <mergeCell ref="C102:E102"/>
    <mergeCell ref="C103:R103"/>
    <mergeCell ref="C94:R94"/>
    <mergeCell ref="C95:R95"/>
    <mergeCell ref="C96:R96"/>
    <mergeCell ref="C97:E97"/>
    <mergeCell ref="C98:R98"/>
    <mergeCell ref="C109:R109"/>
    <mergeCell ref="C110:R110"/>
    <mergeCell ref="C111:E111"/>
    <mergeCell ref="C112:R112"/>
    <mergeCell ref="C113:E113"/>
    <mergeCell ref="C104:R104"/>
    <mergeCell ref="C105:R105"/>
    <mergeCell ref="C106:E106"/>
    <mergeCell ref="C107:R107"/>
    <mergeCell ref="C108:R108"/>
    <mergeCell ref="C119:R119"/>
    <mergeCell ref="C120:E120"/>
    <mergeCell ref="C121:R121"/>
    <mergeCell ref="C122:R122"/>
    <mergeCell ref="C123:R123"/>
    <mergeCell ref="C114:R114"/>
    <mergeCell ref="A115:R115"/>
    <mergeCell ref="C116:E116"/>
    <mergeCell ref="C117:R117"/>
    <mergeCell ref="C118:R118"/>
    <mergeCell ref="A129:R129"/>
    <mergeCell ref="C130:E130"/>
    <mergeCell ref="C131:R131"/>
    <mergeCell ref="C132:R132"/>
    <mergeCell ref="C133:R133"/>
    <mergeCell ref="C124:R124"/>
    <mergeCell ref="C125:E125"/>
    <mergeCell ref="C126:R126"/>
    <mergeCell ref="C127:E127"/>
    <mergeCell ref="C128:R128"/>
    <mergeCell ref="C139:E139"/>
    <mergeCell ref="C140:R140"/>
    <mergeCell ref="C141:E141"/>
    <mergeCell ref="C142:R142"/>
    <mergeCell ref="C143:E143"/>
    <mergeCell ref="C134:E134"/>
    <mergeCell ref="C135:R135"/>
    <mergeCell ref="C136:R136"/>
    <mergeCell ref="C137:R137"/>
    <mergeCell ref="C138:R138"/>
    <mergeCell ref="C149:R149"/>
    <mergeCell ref="C150:R150"/>
    <mergeCell ref="C151:R151"/>
    <mergeCell ref="C152:E152"/>
    <mergeCell ref="C153:R153"/>
    <mergeCell ref="C144:R144"/>
    <mergeCell ref="C145:R145"/>
    <mergeCell ref="C146:R146"/>
    <mergeCell ref="C147:E147"/>
    <mergeCell ref="C148:R148"/>
    <mergeCell ref="C159:R159"/>
    <mergeCell ref="C160:R160"/>
    <mergeCell ref="C161:E161"/>
    <mergeCell ref="C162:R162"/>
    <mergeCell ref="C163:R163"/>
    <mergeCell ref="C154:R154"/>
    <mergeCell ref="C155:R155"/>
    <mergeCell ref="A156:R156"/>
    <mergeCell ref="C157:E157"/>
    <mergeCell ref="C158:R158"/>
    <mergeCell ref="C169:R169"/>
    <mergeCell ref="C170:E170"/>
    <mergeCell ref="C171:R171"/>
    <mergeCell ref="C172:R172"/>
    <mergeCell ref="C173:R173"/>
    <mergeCell ref="C164:R164"/>
    <mergeCell ref="C165:R165"/>
    <mergeCell ref="C166:E166"/>
    <mergeCell ref="C167:R167"/>
    <mergeCell ref="C168:E168"/>
    <mergeCell ref="C179:E179"/>
    <mergeCell ref="C180:R180"/>
    <mergeCell ref="C181:R181"/>
    <mergeCell ref="C182:R182"/>
    <mergeCell ref="A183:R183"/>
    <mergeCell ref="C174:E174"/>
    <mergeCell ref="C175:R175"/>
    <mergeCell ref="C176:R176"/>
    <mergeCell ref="C177:R177"/>
    <mergeCell ref="C178:R178"/>
    <mergeCell ref="C189:R189"/>
    <mergeCell ref="C190:R190"/>
    <mergeCell ref="C191:E191"/>
    <mergeCell ref="C192:R192"/>
    <mergeCell ref="C193:E193"/>
    <mergeCell ref="C184:E184"/>
    <mergeCell ref="C185:R185"/>
    <mergeCell ref="C186:R186"/>
    <mergeCell ref="C187:E187"/>
    <mergeCell ref="C188:R188"/>
    <mergeCell ref="A199:L199"/>
    <mergeCell ref="A200:R200"/>
    <mergeCell ref="A201:R201"/>
    <mergeCell ref="A202:R202"/>
    <mergeCell ref="A203:R203"/>
    <mergeCell ref="C194:R194"/>
    <mergeCell ref="A195:L195"/>
    <mergeCell ref="A196:L196"/>
    <mergeCell ref="A197:L197"/>
    <mergeCell ref="A198:L198"/>
    <mergeCell ref="A209:L209"/>
    <mergeCell ref="A210:L210"/>
    <mergeCell ref="A211:L211"/>
    <mergeCell ref="A212:L212"/>
    <mergeCell ref="A213:L213"/>
    <mergeCell ref="A204:R204"/>
    <mergeCell ref="A205:R205"/>
    <mergeCell ref="A206:R206"/>
    <mergeCell ref="A207:L207"/>
    <mergeCell ref="A208:L208"/>
    <mergeCell ref="A219:L219"/>
    <mergeCell ref="A220:L220"/>
    <mergeCell ref="A221:L221"/>
    <mergeCell ref="A222:L222"/>
    <mergeCell ref="A223:L223"/>
    <mergeCell ref="A214:L214"/>
    <mergeCell ref="A215:L215"/>
    <mergeCell ref="A216:L216"/>
    <mergeCell ref="A217:L217"/>
    <mergeCell ref="A218:L218"/>
    <mergeCell ref="A224:L224"/>
    <mergeCell ref="A225:L225"/>
    <mergeCell ref="A226:L226"/>
    <mergeCell ref="A227:L227"/>
    <mergeCell ref="A228:L228"/>
    <mergeCell ref="A234:L234"/>
    <mergeCell ref="A229:L229"/>
    <mergeCell ref="A230:L230"/>
    <mergeCell ref="A231:L231"/>
    <mergeCell ref="A232:L232"/>
    <mergeCell ref="A233:L23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 </vt:lpstr>
      <vt:lpstr>1632-2021-3.1-КЖ1</vt:lpstr>
      <vt:lpstr>1632-2021-3.2-КЖ1</vt:lpstr>
      <vt:lpstr>'1632-2021-3.1-КЖ1'!Заголовки_для_печати</vt:lpstr>
      <vt:lpstr>'1632-2021-3.2-КЖ1'!Заголовки_для_печати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Анастасия</cp:lastModifiedBy>
  <cp:lastPrinted>2023-03-02T08:19:36Z</cp:lastPrinted>
  <dcterms:created xsi:type="dcterms:W3CDTF">2020-09-30T08:50:27Z</dcterms:created>
  <dcterms:modified xsi:type="dcterms:W3CDTF">2025-07-01T07:30:52Z</dcterms:modified>
</cp:coreProperties>
</file>