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"/>
    </mc:Choice>
  </mc:AlternateContent>
  <xr:revisionPtr revIDLastSave="0" documentId="13_ncr:1_{0E4809FA-5EAC-484F-B932-439FD9676663}" xr6:coauthVersionLast="47" xr6:coauthVersionMax="47" xr10:uidLastSave="{00000000-0000-0000-0000-000000000000}"/>
  <bookViews>
    <workbookView xWindow="-120" yWindow="-120" windowWidth="29040" windowHeight="15720" tabRatio="485" xr2:uid="{00000000-000D-0000-FFFF-FFFF00000000}"/>
  </bookViews>
  <sheets>
    <sheet name="Ресурсы по сметам" sheetId="2" r:id="rId1"/>
  </sheets>
  <externalReferences>
    <externalReference r:id="rId2"/>
  </externalReferences>
  <definedNames>
    <definedName name="_xlnm._FilterDatabase" localSheetId="0" hidden="1">'Ресурсы по сметам'!$A$11:$I$63</definedName>
    <definedName name="_xlnm.Print_Area" localSheetId="0">'Ресурсы по сметам'!$A$1:$I$47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" l="1"/>
  <c r="H13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31" i="2"/>
  <c r="F47" i="2"/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13" i="2"/>
</calcChain>
</file>

<file path=xl/sharedStrings.xml><?xml version="1.0" encoding="utf-8"?>
<sst xmlns="http://schemas.openxmlformats.org/spreadsheetml/2006/main" count="102" uniqueCount="57">
  <si>
    <t>№ пп</t>
  </si>
  <si>
    <t>Ед. изм.</t>
  </si>
  <si>
    <t xml:space="preserve">Общее кол-во </t>
  </si>
  <si>
    <t>Цена за ед.изм.</t>
  </si>
  <si>
    <t xml:space="preserve">Всего </t>
  </si>
  <si>
    <t>Всего</t>
  </si>
  <si>
    <t>Спецификация основных материалов и оборудования</t>
  </si>
  <si>
    <t>Сметная стоимость/стоимость конъюнктурного анализа Заказчика, руб без НДС</t>
  </si>
  <si>
    <t>Стоимость Участника, руб без НДС</t>
  </si>
  <si>
    <t>Наименование позиции обоудования/материала</t>
  </si>
  <si>
    <t>Аналог оборудования/материала</t>
  </si>
  <si>
    <t>Канаты пеньковые пропитанные</t>
  </si>
  <si>
    <t>Кислород технический: газообразный</t>
  </si>
  <si>
    <t>Проволока горячекатаная в мотках, диаметром 6,3-6,5 мм</t>
  </si>
  <si>
    <t>Уайт-спирит</t>
  </si>
  <si>
    <t>Электроды диаметром: 4 мм Э42</t>
  </si>
  <si>
    <t>Электроды диаметром: 4 мм Э46</t>
  </si>
  <si>
    <t>Электроды диаметром: 5 мм Э42</t>
  </si>
  <si>
    <t>Гвозди строительные</t>
  </si>
  <si>
    <t>Пропан-бутан, смесь техническая</t>
  </si>
  <si>
    <t>Растворитель марки: Р-4</t>
  </si>
  <si>
    <t>Бруски обрезные хвойных пород длиной: 4-6,5 м, шириной 75-150 мм, толщиной 40-75 мм, I сорта</t>
  </si>
  <si>
    <t>Грунтовка: ГФ-021 красно-коричневая</t>
  </si>
  <si>
    <t>Ксилол нефтяной марки А</t>
  </si>
  <si>
    <t>Эмаль ПФ-115 серая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</si>
  <si>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</si>
  <si>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Вспомогательные ненормируемые ресурсы (2% от Оплаты труда рабочих)</t>
  </si>
  <si>
    <t>Крытый склад № 1, рельсовый путь</t>
  </si>
  <si>
    <t>т</t>
  </si>
  <si>
    <t>м3</t>
  </si>
  <si>
    <t>кг</t>
  </si>
  <si>
    <t>10 м</t>
  </si>
  <si>
    <t>руб</t>
  </si>
  <si>
    <t>Итого "Материалы"</t>
  </si>
  <si>
    <t>Крытый склад № 2, рельсовый путь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</si>
  <si>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</si>
  <si>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</si>
  <si>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</si>
  <si>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</si>
  <si>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</si>
  <si>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</si>
  <si>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</si>
  <si>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</si>
  <si>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</si>
  <si>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</si>
  <si>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</si>
  <si>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</si>
  <si>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</si>
  <si>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</si>
  <si>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</si>
  <si>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</si>
  <si>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Приложение № 1.1 к Заявке от 11.09.2025 № 471-К</t>
  </si>
  <si>
    <t>Наименование закупочной процедуры: 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</si>
  <si>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Наименование Участника: Общество с ограниченной ответственностью «КиКГЕОСТРОЙ»</t>
  </si>
  <si>
    <t>ИНН Участника:  7709918820</t>
  </si>
  <si>
    <t>100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</si>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</sst>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charset val="204"/>
    </font>
    <font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3" fontId="3" fillId="2" borderId="7" xfId="1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4" fillId="0" borderId="0" xfId="0" applyFont="1"/>
    <xf numFmtId="49" fontId="3" fillId="0" borderId="7" xfId="1" applyNumberFormat="1" applyFont="1" applyFill="1" applyBorder="1" applyAlignment="1">
      <alignment horizontal="left" vertical="top" wrapText="1"/>
    </xf>
    <xf numFmtId="43" fontId="3" fillId="0" borderId="7" xfId="3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49" fontId="3" fillId="0" borderId="7" xfId="1" applyNumberFormat="1" applyFont="1" applyFill="1" applyBorder="1" applyAlignment="1">
      <alignment horizontal="left" vertical="top"/>
    </xf>
    <xf numFmtId="43" fontId="4" fillId="0" borderId="0" xfId="3" applyFont="1"/>
    <xf numFmtId="43" fontId="3" fillId="2" borderId="7" xfId="3" applyFont="1" applyFill="1" applyBorder="1" applyAlignment="1">
      <alignment horizontal="center" vertical="center" wrapText="1"/>
    </xf>
    <xf numFmtId="43" fontId="0" fillId="0" borderId="0" xfId="3" applyFont="1"/>
    <xf numFmtId="0" fontId="3" fillId="0" borderId="7" xfId="1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 applyProtection="1">
      <alignment horizontal="left" vertical="top" wrapText="1"/>
    </xf>
    <xf numFmtId="0" fontId="8" fillId="0" borderId="7" xfId="0" applyNumberFormat="1" applyFont="1" applyFill="1" applyBorder="1" applyAlignment="1" applyProtection="1">
      <alignment horizontal="center" vertical="top" wrapText="1"/>
    </xf>
    <xf numFmtId="164" fontId="8" fillId="0" borderId="7" xfId="0" applyNumberFormat="1" applyFont="1" applyFill="1" applyBorder="1" applyAlignment="1" applyProtection="1">
      <alignment horizontal="right" vertical="top"/>
    </xf>
    <xf numFmtId="165" fontId="8" fillId="0" borderId="7" xfId="0" applyNumberFormat="1" applyFont="1" applyFill="1" applyBorder="1" applyAlignment="1" applyProtection="1">
      <alignment horizontal="right" vertical="top"/>
    </xf>
    <xf numFmtId="2" fontId="8" fillId="0" borderId="7" xfId="0" applyNumberFormat="1" applyFont="1" applyFill="1" applyBorder="1" applyAlignment="1" applyProtection="1">
      <alignment horizontal="right" vertical="top"/>
    </xf>
    <xf numFmtId="4" fontId="7" fillId="0" borderId="7" xfId="0" applyNumberFormat="1" applyFont="1" applyFill="1" applyBorder="1" applyAlignment="1" applyProtection="1">
      <alignment horizontal="right" vertical="top" wrapText="1"/>
    </xf>
    <xf numFmtId="0" fontId="7" fillId="0" borderId="7" xfId="0" applyNumberFormat="1" applyFont="1" applyFill="1" applyBorder="1" applyAlignment="1" applyProtection="1">
      <alignment horizontal="right" vertical="top" wrapText="1"/>
    </xf>
    <xf numFmtId="49" fontId="3" fillId="0" borderId="7" xfId="1" applyNumberFormat="1" applyFont="1" applyFill="1" applyBorder="1" applyAlignment="1">
      <alignment horizontal="center" vertical="top"/>
    </xf>
    <xf numFmtId="49" fontId="3" fillId="0" borderId="7" xfId="1" applyNumberFormat="1" applyFont="1" applyFill="1" applyBorder="1" applyAlignment="1">
      <alignment horizontal="center" vertical="top" wrapText="1"/>
    </xf>
    <xf numFmtId="49" fontId="3" fillId="0" borderId="2" xfId="1" applyNumberFormat="1" applyFont="1" applyFill="1" applyBorder="1" applyAlignment="1">
      <alignment horizontal="center" vertical="top"/>
    </xf>
    <xf numFmtId="49" fontId="3" fillId="0" borderId="3" xfId="1" applyNumberFormat="1" applyFont="1" applyFill="1" applyBorder="1" applyAlignment="1">
      <alignment horizontal="center" vertical="top"/>
    </xf>
    <xf numFmtId="49" fontId="3" fillId="0" borderId="8" xfId="1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3" fontId="4" fillId="0" borderId="0" xfId="3" applyFont="1" applyAlignment="1">
      <alignment vertical="center"/>
    </xf>
    <xf numFmtId="49" fontId="3" fillId="3" borderId="2" xfId="1" applyNumberFormat="1" applyFont="1" applyFill="1" applyBorder="1" applyAlignment="1">
      <alignment horizontal="center" vertical="top"/>
    </xf>
    <xf numFmtId="49" fontId="3" fillId="3" borderId="3" xfId="1" applyNumberFormat="1" applyFont="1" applyFill="1" applyBorder="1" applyAlignment="1">
      <alignment horizontal="center" vertical="top"/>
    </xf>
    <xf numFmtId="49" fontId="3" fillId="3" borderId="8" xfId="1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3" fontId="3" fillId="2" borderId="1" xfId="3" applyFont="1" applyFill="1" applyBorder="1" applyAlignment="1">
      <alignment horizontal="center" vertical="center" wrapText="1"/>
    </xf>
    <xf numFmtId="43" fontId="3" fillId="2" borderId="6" xfId="3" applyFont="1" applyFill="1" applyBorder="1" applyAlignment="1">
      <alignment horizontal="center" vertical="center" wrapText="1"/>
    </xf>
    <xf numFmtId="43" fontId="3" fillId="2" borderId="2" xfId="3" applyFont="1" applyFill="1" applyBorder="1" applyAlignment="1">
      <alignment horizontal="center" vertical="center" wrapText="1"/>
    </xf>
    <xf numFmtId="43" fontId="3" fillId="2" borderId="3" xfId="3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" fontId="3" fillId="0" borderId="7" xfId="1" applyNumberFormat="1" applyFont="1" applyFill="1" applyBorder="1" applyAlignment="1">
      <alignment horizontal="left" vertical="top" wrapText="1"/>
    </xf>
    <xf numFmtId="4" fontId="3" fillId="0" borderId="3" xfId="1" applyNumberFormat="1" applyFont="1" applyFill="1" applyBorder="1" applyAlignment="1">
      <alignment horizontal="center" vertical="top"/>
    </xf>
  </cellXfs>
  <cellStyles count="5">
    <cellStyle name="Обычный" xfId="0" builtinId="0"/>
    <cellStyle name="Обычный 10 3" xfId="1" xr:uid="{00000000-0005-0000-0000-000001000000}"/>
    <cellStyle name="Обычный 2" xfId="4" xr:uid="{00000000-0005-0000-0000-000002000000}"/>
    <cellStyle name="СводВедРес" xfId="2" xr:uid="{00000000-0005-0000-0000-000003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3"/>
  <sheetViews>
    <sheetView tabSelected="1" zoomScaleNormal="100" zoomScaleSheetLayoutView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21" sqref="D21"/>
    </sheetView>
  </sheetViews>
  <sheetFormatPr defaultRowHeight="15" x14ac:dyDescent="0.25"/>
  <cols>
    <col min="1" max="1" width="11.85546875" customWidth="1"/>
    <col min="2" max="2" width="34.42578125" customWidth="1"/>
    <col min="4" max="4" width="15.140625" style="10" customWidth="1"/>
    <col min="5" max="5" width="12.28515625" style="10" customWidth="1"/>
    <col min="6" max="6" width="14" style="10" customWidth="1"/>
    <col min="7" max="7" width="12.5703125" customWidth="1"/>
    <col min="8" max="8" width="12.28515625" customWidth="1"/>
    <col min="9" max="9" width="15.85546875" customWidth="1"/>
    <col min="13" max="13" width="11" bestFit="1" customWidth="1"/>
  </cols>
  <sheetData>
    <row r="1" spans="1:9" ht="15.75" customHeight="1" x14ac:dyDescent="0.25">
      <c r="A1" s="3"/>
      <c r="B1" s="3"/>
      <c r="C1" s="3"/>
      <c r="D1" s="8"/>
      <c r="E1" s="8"/>
      <c r="F1" s="8"/>
      <c r="G1" s="30" t="s">
        <v>51</v>
      </c>
      <c r="H1" s="30"/>
      <c r="I1" s="30"/>
    </row>
    <row r="2" spans="1:9" x14ac:dyDescent="0.25">
      <c r="B2" s="3"/>
      <c r="C2" s="3"/>
      <c r="D2" s="8"/>
      <c r="E2" s="8"/>
      <c r="F2" s="8"/>
      <c r="G2" s="3"/>
      <c r="H2" s="3"/>
      <c r="I2" s="3"/>
    </row>
    <row r="3" spans="1:9" x14ac:dyDescent="0.25">
      <c r="A3" s="31" t="s">
        <v>6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"/>
      <c r="B4" s="3"/>
      <c r="C4" s="3"/>
      <c r="D4" s="8"/>
      <c r="E4" s="8"/>
      <c r="F4" s="8"/>
      <c r="G4" s="3"/>
      <c r="H4" s="3"/>
      <c r="I4" s="3"/>
    </row>
    <row r="6" spans="1:9" s="24" customFormat="1" ht="40.9" customHeight="1" x14ac:dyDescent="0.25">
      <c r="A6" s="40" t="s">
        <v>52</v>
      </c>
      <c r="B6" s="40"/>
      <c r="C6" s="40"/>
      <c r="D6" s="40"/>
      <c r="E6" s="40"/>
      <c r="F6" s="40"/>
      <c r="G6" s="40"/>
      <c r="H6" s="40"/>
      <c r="I6" s="40"/>
    </row>
    <row r="7" spans="1:9" s="24" customFormat="1" x14ac:dyDescent="0.25">
      <c r="A7" s="25" t="s">
        <v>53</v>
      </c>
      <c r="B7" s="25"/>
      <c r="C7" s="25"/>
      <c r="D7" s="26"/>
      <c r="E7" s="26"/>
      <c r="F7" s="26"/>
      <c r="G7" s="25"/>
      <c r="H7" s="25"/>
      <c r="I7" s="25"/>
    </row>
    <row r="8" spans="1:9" s="24" customFormat="1" x14ac:dyDescent="0.25">
      <c r="A8" s="25" t="s">
        <v>54</v>
      </c>
      <c r="B8" s="25"/>
      <c r="C8" s="25"/>
      <c r="D8" s="26"/>
      <c r="E8" s="26"/>
      <c r="F8" s="26"/>
      <c r="G8" s="25"/>
      <c r="H8" s="25"/>
      <c r="I8" s="25"/>
    </row>
    <row r="9" spans="1:9" ht="60" customHeight="1" x14ac:dyDescent="0.25">
      <c r="A9" s="32" t="s">
        <v>0</v>
      </c>
      <c r="B9" s="32" t="s">
        <v>9</v>
      </c>
      <c r="C9" s="32" t="s">
        <v>1</v>
      </c>
      <c r="D9" s="34" t="s">
        <v>2</v>
      </c>
      <c r="E9" s="36" t="s">
        <v>7</v>
      </c>
      <c r="F9" s="37"/>
      <c r="G9" s="38" t="s">
        <v>8</v>
      </c>
      <c r="H9" s="39"/>
      <c r="I9" s="32" t="s">
        <v>10</v>
      </c>
    </row>
    <row r="10" spans="1:9" ht="25.5" x14ac:dyDescent="0.25">
      <c r="A10" s="33"/>
      <c r="B10" s="33"/>
      <c r="C10" s="33"/>
      <c r="D10" s="35"/>
      <c r="E10" s="9" t="s">
        <v>3</v>
      </c>
      <c r="F10" s="9" t="s">
        <v>4</v>
      </c>
      <c r="G10" s="1" t="s">
        <v>3</v>
      </c>
      <c r="H10" s="1" t="s">
        <v>5</v>
      </c>
      <c r="I10" s="33"/>
    </row>
    <row r="11" spans="1:9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</row>
    <row r="12" spans="1:9" s="6" customFormat="1" ht="15" customHeight="1" x14ac:dyDescent="0.25">
      <c r="A12" s="27" t="s">
        <v>27</v>
      </c>
      <c r="B12" s="28"/>
      <c r="C12" s="28"/>
      <c r="D12" s="28"/>
      <c r="E12" s="28"/>
      <c r="F12" s="28"/>
      <c r="G12" s="28"/>
      <c r="H12" s="28"/>
      <c r="I12" s="29"/>
    </row>
    <row r="13" spans="1:9" s="6" customFormat="1" ht="24.95" customHeight="1" x14ac:dyDescent="0.25">
      <c r="A13" s="11">
        <v>1</v>
      </c>
      <c r="B13" s="12" t="s">
        <v>11</v>
      </c>
      <c r="C13" s="13" t="s">
        <v>28</v>
      </c>
      <c r="D13" s="14">
        <v>9.1999999999999998E-3</v>
      </c>
      <c r="E13" s="17">
        <f>F13/D13</f>
        <v>293221.73913043481</v>
      </c>
      <c r="F13" s="18">
        <v>2697.6400000000003</v>
      </c>
      <c r="G13" s="41" t="s">
        <v>55</v>
      </c>
      <c r="H13" s="41">
        <f>D13*G13</f>
        <v>0.91999999999999993</v>
      </c>
      <c r="I13" s="4"/>
    </row>
    <row r="14" spans="1:9" s="6" customFormat="1" ht="24.95" customHeight="1" x14ac:dyDescent="0.25">
      <c r="A14" s="11">
        <v>2</v>
      </c>
      <c r="B14" s="12" t="s">
        <v>12</v>
      </c>
      <c r="C14" s="13" t="s">
        <v>29</v>
      </c>
      <c r="D14" s="15">
        <v>211.89599999999999</v>
      </c>
      <c r="E14" s="17">
        <f t="shared" ref="E14:E28" si="0">F14/D14</f>
        <v>79.727677728697117</v>
      </c>
      <c r="F14" s="18">
        <v>16893.976000000002</v>
      </c>
      <c r="G14" s="41" t="s">
        <v>56</v>
      </c>
      <c r="H14" s="41"/>
      <c r="I14" s="4"/>
    </row>
    <row r="15" spans="1:9" s="6" customFormat="1" ht="24.95" customHeight="1" x14ac:dyDescent="0.25">
      <c r="A15" s="11">
        <v>3</v>
      </c>
      <c r="B15" s="12" t="s">
        <v>13</v>
      </c>
      <c r="C15" s="13" t="s">
        <v>28</v>
      </c>
      <c r="D15" s="14">
        <v>2.0999999999999999E-3</v>
      </c>
      <c r="E15" s="17">
        <f t="shared" si="0"/>
        <v>26148.571428571435</v>
      </c>
      <c r="F15" s="18">
        <v>54.912000000000006</v>
      </c>
      <c r="G15" s="41"/>
      <c r="H15" s="41"/>
      <c r="I15" s="4"/>
    </row>
    <row r="16" spans="1:9" s="6" customFormat="1" ht="24.95" customHeight="1" x14ac:dyDescent="0.25">
      <c r="A16" s="11">
        <v>4</v>
      </c>
      <c r="B16" s="12" t="s">
        <v>14</v>
      </c>
      <c r="C16" s="13" t="s">
        <v>28</v>
      </c>
      <c r="D16" s="14">
        <v>2.86E-2</v>
      </c>
      <c r="E16" s="17">
        <f t="shared" si="0"/>
        <v>67698.461538461546</v>
      </c>
      <c r="F16" s="18">
        <v>1936.1760000000002</v>
      </c>
      <c r="G16" s="41"/>
      <c r="H16" s="41"/>
      <c r="I16" s="4"/>
    </row>
    <row r="17" spans="1:9" s="6" customFormat="1" ht="24.95" customHeight="1" x14ac:dyDescent="0.25">
      <c r="A17" s="11">
        <v>5</v>
      </c>
      <c r="B17" s="12" t="s">
        <v>15</v>
      </c>
      <c r="C17" s="13" t="s">
        <v>28</v>
      </c>
      <c r="D17" s="14">
        <v>0.37709999999999999</v>
      </c>
      <c r="E17" s="17">
        <f t="shared" si="0"/>
        <v>108421.08724476268</v>
      </c>
      <c r="F17" s="18">
        <v>40885.592000000004</v>
      </c>
      <c r="G17" s="41"/>
      <c r="H17" s="41"/>
      <c r="I17" s="4"/>
    </row>
    <row r="18" spans="1:9" s="6" customFormat="1" ht="24.95" customHeight="1" x14ac:dyDescent="0.25">
      <c r="A18" s="11">
        <v>6</v>
      </c>
      <c r="B18" s="12" t="s">
        <v>16</v>
      </c>
      <c r="C18" s="13" t="s">
        <v>28</v>
      </c>
      <c r="D18" s="14">
        <v>1.0246999999999999</v>
      </c>
      <c r="E18" s="17">
        <f t="shared" si="0"/>
        <v>90831.939104128061</v>
      </c>
      <c r="F18" s="18">
        <v>93075.488000000012</v>
      </c>
      <c r="G18" s="41"/>
      <c r="H18" s="41"/>
      <c r="I18" s="4"/>
    </row>
    <row r="19" spans="1:9" s="6" customFormat="1" ht="24.95" customHeight="1" x14ac:dyDescent="0.25">
      <c r="A19" s="11">
        <v>7</v>
      </c>
      <c r="B19" s="12" t="s">
        <v>17</v>
      </c>
      <c r="C19" s="13" t="s">
        <v>28</v>
      </c>
      <c r="D19" s="15">
        <v>0.224</v>
      </c>
      <c r="E19" s="17">
        <f t="shared" si="0"/>
        <v>102610.75</v>
      </c>
      <c r="F19" s="18">
        <v>22984.808000000001</v>
      </c>
      <c r="G19" s="41"/>
      <c r="H19" s="41"/>
      <c r="I19" s="4"/>
    </row>
    <row r="20" spans="1:9" s="6" customFormat="1" ht="24.95" customHeight="1" x14ac:dyDescent="0.25">
      <c r="A20" s="11">
        <v>8</v>
      </c>
      <c r="B20" s="12" t="s">
        <v>18</v>
      </c>
      <c r="C20" s="13" t="s">
        <v>28</v>
      </c>
      <c r="D20" s="14">
        <v>8.2000000000000007E-3</v>
      </c>
      <c r="E20" s="17">
        <f t="shared" si="0"/>
        <v>93923.902439024387</v>
      </c>
      <c r="F20" s="18">
        <v>770.17600000000004</v>
      </c>
      <c r="G20" s="41"/>
      <c r="H20" s="41"/>
      <c r="I20" s="4"/>
    </row>
    <row r="21" spans="1:9" s="6" customFormat="1" ht="24.95" customHeight="1" x14ac:dyDescent="0.25">
      <c r="A21" s="11">
        <v>9</v>
      </c>
      <c r="B21" s="12" t="s">
        <v>19</v>
      </c>
      <c r="C21" s="13" t="s">
        <v>30</v>
      </c>
      <c r="D21" s="14">
        <v>65.229900000000001</v>
      </c>
      <c r="E21" s="17">
        <f t="shared" si="0"/>
        <v>46.641555482991699</v>
      </c>
      <c r="F21" s="18">
        <v>3042.4240000000004</v>
      </c>
      <c r="G21" s="41"/>
      <c r="H21" s="41"/>
      <c r="I21" s="4"/>
    </row>
    <row r="22" spans="1:9" s="6" customFormat="1" ht="24.95" customHeight="1" x14ac:dyDescent="0.25">
      <c r="A22" s="11">
        <v>10</v>
      </c>
      <c r="B22" s="12" t="s">
        <v>20</v>
      </c>
      <c r="C22" s="13" t="s">
        <v>28</v>
      </c>
      <c r="D22" s="14">
        <v>5.1999999999999998E-3</v>
      </c>
      <c r="E22" s="17">
        <f t="shared" si="0"/>
        <v>136501.53846153847</v>
      </c>
      <c r="F22" s="18">
        <v>709.80799999999999</v>
      </c>
      <c r="G22" s="41"/>
      <c r="H22" s="41"/>
      <c r="I22" s="4"/>
    </row>
    <row r="23" spans="1:9" s="6" customFormat="1" ht="35.25" customHeight="1" x14ac:dyDescent="0.25">
      <c r="A23" s="11">
        <v>11</v>
      </c>
      <c r="B23" s="12" t="s">
        <v>21</v>
      </c>
      <c r="C23" s="13" t="s">
        <v>29</v>
      </c>
      <c r="D23" s="14">
        <v>0.81979999999999997</v>
      </c>
      <c r="E23" s="17">
        <f t="shared" si="0"/>
        <v>22820.209807270068</v>
      </c>
      <c r="F23" s="18">
        <v>18708.008000000002</v>
      </c>
      <c r="G23" s="41"/>
      <c r="H23" s="41"/>
      <c r="I23" s="4"/>
    </row>
    <row r="24" spans="1:9" s="6" customFormat="1" ht="24.95" customHeight="1" x14ac:dyDescent="0.25">
      <c r="A24" s="11">
        <v>12</v>
      </c>
      <c r="B24" s="12" t="s">
        <v>22</v>
      </c>
      <c r="C24" s="13" t="s">
        <v>28</v>
      </c>
      <c r="D24" s="14">
        <v>0.14949999999999999</v>
      </c>
      <c r="E24" s="17">
        <f t="shared" si="0"/>
        <v>161512.08026755854</v>
      </c>
      <c r="F24" s="18">
        <v>24146.056</v>
      </c>
      <c r="G24" s="41"/>
      <c r="H24" s="41"/>
      <c r="I24" s="4"/>
    </row>
    <row r="25" spans="1:9" s="6" customFormat="1" ht="24.95" customHeight="1" x14ac:dyDescent="0.25">
      <c r="A25" s="11">
        <v>13</v>
      </c>
      <c r="B25" s="12" t="s">
        <v>23</v>
      </c>
      <c r="C25" s="13" t="s">
        <v>28</v>
      </c>
      <c r="D25" s="14">
        <v>2.0400000000000001E-2</v>
      </c>
      <c r="E25" s="17">
        <f t="shared" si="0"/>
        <v>151661.96078431371</v>
      </c>
      <c r="F25" s="18">
        <v>3093.904</v>
      </c>
      <c r="G25" s="41"/>
      <c r="H25" s="41"/>
      <c r="I25" s="4"/>
    </row>
    <row r="26" spans="1:9" s="6" customFormat="1" ht="24.95" customHeight="1" x14ac:dyDescent="0.25">
      <c r="A26" s="11">
        <v>14</v>
      </c>
      <c r="B26" s="12" t="s">
        <v>24</v>
      </c>
      <c r="C26" s="13" t="s">
        <v>28</v>
      </c>
      <c r="D26" s="14">
        <v>0.38940000000000002</v>
      </c>
      <c r="E26" s="17">
        <f t="shared" si="0"/>
        <v>220852.88135593222</v>
      </c>
      <c r="F26" s="18">
        <v>86000.112000000008</v>
      </c>
      <c r="G26" s="41"/>
      <c r="H26" s="41"/>
      <c r="I26" s="4"/>
    </row>
    <row r="27" spans="1:9" s="6" customFormat="1" ht="51.75" customHeight="1" x14ac:dyDescent="0.25">
      <c r="A27" s="11">
        <v>15</v>
      </c>
      <c r="B27" s="12" t="s">
        <v>25</v>
      </c>
      <c r="C27" s="13" t="s">
        <v>31</v>
      </c>
      <c r="D27" s="14">
        <v>0.92220000000000002</v>
      </c>
      <c r="E27" s="17">
        <f t="shared" si="0"/>
        <v>604.60637605725435</v>
      </c>
      <c r="F27" s="18">
        <v>557.56799999999998</v>
      </c>
      <c r="G27" s="41"/>
      <c r="H27" s="41"/>
      <c r="I27" s="4"/>
    </row>
    <row r="28" spans="1:9" s="6" customFormat="1" ht="24.95" customHeight="1" x14ac:dyDescent="0.25">
      <c r="A28" s="11">
        <v>16</v>
      </c>
      <c r="B28" s="12" t="s">
        <v>26</v>
      </c>
      <c r="C28" s="13" t="s">
        <v>32</v>
      </c>
      <c r="D28" s="16">
        <v>595.03</v>
      </c>
      <c r="E28" s="17">
        <f t="shared" si="0"/>
        <v>8.8000000000000007</v>
      </c>
      <c r="F28" s="18">
        <v>5236.2640000000001</v>
      </c>
      <c r="G28" s="41"/>
      <c r="H28" s="41"/>
      <c r="I28" s="4"/>
    </row>
    <row r="29" spans="1:9" s="6" customFormat="1" ht="24.95" customHeight="1" x14ac:dyDescent="0.25">
      <c r="A29" s="21"/>
      <c r="B29" s="22" t="s">
        <v>33</v>
      </c>
      <c r="C29" s="22"/>
      <c r="D29" s="22"/>
      <c r="E29" s="22"/>
      <c r="F29" s="22">
        <f>SUM(F13:F28)</f>
        <v>320792.91200000007</v>
      </c>
      <c r="G29" s="42"/>
      <c r="H29" s="42">
        <v>462000</v>
      </c>
      <c r="I29" s="23"/>
    </row>
    <row r="30" spans="1:9" s="6" customFormat="1" ht="17.25" customHeight="1" x14ac:dyDescent="0.25">
      <c r="A30" s="27" t="s">
        <v>34</v>
      </c>
      <c r="B30" s="28"/>
      <c r="C30" s="28"/>
      <c r="D30" s="28"/>
      <c r="E30" s="28"/>
      <c r="F30" s="28"/>
      <c r="G30" s="28"/>
      <c r="H30" s="28"/>
      <c r="I30" s="29"/>
    </row>
    <row r="31" spans="1:9" s="6" customFormat="1" ht="24.95" customHeight="1" x14ac:dyDescent="0.25">
      <c r="A31" s="19" t="s">
        <v>35</v>
      </c>
      <c r="B31" s="12" t="s">
        <v>11</v>
      </c>
      <c r="C31" s="20" t="s">
        <v>28</v>
      </c>
      <c r="D31" s="5">
        <v>1.09E-2</v>
      </c>
      <c r="E31" s="5">
        <f>F31/D31</f>
        <v>293217.61467889912</v>
      </c>
      <c r="F31" s="5">
        <v>3196.0720000000001</v>
      </c>
      <c r="G31" s="4"/>
      <c r="H31" s="4"/>
      <c r="I31" s="4"/>
    </row>
    <row r="32" spans="1:9" s="6" customFormat="1" ht="24.95" customHeight="1" x14ac:dyDescent="0.25">
      <c r="A32" s="19" t="s">
        <v>36</v>
      </c>
      <c r="B32" s="12" t="s">
        <v>12</v>
      </c>
      <c r="C32" s="20" t="s">
        <v>29</v>
      </c>
      <c r="D32" s="5">
        <v>250.54900000000001</v>
      </c>
      <c r="E32" s="5">
        <f t="shared" ref="E32:E46" si="1">F32/D32</f>
        <v>79.727861615891499</v>
      </c>
      <c r="F32" s="5">
        <v>19975.736000000001</v>
      </c>
      <c r="G32" s="4"/>
      <c r="H32" s="4"/>
      <c r="I32" s="4"/>
    </row>
    <row r="33" spans="1:9" s="6" customFormat="1" ht="24.95" customHeight="1" x14ac:dyDescent="0.25">
      <c r="A33" s="19" t="s">
        <v>37</v>
      </c>
      <c r="B33" s="12" t="s">
        <v>13</v>
      </c>
      <c r="C33" s="20" t="s">
        <v>28</v>
      </c>
      <c r="D33" s="5">
        <v>2.3999999999999998E-3</v>
      </c>
      <c r="E33" s="5">
        <f t="shared" si="1"/>
        <v>26070.000000000004</v>
      </c>
      <c r="F33" s="5">
        <v>62.568000000000005</v>
      </c>
      <c r="G33" s="4"/>
      <c r="H33" s="4"/>
      <c r="I33" s="4"/>
    </row>
    <row r="34" spans="1:9" s="6" customFormat="1" ht="24.95" customHeight="1" x14ac:dyDescent="0.25">
      <c r="A34" s="19" t="s">
        <v>38</v>
      </c>
      <c r="B34" s="12" t="s">
        <v>14</v>
      </c>
      <c r="C34" s="20" t="s">
        <v>28</v>
      </c>
      <c r="D34" s="5">
        <v>3.4000000000000002E-2</v>
      </c>
      <c r="E34" s="5">
        <f t="shared" si="1"/>
        <v>67695.294117647063</v>
      </c>
      <c r="F34" s="5">
        <v>2301.6400000000003</v>
      </c>
      <c r="G34" s="4"/>
      <c r="H34" s="4"/>
      <c r="I34" s="4"/>
    </row>
    <row r="35" spans="1:9" s="6" customFormat="1" ht="24.95" customHeight="1" x14ac:dyDescent="0.25">
      <c r="A35" s="19" t="s">
        <v>39</v>
      </c>
      <c r="B35" s="12" t="s">
        <v>15</v>
      </c>
      <c r="C35" s="20" t="s">
        <v>28</v>
      </c>
      <c r="D35" s="5">
        <v>0.4466</v>
      </c>
      <c r="E35" s="5">
        <f t="shared" si="1"/>
        <v>108421.28078817735</v>
      </c>
      <c r="F35" s="5">
        <v>48420.944000000003</v>
      </c>
      <c r="G35" s="4"/>
      <c r="H35" s="4"/>
      <c r="I35" s="4"/>
    </row>
    <row r="36" spans="1:9" s="6" customFormat="1" ht="24.95" customHeight="1" x14ac:dyDescent="0.25">
      <c r="A36" s="19" t="s">
        <v>40</v>
      </c>
      <c r="B36" s="12" t="s">
        <v>16</v>
      </c>
      <c r="C36" s="20" t="s">
        <v>28</v>
      </c>
      <c r="D36" s="5">
        <v>1.2121999999999999</v>
      </c>
      <c r="E36" s="5">
        <f t="shared" si="1"/>
        <v>90831.86932849366</v>
      </c>
      <c r="F36" s="5">
        <v>110106.39200000001</v>
      </c>
      <c r="G36" s="4"/>
      <c r="H36" s="4"/>
      <c r="I36" s="4"/>
    </row>
    <row r="37" spans="1:9" s="6" customFormat="1" ht="24.95" customHeight="1" x14ac:dyDescent="0.25">
      <c r="A37" s="19" t="s">
        <v>41</v>
      </c>
      <c r="B37" s="12" t="s">
        <v>17</v>
      </c>
      <c r="C37" s="20" t="s">
        <v>28</v>
      </c>
      <c r="D37" s="5">
        <v>0.26440000000000002</v>
      </c>
      <c r="E37" s="5">
        <f t="shared" si="1"/>
        <v>102610.52950075643</v>
      </c>
      <c r="F37" s="5">
        <v>27130.224000000002</v>
      </c>
      <c r="G37" s="4"/>
      <c r="H37" s="4"/>
      <c r="I37" s="4"/>
    </row>
    <row r="38" spans="1:9" s="6" customFormat="1" ht="24.95" customHeight="1" x14ac:dyDescent="0.25">
      <c r="A38" s="19" t="s">
        <v>42</v>
      </c>
      <c r="B38" s="12" t="s">
        <v>18</v>
      </c>
      <c r="C38" s="20" t="s">
        <v>28</v>
      </c>
      <c r="D38" s="5">
        <v>9.7000000000000003E-3</v>
      </c>
      <c r="E38" s="5">
        <f t="shared" si="1"/>
        <v>93915.051546391755</v>
      </c>
      <c r="F38" s="5">
        <v>910.976</v>
      </c>
      <c r="G38" s="4"/>
      <c r="H38" s="4"/>
      <c r="I38" s="4"/>
    </row>
    <row r="39" spans="1:9" s="6" customFormat="1" ht="24.95" customHeight="1" x14ac:dyDescent="0.25">
      <c r="A39" s="19" t="s">
        <v>43</v>
      </c>
      <c r="B39" s="12" t="s">
        <v>19</v>
      </c>
      <c r="C39" s="20" t="s">
        <v>30</v>
      </c>
      <c r="D39" s="5">
        <v>77.127200000000002</v>
      </c>
      <c r="E39" s="5">
        <f t="shared" si="1"/>
        <v>46.638384383200737</v>
      </c>
      <c r="F39" s="5">
        <v>3597.0880000000002</v>
      </c>
      <c r="G39" s="4"/>
      <c r="H39" s="4"/>
      <c r="I39" s="4"/>
    </row>
    <row r="40" spans="1:9" s="6" customFormat="1" ht="24.95" customHeight="1" x14ac:dyDescent="0.25">
      <c r="A40" s="19" t="s">
        <v>44</v>
      </c>
      <c r="B40" s="12" t="s">
        <v>20</v>
      </c>
      <c r="C40" s="20" t="s">
        <v>28</v>
      </c>
      <c r="D40" s="5">
        <v>6.1000000000000004E-3</v>
      </c>
      <c r="E40" s="5">
        <f t="shared" si="1"/>
        <v>136500.98360655739</v>
      </c>
      <c r="F40" s="5">
        <v>832.65600000000006</v>
      </c>
      <c r="G40" s="4"/>
      <c r="H40" s="4"/>
      <c r="I40" s="4"/>
    </row>
    <row r="41" spans="1:9" s="6" customFormat="1" ht="24.95" customHeight="1" x14ac:dyDescent="0.25">
      <c r="A41" s="19" t="s">
        <v>45</v>
      </c>
      <c r="B41" s="12" t="s">
        <v>21</v>
      </c>
      <c r="C41" s="20" t="s">
        <v>29</v>
      </c>
      <c r="D41" s="5">
        <v>0.96970000000000001</v>
      </c>
      <c r="E41" s="5">
        <f t="shared" si="1"/>
        <v>22820.105187171288</v>
      </c>
      <c r="F41" s="5">
        <v>22128.655999999999</v>
      </c>
      <c r="G41" s="4"/>
      <c r="H41" s="4"/>
      <c r="I41" s="4"/>
    </row>
    <row r="42" spans="1:9" s="6" customFormat="1" ht="24.95" customHeight="1" x14ac:dyDescent="0.25">
      <c r="A42" s="19" t="s">
        <v>46</v>
      </c>
      <c r="B42" s="12" t="s">
        <v>22</v>
      </c>
      <c r="C42" s="20" t="s">
        <v>28</v>
      </c>
      <c r="D42" s="5">
        <v>0.17699999999999999</v>
      </c>
      <c r="E42" s="5">
        <f t="shared" si="1"/>
        <v>161511.32203389832</v>
      </c>
      <c r="F42" s="5">
        <v>28587.504000000001</v>
      </c>
      <c r="G42" s="4"/>
      <c r="H42" s="4"/>
      <c r="I42" s="4"/>
    </row>
    <row r="43" spans="1:9" s="6" customFormat="1" ht="24.95" customHeight="1" x14ac:dyDescent="0.25">
      <c r="A43" s="19" t="s">
        <v>47</v>
      </c>
      <c r="B43" s="12" t="s">
        <v>23</v>
      </c>
      <c r="C43" s="20" t="s">
        <v>28</v>
      </c>
      <c r="D43" s="5">
        <v>2.4299999999999999E-2</v>
      </c>
      <c r="E43" s="5">
        <f t="shared" si="1"/>
        <v>151682.30452674901</v>
      </c>
      <c r="F43" s="5">
        <v>3685.8800000000006</v>
      </c>
      <c r="G43" s="4"/>
      <c r="H43" s="4"/>
      <c r="I43" s="4"/>
    </row>
    <row r="44" spans="1:9" s="6" customFormat="1" ht="24.95" customHeight="1" x14ac:dyDescent="0.25">
      <c r="A44" s="19" t="s">
        <v>48</v>
      </c>
      <c r="B44" s="12" t="s">
        <v>24</v>
      </c>
      <c r="C44" s="20" t="s">
        <v>28</v>
      </c>
      <c r="D44" s="5">
        <v>0.4607</v>
      </c>
      <c r="E44" s="5">
        <f t="shared" si="1"/>
        <v>220852.30301714785</v>
      </c>
      <c r="F44" s="5">
        <v>101746.65600000002</v>
      </c>
      <c r="G44" s="4"/>
      <c r="H44" s="4"/>
      <c r="I44" s="4"/>
    </row>
    <row r="45" spans="1:9" s="6" customFormat="1" ht="43.9" customHeight="1" x14ac:dyDescent="0.25">
      <c r="A45" s="19" t="s">
        <v>49</v>
      </c>
      <c r="B45" s="12" t="s">
        <v>25</v>
      </c>
      <c r="C45" s="20" t="s">
        <v>31</v>
      </c>
      <c r="D45" s="5">
        <v>1.091</v>
      </c>
      <c r="E45" s="5">
        <f t="shared" si="1"/>
        <v>604.62694775435386</v>
      </c>
      <c r="F45" s="5">
        <v>659.64800000000002</v>
      </c>
      <c r="G45" s="4"/>
      <c r="H45" s="4"/>
      <c r="I45" s="4"/>
    </row>
    <row r="46" spans="1:9" s="6" customFormat="1" ht="24.95" customHeight="1" x14ac:dyDescent="0.25">
      <c r="A46" s="19" t="s">
        <v>50</v>
      </c>
      <c r="B46" s="12" t="s">
        <v>26</v>
      </c>
      <c r="C46" s="20" t="s">
        <v>32</v>
      </c>
      <c r="D46" s="5">
        <v>702.39</v>
      </c>
      <c r="E46" s="5">
        <f t="shared" si="1"/>
        <v>8.8000000000000007</v>
      </c>
      <c r="F46" s="5">
        <v>6181.0320000000002</v>
      </c>
      <c r="G46" s="4"/>
      <c r="H46" s="4"/>
      <c r="I46" s="4"/>
    </row>
    <row r="47" spans="1:9" s="6" customFormat="1" ht="24.95" customHeight="1" x14ac:dyDescent="0.25">
      <c r="A47" s="7"/>
      <c r="B47" s="4" t="s">
        <v>33</v>
      </c>
      <c r="C47" s="4"/>
      <c r="D47" s="5"/>
      <c r="E47" s="5"/>
      <c r="F47" s="5">
        <f>SUM(F31:F46)</f>
        <v>379523.67199999996</v>
      </c>
      <c r="G47" s="4"/>
      <c r="H47" s="4"/>
      <c r="I47" s="4"/>
    </row>
    <row r="48" spans="1:9" s="6" customFormat="1" ht="24.95" customHeight="1" x14ac:dyDescent="0.25">
      <c r="A48" s="7"/>
      <c r="B48" s="4"/>
      <c r="C48" s="4"/>
      <c r="D48" s="5"/>
      <c r="E48" s="5"/>
      <c r="F48" s="5"/>
      <c r="G48" s="4"/>
      <c r="H48" s="4"/>
      <c r="I48" s="4"/>
    </row>
    <row r="49" spans="1:9" s="6" customFormat="1" ht="24.95" customHeight="1" x14ac:dyDescent="0.25">
      <c r="A49" s="7"/>
      <c r="B49" s="4"/>
      <c r="C49" s="4"/>
      <c r="D49" s="5"/>
      <c r="E49" s="5"/>
      <c r="F49" s="5"/>
      <c r="G49" s="4"/>
      <c r="H49" s="4"/>
      <c r="I49" s="4"/>
    </row>
    <row r="50" spans="1:9" s="6" customFormat="1" ht="24.95" customHeight="1" x14ac:dyDescent="0.25">
      <c r="A50" s="7"/>
      <c r="B50" s="4"/>
      <c r="C50" s="4"/>
      <c r="D50" s="5"/>
      <c r="E50" s="5"/>
      <c r="F50" s="5"/>
      <c r="G50" s="4"/>
      <c r="H50" s="4"/>
      <c r="I50" s="4"/>
    </row>
    <row r="51" spans="1:9" s="6" customFormat="1" ht="24.95" customHeight="1" x14ac:dyDescent="0.25">
      <c r="A51" s="7"/>
      <c r="B51" s="4"/>
      <c r="C51" s="4"/>
      <c r="D51" s="5"/>
      <c r="E51" s="5"/>
      <c r="F51" s="5"/>
      <c r="G51" s="4"/>
      <c r="H51" s="4"/>
      <c r="I51" s="4"/>
    </row>
    <row r="52" spans="1:9" s="6" customFormat="1" ht="24.95" customHeight="1" x14ac:dyDescent="0.25">
      <c r="A52" s="7"/>
      <c r="B52" s="4"/>
      <c r="C52" s="4"/>
      <c r="D52" s="5"/>
      <c r="E52" s="5"/>
      <c r="F52" s="5"/>
      <c r="G52" s="4"/>
      <c r="H52" s="4"/>
      <c r="I52" s="4"/>
    </row>
    <row r="53" spans="1:9" s="6" customFormat="1" ht="24.95" customHeight="1" x14ac:dyDescent="0.25">
      <c r="A53" s="7"/>
      <c r="B53" s="4"/>
      <c r="C53" s="4"/>
      <c r="D53" s="5"/>
      <c r="E53" s="5"/>
      <c r="F53" s="5"/>
      <c r="G53" s="4"/>
      <c r="H53" s="4"/>
      <c r="I53" s="4"/>
    </row>
    <row r="54" spans="1:9" s="6" customFormat="1" ht="24.95" customHeight="1" x14ac:dyDescent="0.25">
      <c r="A54" s="7"/>
      <c r="B54" s="4"/>
      <c r="C54" s="4"/>
      <c r="D54" s="5"/>
      <c r="E54" s="5"/>
      <c r="F54" s="5"/>
      <c r="G54" s="4"/>
      <c r="H54" s="4"/>
      <c r="I54" s="4"/>
    </row>
    <row r="55" spans="1:9" s="6" customFormat="1" ht="24.95" customHeight="1" x14ac:dyDescent="0.25">
      <c r="A55" s="7"/>
      <c r="B55" s="4"/>
      <c r="C55" s="4"/>
      <c r="D55" s="5"/>
      <c r="E55" s="5"/>
      <c r="F55" s="5"/>
      <c r="G55" s="4"/>
      <c r="H55" s="4"/>
      <c r="I55" s="4"/>
    </row>
    <row r="56" spans="1:9" s="6" customFormat="1" ht="24.95" customHeight="1" x14ac:dyDescent="0.25">
      <c r="A56" s="7"/>
      <c r="B56" s="4"/>
      <c r="C56" s="4"/>
      <c r="D56" s="5"/>
      <c r="E56" s="5"/>
      <c r="F56" s="5"/>
      <c r="G56" s="4"/>
      <c r="H56" s="4"/>
      <c r="I56" s="4"/>
    </row>
    <row r="57" spans="1:9" s="6" customFormat="1" ht="24.95" customHeight="1" x14ac:dyDescent="0.25">
      <c r="A57" s="7"/>
      <c r="B57" s="4"/>
      <c r="C57" s="4"/>
      <c r="D57" s="5"/>
      <c r="E57" s="5"/>
      <c r="F57" s="5"/>
      <c r="G57" s="4"/>
      <c r="H57" s="4"/>
      <c r="I57" s="4"/>
    </row>
    <row r="58" spans="1:9" s="6" customFormat="1" ht="24.95" customHeight="1" x14ac:dyDescent="0.25">
      <c r="A58" s="7"/>
      <c r="B58" s="4"/>
      <c r="C58" s="4"/>
      <c r="D58" s="5"/>
      <c r="E58" s="5"/>
      <c r="F58" s="5"/>
      <c r="G58" s="4"/>
      <c r="H58" s="4"/>
      <c r="I58" s="4"/>
    </row>
    <row r="59" spans="1:9" s="6" customFormat="1" ht="15" customHeight="1" x14ac:dyDescent="0.25">
      <c r="A59" s="7"/>
      <c r="B59" s="4"/>
      <c r="C59" s="4"/>
      <c r="D59" s="5"/>
      <c r="E59" s="5"/>
      <c r="F59" s="5"/>
      <c r="G59" s="4"/>
      <c r="H59" s="4"/>
      <c r="I59" s="4"/>
    </row>
    <row r="60" spans="1:9" s="6" customFormat="1" ht="15" customHeight="1" x14ac:dyDescent="0.25">
      <c r="A60" s="7"/>
      <c r="B60" s="4"/>
      <c r="C60" s="4"/>
      <c r="D60" s="5"/>
      <c r="E60" s="5"/>
      <c r="F60" s="5"/>
      <c r="G60" s="4"/>
      <c r="H60" s="4"/>
      <c r="I60" s="4"/>
    </row>
    <row r="61" spans="1:9" s="6" customFormat="1" ht="15" customHeight="1" x14ac:dyDescent="0.25">
      <c r="A61" s="7"/>
      <c r="B61" s="4"/>
      <c r="C61" s="4"/>
      <c r="D61" s="5"/>
      <c r="E61" s="5"/>
      <c r="F61" s="5"/>
      <c r="G61" s="4"/>
      <c r="H61" s="4"/>
      <c r="I61" s="4"/>
    </row>
    <row r="62" spans="1:9" s="6" customFormat="1" ht="15" customHeight="1" x14ac:dyDescent="0.25">
      <c r="A62" s="7"/>
      <c r="B62" s="4"/>
      <c r="C62" s="4"/>
      <c r="D62" s="5"/>
      <c r="E62" s="5"/>
      <c r="F62" s="5"/>
      <c r="G62" s="4"/>
      <c r="H62" s="4"/>
      <c r="I62" s="4"/>
    </row>
    <row r="63" spans="1:9" s="6" customFormat="1" ht="15" customHeight="1" x14ac:dyDescent="0.25">
      <c r="A63" s="7"/>
      <c r="B63" s="4"/>
      <c r="C63" s="4"/>
      <c r="D63" s="5"/>
      <c r="E63" s="5"/>
      <c r="F63" s="5"/>
      <c r="G63" s="4"/>
      <c r="H63" s="4"/>
      <c r="I63" s="4"/>
    </row>
  </sheetData>
  <autoFilter ref="A11:I63" xr:uid="{00000000-0009-0000-0000-000000000000}"/>
  <mergeCells count="12">
    <mergeCell ref="A12:I12"/>
    <mergeCell ref="A30:I30"/>
    <mergeCell ref="G1:I1"/>
    <mergeCell ref="A3:I3"/>
    <mergeCell ref="A9:A10"/>
    <mergeCell ref="B9:B10"/>
    <mergeCell ref="C9:C10"/>
    <mergeCell ref="D9:D10"/>
    <mergeCell ref="E9:F9"/>
    <mergeCell ref="G9:H9"/>
    <mergeCell ref="I9:I10"/>
    <mergeCell ref="A6:I6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ED9FDB-BE53-4698-BBED-5CDB38BB64DE}">
            <xm:f>VLOOKUP(B9,'\\mos022\Московский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G9:G10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Ресурсы по сметам</vt:lpstr>
      <vt:lpstr>'Ресурсы по сметам'!Область_печати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Подосенова Ольга Николаевна</dc:creator>
  <cp:lastModifiedBy>Анастасия</cp:lastModifiedBy>
  <cp:lastPrinted>2025-09-05T09:15:25Z</cp:lastPrinted>
  <dcterms:created xsi:type="dcterms:W3CDTF">2025-08-06T07:52:50Z</dcterms:created>
  <dcterms:modified xsi:type="dcterms:W3CDTF">2025-09-12T08:04:36Z</dcterms:modified>
</cp:coreProperties>
</file>