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+Договор МВМ_03-07-СП6\"/>
    </mc:Choice>
  </mc:AlternateContent>
  <xr:revisionPtr revIDLastSave="0" documentId="13_ncr:1_{833D9673-410C-4E18-B156-75D65BF4B2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Print_Area" localSheetId="0">Лист1!$A$1:$F$23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C10" i="1"/>
  <c r="C9" i="1"/>
  <c r="E9" i="1" s="1"/>
  <c r="D8" i="1"/>
  <c r="C8" i="1" s="1"/>
  <c r="E10" i="1" l="1"/>
  <c r="E8" i="1"/>
  <c r="E11" i="1" s="1"/>
  <c r="E12" i="1" l="1"/>
  <c r="E13" i="1"/>
</calcChain>
</file>

<file path=xl/sharedStrings.xml><?xml version="1.0" encoding="utf-8"?>
<sst xmlns="http://schemas.openxmlformats.org/spreadsheetml/2006/main" count="28" uniqueCount="24">
  <si>
    <t>Генеральный директор</t>
  </si>
  <si>
    <t>№</t>
  </si>
  <si>
    <t>Вид работ</t>
  </si>
  <si>
    <t>Общая стоимость ВСЕГО, руб. (без НДС)</t>
  </si>
  <si>
    <t>Примечания (аналоги)</t>
  </si>
  <si>
    <t xml:space="preserve">Работа </t>
  </si>
  <si>
    <t>Материалы</t>
  </si>
  <si>
    <t>м.п.</t>
  </si>
  <si>
    <t>Субподрядчик:</t>
  </si>
  <si>
    <t>Подрядчик:</t>
  </si>
  <si>
    <t>ООО «ШЕЛЛРОКК»</t>
  </si>
  <si>
    <t>______________/ Е.А. Бусел /</t>
  </si>
  <si>
    <t>Ведомость и стоимость Строительно-монтажных работ</t>
  </si>
  <si>
    <t>НДС 20%</t>
  </si>
  <si>
    <t>ИТОГО стоимость без НДС 20%</t>
  </si>
  <si>
    <t>ИТОГО стоимость с учетом НДС 20%</t>
  </si>
  <si>
    <t>______________/ Воденников А.В. /</t>
  </si>
  <si>
    <t>ООО «ЭлектроЭнергетика»</t>
  </si>
  <si>
    <t>Общая стоимость, руб. (без НДС)</t>
  </si>
  <si>
    <t>-</t>
  </si>
  <si>
    <t xml:space="preserve">Приложение № 1.1
к Договору строительного субподряда 
№ МВМ/03-07-СП6  от «04» августа 2023г.
</t>
  </si>
  <si>
    <t>Выполнение работ по ликвидации объектов по трассе ж.д. путей, подготовке трассы ж.д. путей.</t>
  </si>
  <si>
    <t>Выполнение работ по ликвидации объекта капитального строительства</t>
  </si>
  <si>
    <t>Восстановительные работы цеха №121/18. АС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</si>
</sst>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name val="Arial Narrow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horizontal="right"/>
    </xf>
    <xf numFmtId="4" fontId="0" fillId="0" borderId="0" xfId="0" applyNumberFormat="1"/>
    <xf numFmtId="4" fontId="2" fillId="0" borderId="0" xfId="2" applyNumberFormat="1" applyFont="1"/>
    <xf numFmtId="4" fontId="1" fillId="0" borderId="3" xfId="1" applyNumberFormat="1" applyFont="1" applyBorder="1" applyAlignment="1">
      <alignment horizontal="right" vertical="center" wrapText="1"/>
    </xf>
    <xf numFmtId="0" fontId="8" fillId="0" borderId="3" xfId="0" applyFont="1" applyFill="1" applyBorder="1" applyAlignment="1">
      <alignment vertical="center" wrapText="1"/>
    </xf>
    <xf numFmtId="4" fontId="9" fillId="0" borderId="3" xfId="1" applyNumberFormat="1" applyFont="1" applyBorder="1" applyAlignment="1">
      <alignment horizontal="center" vertical="center" wrapText="1"/>
    </xf>
    <xf numFmtId="4" fontId="10" fillId="0" borderId="3" xfId="1" applyNumberFormat="1" applyFont="1" applyBorder="1" applyAlignment="1">
      <alignment horizontal="center" vertical="center" wrapText="1"/>
    </xf>
    <xf numFmtId="3" fontId="0" fillId="0" borderId="3" xfId="1" applyNumberFormat="1" applyFont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" fontId="9" fillId="0" borderId="3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4" fontId="5" fillId="0" borderId="3" xfId="1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" fontId="5" fillId="0" borderId="4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zoomScaleNormal="100" workbookViewId="0">
      <selection activeCell="E11" sqref="E11"/>
    </sheetView>
  </sheetViews>
  <sheetFormatPr defaultRowHeight="15" x14ac:dyDescent="0.25"/>
  <cols>
    <col min="1" max="1" width="3.42578125" customWidth="1"/>
    <col min="2" max="2" width="37.7109375" customWidth="1"/>
    <col min="3" max="3" width="20.7109375" customWidth="1"/>
    <col min="4" max="4" width="19.42578125" customWidth="1"/>
    <col min="5" max="5" width="22.42578125" customWidth="1"/>
    <col min="6" max="6" width="27.28515625" customWidth="1"/>
    <col min="10" max="10" width="11.28515625" bestFit="1" customWidth="1"/>
    <col min="11" max="11" width="12.7109375" customWidth="1"/>
    <col min="12" max="12" width="11.28515625" bestFit="1" customWidth="1"/>
  </cols>
  <sheetData>
    <row r="1" spans="1:11" ht="28.9" customHeight="1" x14ac:dyDescent="0.25">
      <c r="E1" s="14" t="s">
        <v>20</v>
      </c>
      <c r="F1" s="15"/>
    </row>
    <row r="2" spans="1:11" x14ac:dyDescent="0.25">
      <c r="A2" s="1"/>
      <c r="E2" s="15"/>
      <c r="F2" s="15"/>
    </row>
    <row r="3" spans="1:11" x14ac:dyDescent="0.25">
      <c r="A3" s="1"/>
      <c r="E3" s="15"/>
      <c r="F3" s="15"/>
    </row>
    <row r="4" spans="1:11" x14ac:dyDescent="0.25">
      <c r="A4" s="19"/>
      <c r="B4" s="19"/>
      <c r="C4" s="19"/>
      <c r="D4" s="19"/>
      <c r="E4" s="19"/>
      <c r="F4" s="19"/>
    </row>
    <row r="5" spans="1:11" x14ac:dyDescent="0.25">
      <c r="A5" s="20" t="s">
        <v>12</v>
      </c>
      <c r="B5" s="20"/>
      <c r="C5" s="20"/>
      <c r="D5" s="20"/>
      <c r="E5" s="20"/>
      <c r="F5" s="20"/>
      <c r="J5" s="8"/>
    </row>
    <row r="6" spans="1:11" ht="15.75" x14ac:dyDescent="0.25">
      <c r="A6" s="21" t="s">
        <v>1</v>
      </c>
      <c r="B6" s="23" t="s">
        <v>2</v>
      </c>
      <c r="C6" s="25" t="s">
        <v>18</v>
      </c>
      <c r="D6" s="26"/>
      <c r="E6" s="27" t="s">
        <v>3</v>
      </c>
      <c r="F6" s="29" t="s">
        <v>4</v>
      </c>
      <c r="J6" s="8"/>
    </row>
    <row r="7" spans="1:11" ht="15.75" x14ac:dyDescent="0.25">
      <c r="A7" s="22"/>
      <c r="B7" s="24"/>
      <c r="C7" s="11" t="s">
        <v>5</v>
      </c>
      <c r="D7" s="11" t="s">
        <v>6</v>
      </c>
      <c r="E7" s="28"/>
      <c r="F7" s="30"/>
    </row>
    <row r="8" spans="1:11" ht="47.25" x14ac:dyDescent="0.25">
      <c r="A8" s="2">
        <v>1</v>
      </c>
      <c r="B8" s="10" t="s">
        <v>21</v>
      </c>
      <c r="C8" s="12">
        <f>23871785.68/1.2-D8</f>
        <v>19409864.510821734</v>
      </c>
      <c r="D8" s="12">
        <f>763142.04*0.83*0.763</f>
        <v>483290.22251160006</v>
      </c>
      <c r="E8" s="9">
        <f>C8+D8</f>
        <v>19893154.733333334</v>
      </c>
      <c r="F8" s="13" t="s">
        <v>19</v>
      </c>
    </row>
    <row r="9" spans="1:11" ht="47.25" x14ac:dyDescent="0.25">
      <c r="A9" s="2">
        <v>2</v>
      </c>
      <c r="B9" s="10" t="s">
        <v>22</v>
      </c>
      <c r="C9" s="12">
        <f>19608791.22/1.2</f>
        <v>16340659.35</v>
      </c>
      <c r="D9" s="12">
        <v>0</v>
      </c>
      <c r="E9" s="9">
        <f>C9+D9</f>
        <v>16340659.35</v>
      </c>
      <c r="F9" s="13" t="s">
        <v>19</v>
      </c>
    </row>
    <row r="10" spans="1:11" ht="31.5" x14ac:dyDescent="0.25">
      <c r="A10" s="2">
        <v>3</v>
      </c>
      <c r="B10" s="10" t="s">
        <v>23</v>
      </c>
      <c r="C10" s="12">
        <f>1117688.71/1.2-D10</f>
        <v>875418.27444033325</v>
      </c>
      <c r="D10" s="12">
        <f>80019.7*0.83*0.843</f>
        <v>55988.983892999997</v>
      </c>
      <c r="E10" s="9">
        <f>C10+D10</f>
        <v>931407.2583333333</v>
      </c>
      <c r="F10" s="13" t="s">
        <v>19</v>
      </c>
    </row>
    <row r="11" spans="1:11" x14ac:dyDescent="0.25">
      <c r="C11" s="16" t="s">
        <v>14</v>
      </c>
      <c r="D11" s="16"/>
      <c r="E11" s="7">
        <f>ROUND(SUM(E8:E10),2)</f>
        <v>37165221.340000004</v>
      </c>
      <c r="K11" s="7"/>
    </row>
    <row r="12" spans="1:11" x14ac:dyDescent="0.25">
      <c r="C12" s="6"/>
      <c r="D12" s="6" t="s">
        <v>13</v>
      </c>
      <c r="E12" s="7">
        <f>ROUND(E11*0.2,2)</f>
        <v>7433044.2699999996</v>
      </c>
    </row>
    <row r="13" spans="1:11" x14ac:dyDescent="0.25">
      <c r="C13" s="16" t="s">
        <v>15</v>
      </c>
      <c r="D13" s="16"/>
      <c r="E13" s="8">
        <f>ROUND(E11*1.2,2)</f>
        <v>44598265.609999999</v>
      </c>
      <c r="J13" s="7"/>
    </row>
    <row r="16" spans="1:11" ht="28.9" customHeight="1" x14ac:dyDescent="0.25">
      <c r="B16" s="17" t="s">
        <v>9</v>
      </c>
      <c r="C16" s="17"/>
      <c r="E16" s="17" t="s">
        <v>8</v>
      </c>
      <c r="F16" s="17"/>
    </row>
    <row r="17" spans="2:6" ht="28.9" customHeight="1" x14ac:dyDescent="0.25">
      <c r="B17" s="3" t="s">
        <v>10</v>
      </c>
      <c r="C17" s="3"/>
      <c r="E17" s="17" t="s">
        <v>17</v>
      </c>
      <c r="F17" s="17"/>
    </row>
    <row r="18" spans="2:6" ht="30" x14ac:dyDescent="0.25">
      <c r="B18" s="4" t="s">
        <v>0</v>
      </c>
      <c r="C18" s="4"/>
      <c r="E18" s="4" t="s">
        <v>0</v>
      </c>
      <c r="F18" s="4"/>
    </row>
    <row r="19" spans="2:6" x14ac:dyDescent="0.25">
      <c r="B19" s="4"/>
      <c r="C19" s="4"/>
      <c r="E19" s="4"/>
      <c r="F19" s="4"/>
    </row>
    <row r="20" spans="2:6" x14ac:dyDescent="0.25">
      <c r="B20" s="4"/>
      <c r="C20" s="4"/>
      <c r="E20" s="4"/>
      <c r="F20" s="4"/>
    </row>
    <row r="21" spans="2:6" ht="28.9" customHeight="1" x14ac:dyDescent="0.25">
      <c r="B21" s="18" t="s">
        <v>11</v>
      </c>
      <c r="C21" s="18"/>
      <c r="E21" s="18" t="s">
        <v>16</v>
      </c>
      <c r="F21" s="18"/>
    </row>
    <row r="22" spans="2:6" x14ac:dyDescent="0.25">
      <c r="B22" s="3"/>
      <c r="C22" s="3"/>
      <c r="E22" s="3"/>
      <c r="F22" s="3"/>
    </row>
    <row r="23" spans="2:6" x14ac:dyDescent="0.25">
      <c r="B23" s="3" t="s">
        <v>7</v>
      </c>
      <c r="C23" s="3"/>
      <c r="E23" s="3" t="s">
        <v>7</v>
      </c>
      <c r="F23" s="3"/>
    </row>
    <row r="24" spans="2:6" x14ac:dyDescent="0.25">
      <c r="B24" s="3"/>
      <c r="C24" s="5"/>
    </row>
  </sheetData>
  <mergeCells count="15">
    <mergeCell ref="E1:F3"/>
    <mergeCell ref="C13:D13"/>
    <mergeCell ref="E16:F16"/>
    <mergeCell ref="E21:F21"/>
    <mergeCell ref="A4:F4"/>
    <mergeCell ref="A5:F5"/>
    <mergeCell ref="A6:A7"/>
    <mergeCell ref="B6:B7"/>
    <mergeCell ref="C6:D6"/>
    <mergeCell ref="E6:E7"/>
    <mergeCell ref="F6:F7"/>
    <mergeCell ref="B16:C16"/>
    <mergeCell ref="B21:C21"/>
    <mergeCell ref="C11:D11"/>
    <mergeCell ref="E17:F17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Анастасия</cp:lastModifiedBy>
  <cp:lastPrinted>2023-07-28T12:01:12Z</cp:lastPrinted>
  <dcterms:created xsi:type="dcterms:W3CDTF">2023-06-20T12:39:30Z</dcterms:created>
  <dcterms:modified xsi:type="dcterms:W3CDTF">2024-04-24T13:37:10Z</dcterms:modified>
</cp:coreProperties>
</file>