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21 цех_131-23\кс-2,3-работаем по этим сметам!!! меняем на УПД\кс-2,3\декабрь 23г\кс-6а\"/>
    </mc:Choice>
  </mc:AlternateContent>
  <xr:revisionPtr revIDLastSave="0" documentId="13_ncr:1_{D697A353-6208-4DFA-BA5B-892F1BF38A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Журнал учета выполненных работ" sheetId="1" r:id="rId1"/>
  </sheets>
  <definedNames>
    <definedName name="_xlnm.Print_Titles" localSheetId="0">'Журнал учета выполненных работ'!$38:$38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2" i="1" l="1"/>
  <c r="J83" i="1" s="1"/>
  <c r="K82" i="1"/>
  <c r="K83" i="1" s="1"/>
  <c r="M82" i="1"/>
  <c r="M83" i="1" s="1"/>
  <c r="O82" i="1"/>
  <c r="O83" i="1"/>
  <c r="H82" i="1"/>
  <c r="H83" i="1" s="1"/>
  <c r="G48" i="1"/>
  <c r="G43" i="1"/>
</calcChain>
</file>

<file path=xl/sharedStrings.xml><?xml version="1.0" encoding="utf-8"?>
<sst xmlns="http://schemas.openxmlformats.org/spreadsheetml/2006/main" count="196" uniqueCount="154">
  <si>
    <t>ЖУРНАЛ УЧЕТА ВЫПОЛНЕННЫХ РАБОТ</t>
  </si>
  <si>
    <t>Утверждена постановлением Госкомстата России</t>
  </si>
  <si>
    <t>от 11 ноября 1999 года №100</t>
  </si>
  <si>
    <t>Код</t>
  </si>
  <si>
    <t>Форма по ОКУД</t>
  </si>
  <si>
    <t>по ОКПО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</si>
  <si>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</si>
  <si>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</si>
  <si>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</si>
  <si>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</si>
  <si>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</si>
  <si>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Унифицированная форма № КС-6а</t>
  </si>
  <si>
    <t>Сметная (договорная) стоимость в соответствии с договором подряда</t>
  </si>
  <si>
    <t>(субподряда)</t>
  </si>
  <si>
    <t>организация, адрес, телефон, факс</t>
  </si>
  <si>
    <t>наименование, адрес</t>
  </si>
  <si>
    <t>наименование</t>
  </si>
  <si>
    <t>Номер</t>
  </si>
  <si>
    <t>Конструктивные элементы и видыработ</t>
  </si>
  <si>
    <t>Номер единичной расценки</t>
  </si>
  <si>
    <t>Цена за единицу, руб</t>
  </si>
  <si>
    <t>Составил</t>
  </si>
  <si>
    <t>Проверил</t>
  </si>
  <si>
    <t>должность</t>
  </si>
  <si>
    <t>подпись</t>
  </si>
  <si>
    <t>расшифровка подписи</t>
  </si>
  <si>
    <t xml:space="preserve"> </t>
  </si>
  <si>
    <t xml:space="preserve">Подрядчик: </t>
  </si>
  <si>
    <t xml:space="preserve">на </t>
  </si>
  <si>
    <t>(наименование работ и затрат)</t>
  </si>
  <si>
    <t>Единица измере-
ния</t>
  </si>
  <si>
    <t>Коли-
чество работ по смете</t>
  </si>
  <si>
    <t>Сметная (договор-
ная) стои-
мость, руб</t>
  </si>
  <si>
    <t>п.п.</t>
  </si>
  <si>
    <t>поз. по сме-
те</t>
  </si>
  <si>
    <t>коли-
чество</t>
  </si>
  <si>
    <t>стои-
мость</t>
  </si>
  <si>
    <t>стои-
мость факти-
чески выпол-
ненных работ с начала строит-ва, руб</t>
  </si>
  <si>
    <t>Декабрь 2023г.</t>
  </si>
  <si>
    <t>за Декабрь 2023г.</t>
  </si>
  <si>
    <t>Выполнено работ</t>
  </si>
  <si>
    <t>Остаток работ на Январь 2024г.</t>
  </si>
  <si>
    <t>с начала строительства</t>
  </si>
  <si>
    <t>Раздел 1. Вертикальная планировка</t>
  </si>
  <si>
    <t>1</t>
  </si>
  <si>
    <t>Разработка грунта с перемещением до 10 м бульдозерами мощностью: 79 кВт (108 л.с.), группа грунтов 2</t>
  </si>
  <si>
    <r>
      <t>ФЕР01-01-030-06</t>
    </r>
    <r>
      <rPr>
        <b/>
        <i/>
        <sz val="10"/>
        <rFont val="Arial"/>
        <family val="2"/>
        <charset val="204"/>
      </rPr>
      <t xml:space="preserve">
</t>
    </r>
  </si>
  <si>
    <t>1000 м3</t>
  </si>
  <si>
    <t>2</t>
  </si>
  <si>
    <t>При перемещении грунта на каждые последующие 10 м добавлять: к расценке 01-01-030-06</t>
  </si>
  <si>
    <r>
      <t>ФЕР01-01-030-14</t>
    </r>
    <r>
      <rPr>
        <b/>
        <i/>
        <sz val="10"/>
        <rFont val="Arial"/>
        <family val="2"/>
        <charset val="204"/>
      </rPr>
      <t xml:space="preserve">
</t>
    </r>
  </si>
  <si>
    <t>3</t>
  </si>
  <si>
    <t>Погрузо-разгрузочные работы при автомобильных перевозках: Погрузка грунта растительного слоя (земля, перегной)</t>
  </si>
  <si>
    <r>
      <t>ФССЦпг-01-01-01-039</t>
    </r>
    <r>
      <rPr>
        <b/>
        <i/>
        <sz val="10"/>
        <rFont val="Arial"/>
        <family val="2"/>
        <charset val="204"/>
      </rPr>
      <t xml:space="preserve">
</t>
    </r>
  </si>
  <si>
    <t>1 т груза</t>
  </si>
  <si>
    <t>4</t>
  </si>
  <si>
    <t>Перевозка и утилизация отходов 4-5 класса опасности</t>
  </si>
  <si>
    <r>
      <t>Цена поставщика ООО "Террус"</t>
    </r>
    <r>
      <rPr>
        <b/>
        <i/>
        <sz val="10"/>
        <rFont val="Arial"/>
        <family val="2"/>
        <charset val="204"/>
      </rPr>
      <t xml:space="preserve">
</t>
    </r>
  </si>
  <si>
    <t>м3</t>
  </si>
  <si>
    <t>5</t>
  </si>
  <si>
    <t>Планировка площадей бульдозерами мощностью: 79 кВт (108 л.с.)</t>
  </si>
  <si>
    <r>
      <t>ФЕР01-01-036-02</t>
    </r>
    <r>
      <rPr>
        <b/>
        <i/>
        <sz val="10"/>
        <rFont val="Arial"/>
        <family val="2"/>
        <charset val="204"/>
      </rPr>
      <t xml:space="preserve">
</t>
    </r>
  </si>
  <si>
    <t>1000 м2</t>
  </si>
  <si>
    <t>Раздел 2. Устройство асфальтобетонного покрытия S=851 м2</t>
  </si>
  <si>
    <t>6</t>
  </si>
  <si>
    <t>7</t>
  </si>
  <si>
    <t>8</t>
  </si>
  <si>
    <t>9</t>
  </si>
  <si>
    <t>Устройство подстилающих и выравнивающих слоев оснований: из песка</t>
  </si>
  <si>
    <r>
      <t>ФЕР27-04-001-01</t>
    </r>
    <r>
      <rPr>
        <b/>
        <i/>
        <sz val="10"/>
        <rFont val="Arial"/>
        <family val="2"/>
        <charset val="204"/>
      </rPr>
      <t xml:space="preserve">
</t>
    </r>
  </si>
  <si>
    <t>100 м3</t>
  </si>
  <si>
    <t>10</t>
  </si>
  <si>
    <t>Песок карьерный</t>
  </si>
  <si>
    <r>
      <t>Цена Поставщика ООО “Грунт-маркет”</t>
    </r>
    <r>
      <rPr>
        <b/>
        <i/>
        <sz val="10"/>
        <rFont val="Arial"/>
        <family val="2"/>
        <charset val="204"/>
      </rPr>
      <t xml:space="preserve">
</t>
    </r>
  </si>
  <si>
    <t>11</t>
  </si>
  <si>
    <t>Устройство подстилающих и выравнивающих слоев оснований: из щебня</t>
  </si>
  <si>
    <r>
      <t>ФЕР27-04-001-04</t>
    </r>
    <r>
      <rPr>
        <b/>
        <i/>
        <sz val="10"/>
        <rFont val="Arial"/>
        <family val="2"/>
        <charset val="204"/>
      </rPr>
      <t xml:space="preserve">
</t>
    </r>
  </si>
  <si>
    <t>12</t>
  </si>
  <si>
    <t>Щебень гранитный фр. 10/20</t>
  </si>
  <si>
    <t>13</t>
  </si>
  <si>
    <t>Укладка и пропитка с применением битума щебеночных оснований толщиной 8 см</t>
  </si>
  <si>
    <r>
      <t>ФЕР27-06-024-06</t>
    </r>
    <r>
      <rPr>
        <b/>
        <i/>
        <sz val="10"/>
        <rFont val="Arial"/>
        <family val="2"/>
        <charset val="204"/>
      </rPr>
      <t xml:space="preserve">
</t>
    </r>
  </si>
  <si>
    <t>14</t>
  </si>
  <si>
    <t>Щебень М 1000, фракция 20-40 мм, группа 2</t>
  </si>
  <si>
    <r>
      <t>ФССЦ-02.2.05.04-1782</t>
    </r>
    <r>
      <rPr>
        <b/>
        <i/>
        <sz val="10"/>
        <rFont val="Arial"/>
        <family val="2"/>
        <charset val="204"/>
      </rPr>
      <t xml:space="preserve">
</t>
    </r>
  </si>
  <si>
    <t>15</t>
  </si>
  <si>
    <t>Щебень М 1000, фракция 40-80(70) мм, группа 2</t>
  </si>
  <si>
    <r>
      <t>ФССЦ-02.2.05.04-1822</t>
    </r>
    <r>
      <rPr>
        <b/>
        <i/>
        <sz val="10"/>
        <rFont val="Arial"/>
        <family val="2"/>
        <charset val="204"/>
      </rPr>
      <t xml:space="preserve">
</t>
    </r>
  </si>
  <si>
    <t>16</t>
  </si>
  <si>
    <t>17</t>
  </si>
  <si>
    <t>Битумы нефтяные дорожные жидкие МГ, СГ</t>
  </si>
  <si>
    <r>
      <t>ФССЦ-01.2.01.01-0001</t>
    </r>
    <r>
      <rPr>
        <b/>
        <i/>
        <sz val="10"/>
        <rFont val="Arial"/>
        <family val="2"/>
        <charset val="204"/>
      </rPr>
      <t xml:space="preserve">
</t>
    </r>
  </si>
  <si>
    <t>т</t>
  </si>
  <si>
    <t>18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</si>
  <si>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</si>
  <si>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r>
      <t>ФЕР27-06-029-01</t>
    </r>
    <r>
      <rPr>
        <b/>
        <i/>
        <sz val="10"/>
        <rFont val="Arial"/>
        <family val="2"/>
        <charset val="204"/>
      </rPr>
      <t xml:space="preserve">
</t>
    </r>
  </si>
  <si>
    <t>19</t>
  </si>
  <si>
    <t>При изменении толщины покрытия на 0,5 см добавлять или исключать: к расценке 27-06-029-01</t>
  </si>
  <si>
    <r>
      <t>ФЕР27-06-030-01</t>
    </r>
    <r>
      <rPr>
        <b/>
        <i/>
        <sz val="10"/>
        <rFont val="Arial"/>
        <family val="2"/>
        <charset val="204"/>
      </rPr>
      <t xml:space="preserve">
</t>
    </r>
  </si>
  <si>
    <t>20</t>
  </si>
  <si>
    <t>Смеси асфальтобетонные плотные мелкозернистые тип В марка III</t>
  </si>
  <si>
    <r>
      <t>ФССЦ-04.2.01.01-0052</t>
    </r>
    <r>
      <rPr>
        <b/>
        <i/>
        <sz val="10"/>
        <rFont val="Arial"/>
        <family val="2"/>
        <charset val="204"/>
      </rPr>
      <t xml:space="preserve">
</t>
    </r>
  </si>
  <si>
    <t>Раздел 3. Устройство газона</t>
  </si>
  <si>
    <t>21</t>
  </si>
  <si>
    <t>Подготовка почвы для устройства партерного и обыкновенного газона без внесения растительной земли: механизированным способом</t>
  </si>
  <si>
    <r>
      <t>ФЕР47-01-046-01</t>
    </r>
    <r>
      <rPr>
        <b/>
        <i/>
        <sz val="10"/>
        <rFont val="Arial"/>
        <family val="2"/>
        <charset val="204"/>
      </rPr>
      <t xml:space="preserve">
</t>
    </r>
  </si>
  <si>
    <t>100 м2</t>
  </si>
  <si>
    <t>22</t>
  </si>
  <si>
    <t>Подготовка почвы для устройства партерного и обыкновенного газона без внесения растительной земли: вручную</t>
  </si>
  <si>
    <r>
      <t>ФЕР47-01-046-02</t>
    </r>
    <r>
      <rPr>
        <b/>
        <i/>
        <sz val="10"/>
        <rFont val="Arial"/>
        <family val="2"/>
        <charset val="204"/>
      </rPr>
      <t xml:space="preserve">
</t>
    </r>
  </si>
  <si>
    <t>23</t>
  </si>
  <si>
    <t>Устройство газона методом гидропосева: по горизонтальной поверхности</t>
  </si>
  <si>
    <r>
      <t>ФЕР47-01-045-01</t>
    </r>
    <r>
      <rPr>
        <b/>
        <i/>
        <sz val="10"/>
        <rFont val="Arial"/>
        <family val="2"/>
        <charset val="204"/>
      </rPr>
      <t xml:space="preserve">
</t>
    </r>
  </si>
  <si>
    <t>24</t>
  </si>
  <si>
    <t>Посев газонов партерных, мавританских и обыкновенных вручную</t>
  </si>
  <si>
    <r>
      <t>ФЕР47-01-046-06</t>
    </r>
    <r>
      <rPr>
        <b/>
        <i/>
        <sz val="10"/>
        <rFont val="Arial"/>
        <family val="2"/>
        <charset val="204"/>
      </rPr>
      <t xml:space="preserve">
</t>
    </r>
  </si>
  <si>
    <t>25</t>
  </si>
  <si>
    <t>Семена трав: костер</t>
  </si>
  <si>
    <r>
      <t>ФССЦ-16.2.02.07-0061</t>
    </r>
    <r>
      <rPr>
        <b/>
        <i/>
        <sz val="10"/>
        <rFont val="Arial"/>
        <family val="2"/>
        <charset val="204"/>
      </rPr>
      <t xml:space="preserve">
</t>
    </r>
  </si>
  <si>
    <t>кг</t>
  </si>
  <si>
    <t>26</t>
  </si>
  <si>
    <t>Семена трав: овсяница</t>
  </si>
  <si>
    <r>
      <t>ФССЦ-16.2.02.07-0131</t>
    </r>
    <r>
      <rPr>
        <b/>
        <i/>
        <sz val="10"/>
        <rFont val="Arial"/>
        <family val="2"/>
        <charset val="204"/>
      </rPr>
      <t xml:space="preserve">
</t>
    </r>
  </si>
  <si>
    <t>27</t>
  </si>
  <si>
    <t>Семена трав: ежа сборная</t>
  </si>
  <si>
    <r>
      <t>ФССЦ-16.2.02.07-0031</t>
    </r>
    <r>
      <rPr>
        <b/>
        <i/>
        <sz val="10"/>
        <rFont val="Arial"/>
        <family val="2"/>
        <charset val="204"/>
      </rPr>
      <t xml:space="preserve">
</t>
    </r>
  </si>
  <si>
    <t>Раздел 4. Восстановление существующих колодцев</t>
  </si>
  <si>
    <t>28</t>
  </si>
  <si>
    <t>Установка полимерных люков круглых на газонах</t>
  </si>
  <si>
    <r>
      <t>ФЕР23-04-011-02</t>
    </r>
    <r>
      <rPr>
        <b/>
        <i/>
        <sz val="10"/>
        <rFont val="Arial"/>
        <family val="2"/>
        <charset val="204"/>
      </rPr>
      <t xml:space="preserve">
</t>
    </r>
  </si>
  <si>
    <t>шт</t>
  </si>
  <si>
    <t>29</t>
  </si>
  <si>
    <t>Люк полимерный с высоким корпусом</t>
  </si>
  <si>
    <r>
      <t>Счет  № 7474 от 16 августа 2023г.</t>
    </r>
    <r>
      <rPr>
        <b/>
        <i/>
        <sz val="10"/>
        <rFont val="Arial"/>
        <family val="2"/>
        <charset val="204"/>
      </rPr>
      <t xml:space="preserve">
</t>
    </r>
  </si>
  <si>
    <t>30</t>
  </si>
  <si>
    <t>Установка опор из плит и колец диаметром: более 1000 мм</t>
  </si>
  <si>
    <r>
      <t>ФЕР07-02-002-02</t>
    </r>
    <r>
      <rPr>
        <b/>
        <i/>
        <sz val="10"/>
        <rFont val="Arial"/>
        <family val="2"/>
        <charset val="204"/>
      </rPr>
      <t xml:space="preserve">
</t>
    </r>
  </si>
  <si>
    <t>31</t>
  </si>
  <si>
    <t>Плиты перекрытия 1ПП15-1, бетон B15, объем 0,27 м3, расход арматуры 30 кг</t>
  </si>
  <si>
    <r>
      <t>ФССЦ-05.1.06.09-0002</t>
    </r>
    <r>
      <rPr>
        <b/>
        <i/>
        <sz val="10"/>
        <rFont val="Arial"/>
        <family val="2"/>
        <charset val="204"/>
      </rPr>
      <t xml:space="preserve">
</t>
    </r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</si>
  <si>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</si>
  <si>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</si>
  <si>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</si>
  <si>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</si>
  <si>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</si>
  <si>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</si>
  <si>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</si>
  <si>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Всего:</t>
  </si>
  <si>
    <t>тыс. руб.</t>
  </si>
  <si>
    <t>Заказчик: АО "МЕТРОВАГОНМАШ"</t>
  </si>
  <si>
    <t>Стройка: 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</si>
  <si>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Объект: Трансбордер</t>
  </si>
  <si>
    <t>Генеральный план. Трансбордер. ГП1</t>
  </si>
  <si>
    <t>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</si>
</sst>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center" vertical="top"/>
    </xf>
    <xf numFmtId="49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justify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/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vertical="justify"/>
    </xf>
    <xf numFmtId="49" fontId="1" fillId="0" borderId="0" xfId="0" applyNumberFormat="1" applyFont="1" applyAlignment="1">
      <alignment vertical="justify"/>
    </xf>
    <xf numFmtId="0" fontId="1" fillId="0" borderId="0" xfId="0" applyFont="1" applyAlignment="1"/>
    <xf numFmtId="0" fontId="1" fillId="0" borderId="0" xfId="0" applyFont="1" applyAlignment="1">
      <alignment horizontal="center" vertical="justify"/>
    </xf>
    <xf numFmtId="49" fontId="1" fillId="0" borderId="0" xfId="0" applyNumberFormat="1" applyFont="1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justify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4" fillId="0" borderId="3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justify"/>
    </xf>
    <xf numFmtId="49" fontId="2" fillId="0" borderId="3" xfId="0" quotePrefix="1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justify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5" fillId="0" borderId="3" xfId="0" applyFont="1" applyBorder="1"/>
    <xf numFmtId="0" fontId="2" fillId="0" borderId="3" xfId="0" applyFont="1" applyBorder="1" applyAlignment="1">
      <alignment horizontal="right" vertical="top"/>
    </xf>
    <xf numFmtId="0" fontId="5" fillId="0" borderId="3" xfId="0" applyFont="1" applyBorder="1" applyAlignment="1">
      <alignment vertical="top"/>
    </xf>
    <xf numFmtId="0" fontId="1" fillId="0" borderId="3" xfId="0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6" fillId="0" borderId="3" xfId="0" applyFont="1" applyBorder="1" applyAlignment="1">
      <alignment horizontal="left" vertical="top"/>
    </xf>
    <xf numFmtId="0" fontId="0" fillId="0" borderId="3" xfId="0" applyBorder="1" applyAlignment="1"/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O83"/>
  <sheetViews>
    <sheetView showGridLines="0" tabSelected="1" topLeftCell="A14" zoomScaleNormal="100" zoomScaleSheetLayoutView="100" workbookViewId="0">
      <selection activeCell="A42" sqref="A35:XFD42"/>
    </sheetView>
  </sheetViews>
  <sheetFormatPr defaultColWidth="9.140625" defaultRowHeight="12.75" outlineLevelRow="1" x14ac:dyDescent="0.2"/>
  <cols>
    <col min="1" max="1" width="4.7109375" style="38" customWidth="1"/>
    <col min="2" max="2" width="4.7109375" style="3" customWidth="1"/>
    <col min="3" max="3" width="30.7109375" style="2" customWidth="1"/>
    <col min="4" max="4" width="10.7109375" style="48" customWidth="1"/>
    <col min="5" max="5" width="8.42578125" style="10" customWidth="1"/>
    <col min="6" max="6" width="9.28515625" style="10" customWidth="1"/>
    <col min="7" max="7" width="9.140625" style="10" customWidth="1"/>
    <col min="8" max="9" width="9.140625" style="52" customWidth="1"/>
    <col min="10" max="16384" width="9.140625" style="51"/>
  </cols>
  <sheetData>
    <row r="1" spans="1:14" s="4" customFormat="1" x14ac:dyDescent="0.2">
      <c r="A1" s="1"/>
      <c r="B1" s="22"/>
      <c r="C1" s="2"/>
      <c r="D1" s="3"/>
      <c r="E1" s="2"/>
      <c r="F1" s="2"/>
      <c r="G1" s="2"/>
      <c r="H1" s="2"/>
      <c r="I1" s="2"/>
      <c r="J1" s="4" t="s">
        <v>11</v>
      </c>
      <c r="M1" s="5"/>
      <c r="N1" s="2"/>
    </row>
    <row r="2" spans="1:14" s="4" customFormat="1" x14ac:dyDescent="0.2">
      <c r="A2" s="1"/>
      <c r="B2" s="22"/>
      <c r="C2" s="2"/>
      <c r="D2" s="3"/>
      <c r="E2" s="2"/>
      <c r="F2" s="2"/>
      <c r="G2" s="6"/>
      <c r="H2" s="5"/>
      <c r="I2" s="2"/>
      <c r="J2" s="4" t="s">
        <v>1</v>
      </c>
      <c r="M2" s="5"/>
      <c r="N2" s="2"/>
    </row>
    <row r="3" spans="1:14" s="4" customFormat="1" x14ac:dyDescent="0.2">
      <c r="A3" s="1"/>
      <c r="B3" s="22"/>
      <c r="C3" s="2"/>
      <c r="D3" s="3"/>
      <c r="E3" s="2"/>
      <c r="F3" s="2"/>
      <c r="G3" s="2"/>
      <c r="H3" s="2"/>
      <c r="I3" s="2"/>
      <c r="J3" s="4" t="s">
        <v>2</v>
      </c>
      <c r="M3" s="5"/>
      <c r="N3" s="2"/>
    </row>
    <row r="4" spans="1:14" s="4" customFormat="1" x14ac:dyDescent="0.2">
      <c r="A4" s="1"/>
      <c r="B4" s="54"/>
      <c r="C4" s="7"/>
      <c r="D4" s="8"/>
      <c r="E4" s="9"/>
      <c r="F4" s="10"/>
      <c r="G4" s="10"/>
      <c r="H4" s="10"/>
      <c r="I4" s="10"/>
      <c r="J4" s="2"/>
      <c r="K4" s="2"/>
      <c r="L4" s="10"/>
      <c r="M4" s="84" t="s">
        <v>3</v>
      </c>
      <c r="N4" s="85"/>
    </row>
    <row r="5" spans="1:14" s="4" customFormat="1" x14ac:dyDescent="0.2">
      <c r="A5" s="1"/>
      <c r="B5" s="54"/>
      <c r="C5" s="7"/>
      <c r="D5" s="8"/>
      <c r="E5" s="9"/>
      <c r="F5" s="10"/>
      <c r="G5" s="10"/>
      <c r="H5" s="10"/>
      <c r="I5" s="5"/>
      <c r="J5" s="10"/>
      <c r="K5" s="10"/>
      <c r="L5" s="11" t="s">
        <v>4</v>
      </c>
      <c r="M5" s="84">
        <v>322006</v>
      </c>
      <c r="N5" s="85"/>
    </row>
    <row r="6" spans="1:14" s="4" customFormat="1" x14ac:dyDescent="0.2">
      <c r="A6" s="69" t="s">
        <v>149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11" t="s">
        <v>5</v>
      </c>
      <c r="M6" s="86"/>
      <c r="N6" s="87"/>
    </row>
    <row r="7" spans="1:14" s="4" customFormat="1" x14ac:dyDescent="0.2">
      <c r="A7" s="1"/>
      <c r="B7" s="8"/>
      <c r="C7" s="15"/>
      <c r="D7" s="16"/>
      <c r="E7" s="17"/>
      <c r="F7" s="14" t="s">
        <v>14</v>
      </c>
      <c r="G7" s="18"/>
      <c r="H7" s="19"/>
      <c r="I7" s="20"/>
      <c r="J7" s="19"/>
      <c r="K7" s="19"/>
      <c r="L7" s="12"/>
      <c r="M7" s="88"/>
      <c r="N7" s="89"/>
    </row>
    <row r="8" spans="1:14" s="4" customFormat="1" x14ac:dyDescent="0.2">
      <c r="A8" s="71" t="s">
        <v>27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11" t="s">
        <v>5</v>
      </c>
      <c r="M8" s="86"/>
      <c r="N8" s="87"/>
    </row>
    <row r="9" spans="1:14" s="4" customFormat="1" x14ac:dyDescent="0.2">
      <c r="A9" s="1"/>
      <c r="B9" s="8"/>
      <c r="C9" s="15"/>
      <c r="D9" s="16"/>
      <c r="E9" s="17"/>
      <c r="F9" s="14" t="s">
        <v>14</v>
      </c>
      <c r="G9" s="18"/>
      <c r="H9" s="19"/>
      <c r="I9" s="20"/>
      <c r="J9" s="19"/>
      <c r="K9" s="19"/>
      <c r="L9" s="2"/>
      <c r="M9" s="88"/>
      <c r="N9" s="89"/>
    </row>
    <row r="10" spans="1:14" s="4" customFormat="1" ht="27.95" customHeight="1" x14ac:dyDescent="0.2">
      <c r="A10" s="69" t="s">
        <v>150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2" t="s">
        <v>26</v>
      </c>
      <c r="M10" s="86"/>
      <c r="N10" s="87"/>
    </row>
    <row r="11" spans="1:14" s="4" customFormat="1" x14ac:dyDescent="0.2">
      <c r="A11" s="1"/>
      <c r="B11" s="8"/>
      <c r="C11" s="15"/>
      <c r="D11" s="16"/>
      <c r="E11" s="17"/>
      <c r="F11" s="14" t="s">
        <v>15</v>
      </c>
      <c r="G11" s="18"/>
      <c r="H11" s="19"/>
      <c r="I11" s="20"/>
      <c r="J11" s="19"/>
      <c r="K11" s="19"/>
      <c r="L11" s="2"/>
      <c r="M11" s="88"/>
      <c r="N11" s="89"/>
    </row>
    <row r="12" spans="1:14" s="4" customFormat="1" x14ac:dyDescent="0.2">
      <c r="A12" s="69" t="s">
        <v>151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2" t="s">
        <v>26</v>
      </c>
      <c r="M12" s="86"/>
      <c r="N12" s="87"/>
    </row>
    <row r="13" spans="1:14" s="4" customFormat="1" x14ac:dyDescent="0.2">
      <c r="A13" s="1"/>
      <c r="B13" s="22"/>
      <c r="C13" s="15"/>
      <c r="D13" s="16"/>
      <c r="E13" s="17"/>
      <c r="F13" s="14" t="s">
        <v>16</v>
      </c>
      <c r="G13" s="18"/>
      <c r="H13" s="19"/>
      <c r="I13" s="20"/>
      <c r="J13" s="19"/>
      <c r="K13" s="19"/>
      <c r="L13" s="12"/>
      <c r="M13" s="88"/>
      <c r="N13" s="89"/>
    </row>
    <row r="14" spans="1:14" s="4" customFormat="1" ht="23.25" customHeight="1" x14ac:dyDescent="0.2">
      <c r="A14" s="1"/>
      <c r="B14" s="22"/>
      <c r="C14" s="2"/>
      <c r="D14" s="8"/>
      <c r="E14" s="9"/>
      <c r="F14" s="1"/>
      <c r="G14" s="10"/>
      <c r="H14" s="10"/>
      <c r="I14" s="1"/>
      <c r="J14" s="2"/>
      <c r="K14" s="2"/>
      <c r="L14" s="11" t="s">
        <v>6</v>
      </c>
      <c r="M14" s="84"/>
      <c r="N14" s="85"/>
    </row>
    <row r="15" spans="1:14" s="4" customFormat="1" ht="22.5" customHeight="1" x14ac:dyDescent="0.2">
      <c r="A15" s="1"/>
      <c r="B15" s="22"/>
      <c r="C15" s="2"/>
      <c r="D15" s="8"/>
      <c r="E15" s="9"/>
      <c r="F15" s="1"/>
      <c r="G15" s="10"/>
      <c r="H15" s="10"/>
      <c r="I15" s="1"/>
      <c r="J15" s="2"/>
      <c r="K15" s="2"/>
      <c r="L15" s="12"/>
      <c r="M15" s="84"/>
      <c r="N15" s="85"/>
    </row>
    <row r="16" spans="1:14" s="4" customFormat="1" ht="13.5" customHeight="1" x14ac:dyDescent="0.2">
      <c r="A16" s="1"/>
      <c r="B16" s="3"/>
      <c r="C16" s="2"/>
      <c r="D16" s="22"/>
      <c r="E16" s="10"/>
      <c r="F16" s="10"/>
      <c r="G16" s="10"/>
      <c r="H16" s="12"/>
      <c r="I16" s="5"/>
      <c r="J16" s="11" t="s">
        <v>7</v>
      </c>
      <c r="K16" s="90" t="s">
        <v>8</v>
      </c>
      <c r="L16" s="90"/>
      <c r="M16" s="84"/>
      <c r="N16" s="85"/>
    </row>
    <row r="17" spans="1:14" s="24" customFormat="1" x14ac:dyDescent="0.2">
      <c r="A17" s="2"/>
      <c r="B17" s="3"/>
      <c r="C17" s="2"/>
      <c r="D17" s="3"/>
      <c r="E17" s="2"/>
      <c r="F17" s="2"/>
      <c r="G17" s="23"/>
      <c r="H17" s="2"/>
      <c r="I17" s="5"/>
      <c r="J17" s="12"/>
      <c r="K17" s="90" t="s">
        <v>9</v>
      </c>
      <c r="L17" s="90"/>
      <c r="M17" s="84"/>
      <c r="N17" s="85"/>
    </row>
    <row r="18" spans="1:14" s="24" customFormat="1" x14ac:dyDescent="0.2">
      <c r="A18" s="2"/>
      <c r="B18" s="3"/>
      <c r="C18" s="2"/>
      <c r="D18" s="3"/>
      <c r="E18" s="2"/>
      <c r="F18" s="2"/>
      <c r="G18" s="23"/>
      <c r="H18" s="2"/>
      <c r="I18" s="5"/>
      <c r="J18" s="10"/>
      <c r="K18" s="90" t="s">
        <v>10</v>
      </c>
      <c r="L18" s="90"/>
      <c r="M18" s="84"/>
      <c r="N18" s="85"/>
    </row>
    <row r="19" spans="1:14" s="24" customFormat="1" x14ac:dyDescent="0.2">
      <c r="A19" s="25"/>
      <c r="B19" s="3"/>
      <c r="C19" s="2"/>
      <c r="D19" s="26"/>
      <c r="E19" s="2"/>
      <c r="G19" s="23"/>
      <c r="I19" s="5"/>
      <c r="J19" s="10"/>
      <c r="K19" s="13"/>
      <c r="L19" s="13"/>
      <c r="M19" s="27"/>
      <c r="N19" s="27"/>
    </row>
    <row r="20" spans="1:14" s="24" customFormat="1" x14ac:dyDescent="0.2">
      <c r="A20" s="25"/>
      <c r="B20" s="3"/>
      <c r="C20" s="2"/>
      <c r="D20" s="26"/>
      <c r="E20" s="2"/>
      <c r="F20" s="23"/>
      <c r="G20" s="23"/>
      <c r="I20" s="5"/>
      <c r="J20" s="10"/>
      <c r="K20" s="10"/>
      <c r="L20" s="10"/>
      <c r="M20" s="28"/>
      <c r="N20" s="28"/>
    </row>
    <row r="21" spans="1:14" s="24" customFormat="1" x14ac:dyDescent="0.2">
      <c r="A21" s="25"/>
      <c r="B21" s="3"/>
      <c r="C21" s="2"/>
      <c r="D21" s="26"/>
      <c r="E21" s="2"/>
      <c r="H21" s="6" t="s">
        <v>0</v>
      </c>
      <c r="I21" s="5"/>
      <c r="J21" s="10"/>
      <c r="K21" s="10"/>
      <c r="L21" s="10"/>
      <c r="M21" s="28"/>
      <c r="N21" s="28"/>
    </row>
    <row r="22" spans="1:14" s="24" customFormat="1" x14ac:dyDescent="0.2">
      <c r="A22" s="25"/>
      <c r="B22" s="3"/>
      <c r="C22" s="2"/>
      <c r="D22" s="26"/>
      <c r="E22" s="2"/>
      <c r="H22" s="1" t="s">
        <v>42</v>
      </c>
      <c r="I22" s="5"/>
      <c r="J22" s="10"/>
      <c r="K22" s="10"/>
      <c r="L22" s="10"/>
      <c r="M22" s="28"/>
      <c r="N22" s="28"/>
    </row>
    <row r="23" spans="1:14" s="24" customFormat="1" x14ac:dyDescent="0.2">
      <c r="A23" s="25"/>
      <c r="B23" s="3"/>
      <c r="C23" s="2"/>
      <c r="D23" s="26"/>
      <c r="E23" s="2"/>
      <c r="F23" s="23"/>
      <c r="G23" s="23"/>
      <c r="H23" s="29"/>
      <c r="I23" s="5"/>
      <c r="J23" s="10"/>
      <c r="K23" s="10"/>
      <c r="L23" s="10"/>
      <c r="M23" s="28"/>
      <c r="N23" s="28"/>
    </row>
    <row r="24" spans="1:14" s="24" customFormat="1" outlineLevel="1" x14ac:dyDescent="0.2">
      <c r="A24" s="25"/>
      <c r="B24" s="3"/>
      <c r="C24" s="2"/>
      <c r="D24" s="5" t="s">
        <v>28</v>
      </c>
      <c r="E24" s="30" t="s">
        <v>152</v>
      </c>
      <c r="F24" s="31"/>
      <c r="G24" s="10"/>
      <c r="H24" s="10"/>
      <c r="I24" s="1"/>
      <c r="J24" s="10"/>
      <c r="K24" s="10"/>
      <c r="L24" s="32"/>
      <c r="M24" s="32"/>
      <c r="N24" s="28"/>
    </row>
    <row r="25" spans="1:14" s="24" customFormat="1" outlineLevel="1" x14ac:dyDescent="0.2">
      <c r="A25" s="25"/>
      <c r="B25" s="3"/>
      <c r="C25" s="2"/>
      <c r="D25" s="26"/>
      <c r="E25" s="9"/>
      <c r="F25" s="33"/>
      <c r="G25" s="19"/>
      <c r="H25" s="19"/>
      <c r="I25" s="34" t="s">
        <v>29</v>
      </c>
      <c r="J25" s="34"/>
      <c r="K25" s="19"/>
      <c r="L25" s="11"/>
      <c r="M25" s="10"/>
      <c r="N25" s="28"/>
    </row>
    <row r="26" spans="1:14" s="37" customFormat="1" ht="12.75" customHeight="1" x14ac:dyDescent="0.2">
      <c r="A26" s="35"/>
      <c r="B26" s="3"/>
      <c r="C26" s="12"/>
      <c r="D26" s="36"/>
      <c r="E26" s="12"/>
      <c r="G26" s="12"/>
      <c r="H26" s="12"/>
      <c r="I26" s="5"/>
      <c r="J26" s="10"/>
      <c r="K26" s="10"/>
      <c r="L26" s="10"/>
      <c r="M26" s="28"/>
      <c r="N26" s="28"/>
    </row>
    <row r="27" spans="1:14" s="4" customFormat="1" x14ac:dyDescent="0.2">
      <c r="A27" s="38"/>
      <c r="B27" s="39"/>
      <c r="C27" s="2"/>
      <c r="D27" s="39"/>
      <c r="E27" s="40" t="s">
        <v>12</v>
      </c>
      <c r="F27" s="10"/>
      <c r="G27" s="10"/>
      <c r="H27" s="12"/>
      <c r="I27" s="10"/>
      <c r="J27" s="10"/>
      <c r="K27" s="10"/>
      <c r="L27" s="10"/>
      <c r="M27" s="11"/>
      <c r="N27" s="11"/>
    </row>
    <row r="28" spans="1:14" s="40" customFormat="1" x14ac:dyDescent="0.2">
      <c r="A28" s="29"/>
      <c r="B28" s="41"/>
      <c r="C28" s="28"/>
      <c r="D28" s="41"/>
      <c r="E28" s="2" t="s">
        <v>13</v>
      </c>
      <c r="F28" s="42"/>
      <c r="G28" s="105">
        <v>2298.8539999999998</v>
      </c>
      <c r="H28" s="105"/>
      <c r="I28" s="105"/>
      <c r="J28" s="2" t="s">
        <v>148</v>
      </c>
      <c r="K28" s="4"/>
      <c r="L28" s="4"/>
      <c r="M28" s="4"/>
      <c r="N28" s="4"/>
    </row>
    <row r="29" spans="1:14" s="40" customFormat="1" ht="25.5" customHeight="1" x14ac:dyDescent="0.2">
      <c r="A29" s="24"/>
      <c r="B29" s="41"/>
      <c r="C29" s="2"/>
      <c r="D29" s="41"/>
      <c r="E29" s="31" t="s">
        <v>21</v>
      </c>
      <c r="F29" s="43"/>
      <c r="G29" s="43"/>
      <c r="H29" s="43"/>
      <c r="I29" s="43"/>
      <c r="J29" s="43"/>
      <c r="K29" s="24"/>
      <c r="L29" s="24"/>
      <c r="M29" s="24"/>
      <c r="N29" s="24"/>
    </row>
    <row r="30" spans="1:14" s="40" customFormat="1" x14ac:dyDescent="0.2">
      <c r="A30" s="24"/>
      <c r="B30" s="41"/>
      <c r="C30" s="2"/>
      <c r="D30" s="41"/>
      <c r="F30" s="106" t="s">
        <v>23</v>
      </c>
      <c r="G30" s="106"/>
      <c r="H30" s="1" t="s">
        <v>24</v>
      </c>
      <c r="I30" s="18" t="s">
        <v>25</v>
      </c>
      <c r="J30" s="18"/>
      <c r="K30" s="37"/>
      <c r="L30" s="37"/>
      <c r="M30" s="37"/>
      <c r="N30" s="37"/>
    </row>
    <row r="31" spans="1:14" s="40" customFormat="1" x14ac:dyDescent="0.2">
      <c r="A31" s="24"/>
      <c r="B31" s="41"/>
      <c r="C31" s="2"/>
      <c r="D31" s="41"/>
      <c r="E31" s="2" t="s">
        <v>22</v>
      </c>
      <c r="F31" s="30"/>
      <c r="G31" s="30"/>
      <c r="H31" s="30"/>
      <c r="I31" s="30"/>
      <c r="J31" s="44"/>
      <c r="K31" s="4"/>
      <c r="L31" s="4"/>
      <c r="M31" s="4"/>
      <c r="N31" s="4"/>
    </row>
    <row r="32" spans="1:14" s="40" customFormat="1" x14ac:dyDescent="0.2">
      <c r="A32" s="24"/>
      <c r="B32" s="3"/>
      <c r="C32" s="2"/>
      <c r="D32" s="45"/>
      <c r="E32" s="10"/>
      <c r="F32" s="106" t="s">
        <v>23</v>
      </c>
      <c r="G32" s="106"/>
      <c r="H32" s="1" t="s">
        <v>24</v>
      </c>
      <c r="I32" s="18" t="s">
        <v>25</v>
      </c>
      <c r="J32" s="18"/>
    </row>
    <row r="33" spans="1:15" s="40" customFormat="1" x14ac:dyDescent="0.2">
      <c r="A33" s="24"/>
      <c r="B33" s="3"/>
      <c r="C33" s="2"/>
      <c r="D33" s="45"/>
      <c r="E33" s="10"/>
      <c r="F33" s="21"/>
      <c r="G33" s="21"/>
      <c r="H33" s="1"/>
      <c r="I33" s="21"/>
      <c r="J33" s="21"/>
    </row>
    <row r="34" spans="1:15" s="40" customFormat="1" x14ac:dyDescent="0.2">
      <c r="A34" s="24"/>
      <c r="B34" s="3"/>
      <c r="C34" s="2"/>
      <c r="D34" s="45"/>
      <c r="E34" s="10"/>
      <c r="F34" s="21"/>
      <c r="G34" s="21"/>
      <c r="H34" s="1"/>
      <c r="I34" s="21"/>
      <c r="J34" s="21"/>
    </row>
    <row r="35" spans="1:15" s="50" customFormat="1" ht="27.75" customHeight="1" x14ac:dyDescent="0.2">
      <c r="A35" s="79" t="s">
        <v>17</v>
      </c>
      <c r="B35" s="91"/>
      <c r="C35" s="99" t="s">
        <v>18</v>
      </c>
      <c r="D35" s="102" t="s">
        <v>19</v>
      </c>
      <c r="E35" s="99" t="s">
        <v>30</v>
      </c>
      <c r="F35" s="96" t="s">
        <v>20</v>
      </c>
      <c r="G35" s="96" t="s">
        <v>31</v>
      </c>
      <c r="H35" s="99" t="s">
        <v>32</v>
      </c>
      <c r="I35" s="79" t="s">
        <v>40</v>
      </c>
      <c r="J35" s="80"/>
      <c r="K35" s="80"/>
      <c r="L35" s="80"/>
      <c r="M35" s="81"/>
      <c r="N35" s="77" t="s">
        <v>41</v>
      </c>
      <c r="O35" s="78"/>
    </row>
    <row r="36" spans="1:15" s="50" customFormat="1" ht="21.75" customHeight="1" x14ac:dyDescent="0.2">
      <c r="A36" s="92" t="s">
        <v>33</v>
      </c>
      <c r="B36" s="94" t="s">
        <v>34</v>
      </c>
      <c r="C36" s="100"/>
      <c r="D36" s="103"/>
      <c r="E36" s="100"/>
      <c r="F36" s="97"/>
      <c r="G36" s="97"/>
      <c r="H36" s="100"/>
      <c r="I36" s="77" t="s">
        <v>38</v>
      </c>
      <c r="J36" s="107"/>
      <c r="K36" s="78"/>
      <c r="L36" s="77" t="s">
        <v>39</v>
      </c>
      <c r="M36" s="78"/>
      <c r="N36" s="82"/>
      <c r="O36" s="83"/>
    </row>
    <row r="37" spans="1:15" s="50" customFormat="1" ht="120" customHeight="1" x14ac:dyDescent="0.2">
      <c r="A37" s="93"/>
      <c r="B37" s="95"/>
      <c r="C37" s="101"/>
      <c r="D37" s="104"/>
      <c r="E37" s="101"/>
      <c r="F37" s="98"/>
      <c r="G37" s="98"/>
      <c r="H37" s="101"/>
      <c r="I37" s="55" t="s">
        <v>35</v>
      </c>
      <c r="J37" s="55" t="s">
        <v>36</v>
      </c>
      <c r="K37" s="55" t="s">
        <v>37</v>
      </c>
      <c r="L37" s="55" t="s">
        <v>35</v>
      </c>
      <c r="M37" s="55" t="s">
        <v>36</v>
      </c>
      <c r="N37" s="55" t="s">
        <v>35</v>
      </c>
      <c r="O37" s="55" t="s">
        <v>36</v>
      </c>
    </row>
    <row r="38" spans="1:15" s="49" customFormat="1" x14ac:dyDescent="0.2">
      <c r="A38" s="46">
        <v>1</v>
      </c>
      <c r="B38" s="47">
        <v>2</v>
      </c>
      <c r="C38" s="46">
        <v>3</v>
      </c>
      <c r="D38" s="47">
        <v>4</v>
      </c>
      <c r="E38" s="46">
        <v>5</v>
      </c>
      <c r="F38" s="46">
        <v>6</v>
      </c>
      <c r="G38" s="46">
        <v>7</v>
      </c>
      <c r="H38" s="53">
        <v>8</v>
      </c>
      <c r="I38" s="55">
        <v>9</v>
      </c>
      <c r="J38" s="55">
        <v>10</v>
      </c>
      <c r="K38" s="55">
        <v>11</v>
      </c>
      <c r="L38" s="55">
        <v>12</v>
      </c>
      <c r="M38" s="55">
        <v>13</v>
      </c>
      <c r="N38" s="55">
        <v>14</v>
      </c>
      <c r="O38" s="55">
        <v>15</v>
      </c>
    </row>
    <row r="39" spans="1:15" ht="22.5" customHeight="1" x14ac:dyDescent="0.2">
      <c r="A39" s="75" t="s">
        <v>43</v>
      </c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</row>
    <row r="40" spans="1:15" ht="51" x14ac:dyDescent="0.2">
      <c r="A40" s="56">
        <v>1</v>
      </c>
      <c r="B40" s="57" t="s">
        <v>44</v>
      </c>
      <c r="C40" s="58" t="s">
        <v>45</v>
      </c>
      <c r="D40" s="59" t="s">
        <v>46</v>
      </c>
      <c r="E40" s="60" t="s">
        <v>47</v>
      </c>
      <c r="F40" s="61">
        <v>538.47</v>
      </c>
      <c r="G40" s="61">
        <v>1.109</v>
      </c>
      <c r="H40" s="62">
        <v>858.42</v>
      </c>
      <c r="I40" s="63">
        <v>1.109</v>
      </c>
      <c r="J40" s="63">
        <v>858.42</v>
      </c>
      <c r="K40" s="63">
        <v>858.42</v>
      </c>
      <c r="L40" s="63">
        <v>1.109</v>
      </c>
      <c r="M40" s="63">
        <v>858.42</v>
      </c>
      <c r="N40" s="64"/>
      <c r="O40" s="64"/>
    </row>
    <row r="41" spans="1:15" ht="51" x14ac:dyDescent="0.2">
      <c r="A41" s="56">
        <v>2</v>
      </c>
      <c r="B41" s="57" t="s">
        <v>48</v>
      </c>
      <c r="C41" s="58" t="s">
        <v>49</v>
      </c>
      <c r="D41" s="59" t="s">
        <v>50</v>
      </c>
      <c r="E41" s="60" t="s">
        <v>47</v>
      </c>
      <c r="F41" s="61">
        <v>426.19</v>
      </c>
      <c r="G41" s="61">
        <v>1.109</v>
      </c>
      <c r="H41" s="62">
        <v>2717.71</v>
      </c>
      <c r="I41" s="63">
        <v>1.109</v>
      </c>
      <c r="J41" s="63">
        <v>2717.71</v>
      </c>
      <c r="K41" s="63">
        <v>2717.71</v>
      </c>
      <c r="L41" s="63">
        <v>1.109</v>
      </c>
      <c r="M41" s="63">
        <v>2717.71</v>
      </c>
      <c r="N41" s="64"/>
      <c r="O41" s="64"/>
    </row>
    <row r="42" spans="1:15" ht="63.75" x14ac:dyDescent="0.2">
      <c r="A42" s="56">
        <v>3</v>
      </c>
      <c r="B42" s="57" t="s">
        <v>51</v>
      </c>
      <c r="C42" s="58" t="s">
        <v>52</v>
      </c>
      <c r="D42" s="59" t="s">
        <v>53</v>
      </c>
      <c r="E42" s="60" t="s">
        <v>54</v>
      </c>
      <c r="F42" s="61">
        <v>3.96</v>
      </c>
      <c r="G42" s="61">
        <v>1752.22</v>
      </c>
      <c r="H42" s="62">
        <v>6938.79</v>
      </c>
      <c r="I42" s="63">
        <v>1752.22</v>
      </c>
      <c r="J42" s="63">
        <v>6938.79</v>
      </c>
      <c r="K42" s="63">
        <v>6938.79</v>
      </c>
      <c r="L42" s="63">
        <v>1752.22</v>
      </c>
      <c r="M42" s="63">
        <v>6938.79</v>
      </c>
      <c r="N42" s="64"/>
      <c r="O42" s="64"/>
    </row>
    <row r="43" spans="1:15" ht="63.75" x14ac:dyDescent="0.2">
      <c r="A43" s="56">
        <v>4</v>
      </c>
      <c r="B43" s="57" t="s">
        <v>55</v>
      </c>
      <c r="C43" s="58" t="s">
        <v>56</v>
      </c>
      <c r="D43" s="59" t="s">
        <v>57</v>
      </c>
      <c r="E43" s="60" t="s">
        <v>58</v>
      </c>
      <c r="F43" s="61">
        <v>162.38</v>
      </c>
      <c r="G43" s="65">
        <f>1109</f>
        <v>1109</v>
      </c>
      <c r="H43" s="62">
        <v>180079.42</v>
      </c>
      <c r="I43" s="63">
        <v>1109</v>
      </c>
      <c r="J43" s="63">
        <v>180079.42</v>
      </c>
      <c r="K43" s="63">
        <v>180079.42</v>
      </c>
      <c r="L43" s="63">
        <v>1109</v>
      </c>
      <c r="M43" s="63">
        <v>180079.42</v>
      </c>
      <c r="N43" s="64"/>
      <c r="O43" s="63"/>
    </row>
    <row r="44" spans="1:15" ht="38.25" x14ac:dyDescent="0.2">
      <c r="A44" s="56">
        <v>5</v>
      </c>
      <c r="B44" s="57" t="s">
        <v>59</v>
      </c>
      <c r="C44" s="58" t="s">
        <v>60</v>
      </c>
      <c r="D44" s="59" t="s">
        <v>61</v>
      </c>
      <c r="E44" s="60" t="s">
        <v>62</v>
      </c>
      <c r="F44" s="61">
        <v>18.190000000000001</v>
      </c>
      <c r="G44" s="61">
        <v>2.637</v>
      </c>
      <c r="H44" s="62">
        <v>68.95</v>
      </c>
      <c r="I44" s="66"/>
      <c r="J44" s="64"/>
      <c r="K44" s="64"/>
      <c r="L44" s="64"/>
      <c r="M44" s="64"/>
      <c r="N44" s="63">
        <v>2.637</v>
      </c>
      <c r="O44" s="63">
        <v>68.95</v>
      </c>
    </row>
    <row r="45" spans="1:15" ht="22.5" customHeight="1" x14ac:dyDescent="0.2">
      <c r="A45" s="75" t="s">
        <v>63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</row>
    <row r="46" spans="1:15" ht="51" x14ac:dyDescent="0.2">
      <c r="A46" s="56">
        <v>6</v>
      </c>
      <c r="B46" s="57" t="s">
        <v>64</v>
      </c>
      <c r="C46" s="58" t="s">
        <v>45</v>
      </c>
      <c r="D46" s="59" t="s">
        <v>46</v>
      </c>
      <c r="E46" s="60" t="s">
        <v>47</v>
      </c>
      <c r="F46" s="61">
        <v>538.47</v>
      </c>
      <c r="G46" s="61">
        <v>0.49358000000000002</v>
      </c>
      <c r="H46" s="62">
        <v>382.06</v>
      </c>
      <c r="I46" s="66"/>
      <c r="J46" s="64"/>
      <c r="K46" s="64"/>
      <c r="L46" s="64"/>
      <c r="M46" s="64"/>
      <c r="N46" s="63">
        <v>0.49358000000000002</v>
      </c>
      <c r="O46" s="63">
        <v>382.06</v>
      </c>
    </row>
    <row r="47" spans="1:15" ht="63.75" x14ac:dyDescent="0.2">
      <c r="A47" s="56">
        <v>7</v>
      </c>
      <c r="B47" s="57" t="s">
        <v>65</v>
      </c>
      <c r="C47" s="58" t="s">
        <v>52</v>
      </c>
      <c r="D47" s="59" t="s">
        <v>53</v>
      </c>
      <c r="E47" s="60" t="s">
        <v>54</v>
      </c>
      <c r="F47" s="61">
        <v>3.96</v>
      </c>
      <c r="G47" s="61">
        <v>779.86</v>
      </c>
      <c r="H47" s="62">
        <v>3088.25</v>
      </c>
      <c r="I47" s="66"/>
      <c r="J47" s="64"/>
      <c r="K47" s="64"/>
      <c r="L47" s="64"/>
      <c r="M47" s="64"/>
      <c r="N47" s="63">
        <v>779.86</v>
      </c>
      <c r="O47" s="63">
        <v>3088.25</v>
      </c>
    </row>
    <row r="48" spans="1:15" ht="63.75" x14ac:dyDescent="0.2">
      <c r="A48" s="56">
        <v>8</v>
      </c>
      <c r="B48" s="57" t="s">
        <v>66</v>
      </c>
      <c r="C48" s="58" t="s">
        <v>56</v>
      </c>
      <c r="D48" s="59" t="s">
        <v>57</v>
      </c>
      <c r="E48" s="60" t="s">
        <v>58</v>
      </c>
      <c r="F48" s="61">
        <v>162.38</v>
      </c>
      <c r="G48" s="65">
        <f>493.58</f>
        <v>493.58</v>
      </c>
      <c r="H48" s="62">
        <v>80147.520000000004</v>
      </c>
      <c r="I48" s="66"/>
      <c r="J48" s="64"/>
      <c r="K48" s="64"/>
      <c r="L48" s="64"/>
      <c r="M48" s="64"/>
      <c r="N48" s="63">
        <v>493.58</v>
      </c>
      <c r="O48" s="63">
        <v>80147.520000000004</v>
      </c>
    </row>
    <row r="49" spans="1:15" ht="38.25" x14ac:dyDescent="0.2">
      <c r="A49" s="56">
        <v>9</v>
      </c>
      <c r="B49" s="57" t="s">
        <v>67</v>
      </c>
      <c r="C49" s="58" t="s">
        <v>68</v>
      </c>
      <c r="D49" s="59" t="s">
        <v>69</v>
      </c>
      <c r="E49" s="60" t="s">
        <v>70</v>
      </c>
      <c r="F49" s="61">
        <v>3390.48</v>
      </c>
      <c r="G49" s="61">
        <v>2.5529999999999999</v>
      </c>
      <c r="H49" s="62">
        <v>12395.32</v>
      </c>
      <c r="I49" s="66"/>
      <c r="J49" s="64"/>
      <c r="K49" s="64"/>
      <c r="L49" s="64"/>
      <c r="M49" s="64"/>
      <c r="N49" s="63">
        <v>2.5529999999999999</v>
      </c>
      <c r="O49" s="63">
        <v>12395.32</v>
      </c>
    </row>
    <row r="50" spans="1:15" ht="76.5" x14ac:dyDescent="0.2">
      <c r="A50" s="56">
        <v>10</v>
      </c>
      <c r="B50" s="57" t="s">
        <v>71</v>
      </c>
      <c r="C50" s="58" t="s">
        <v>72</v>
      </c>
      <c r="D50" s="59" t="s">
        <v>73</v>
      </c>
      <c r="E50" s="60" t="s">
        <v>58</v>
      </c>
      <c r="F50" s="61">
        <v>99.98</v>
      </c>
      <c r="G50" s="61">
        <v>280.83</v>
      </c>
      <c r="H50" s="62">
        <v>28414.31</v>
      </c>
      <c r="I50" s="66"/>
      <c r="J50" s="64"/>
      <c r="K50" s="64"/>
      <c r="L50" s="64"/>
      <c r="M50" s="64"/>
      <c r="N50" s="63">
        <v>280.83</v>
      </c>
      <c r="O50" s="63">
        <v>28414.31</v>
      </c>
    </row>
    <row r="51" spans="1:15" ht="38.25" x14ac:dyDescent="0.2">
      <c r="A51" s="56">
        <v>11</v>
      </c>
      <c r="B51" s="57" t="s">
        <v>74</v>
      </c>
      <c r="C51" s="58" t="s">
        <v>75</v>
      </c>
      <c r="D51" s="59" t="s">
        <v>76</v>
      </c>
      <c r="E51" s="60" t="s">
        <v>70</v>
      </c>
      <c r="F51" s="61">
        <v>5459.07</v>
      </c>
      <c r="G51" s="61">
        <v>1.2765</v>
      </c>
      <c r="H51" s="62">
        <v>9982.25</v>
      </c>
      <c r="I51" s="66"/>
      <c r="J51" s="64"/>
      <c r="K51" s="64"/>
      <c r="L51" s="64"/>
      <c r="M51" s="64"/>
      <c r="N51" s="63">
        <v>1.2765</v>
      </c>
      <c r="O51" s="63">
        <v>9982.25</v>
      </c>
    </row>
    <row r="52" spans="1:15" ht="76.5" x14ac:dyDescent="0.2">
      <c r="A52" s="56">
        <v>12</v>
      </c>
      <c r="B52" s="57" t="s">
        <v>77</v>
      </c>
      <c r="C52" s="58" t="s">
        <v>78</v>
      </c>
      <c r="D52" s="59" t="s">
        <v>73</v>
      </c>
      <c r="E52" s="60" t="s">
        <v>58</v>
      </c>
      <c r="F52" s="61">
        <v>486.98</v>
      </c>
      <c r="G52" s="61">
        <v>160.84</v>
      </c>
      <c r="H52" s="62">
        <v>79265.77</v>
      </c>
      <c r="I52" s="66"/>
      <c r="J52" s="64"/>
      <c r="K52" s="64"/>
      <c r="L52" s="64"/>
      <c r="M52" s="64"/>
      <c r="N52" s="63">
        <v>160.84</v>
      </c>
      <c r="O52" s="63">
        <v>79265.77</v>
      </c>
    </row>
    <row r="53" spans="1:15" ht="51" x14ac:dyDescent="0.2">
      <c r="A53" s="56">
        <v>13</v>
      </c>
      <c r="B53" s="57" t="s">
        <v>79</v>
      </c>
      <c r="C53" s="58" t="s">
        <v>80</v>
      </c>
      <c r="D53" s="59" t="s">
        <v>81</v>
      </c>
      <c r="E53" s="60" t="s">
        <v>62</v>
      </c>
      <c r="F53" s="61">
        <v>20311.46</v>
      </c>
      <c r="G53" s="61">
        <v>0.85099999999999998</v>
      </c>
      <c r="H53" s="62">
        <v>18586.95</v>
      </c>
      <c r="I53" s="66"/>
      <c r="J53" s="64"/>
      <c r="K53" s="64"/>
      <c r="L53" s="64"/>
      <c r="M53" s="64"/>
      <c r="N53" s="63">
        <v>0.85099999999999998</v>
      </c>
      <c r="O53" s="63">
        <v>18586.95</v>
      </c>
    </row>
    <row r="54" spans="1:15" ht="51" x14ac:dyDescent="0.2">
      <c r="A54" s="56">
        <v>14</v>
      </c>
      <c r="B54" s="57" t="s">
        <v>82</v>
      </c>
      <c r="C54" s="58" t="s">
        <v>83</v>
      </c>
      <c r="D54" s="59" t="s">
        <v>84</v>
      </c>
      <c r="E54" s="60" t="s">
        <v>58</v>
      </c>
      <c r="F54" s="61">
        <v>166.8</v>
      </c>
      <c r="G54" s="61">
        <v>-10.89</v>
      </c>
      <c r="H54" s="62">
        <v>-1816.45</v>
      </c>
      <c r="I54" s="66"/>
      <c r="J54" s="64"/>
      <c r="K54" s="64"/>
      <c r="L54" s="64"/>
      <c r="M54" s="64"/>
      <c r="N54" s="63">
        <v>-10.89</v>
      </c>
      <c r="O54" s="63">
        <v>-1816.45</v>
      </c>
    </row>
    <row r="55" spans="1:15" ht="51" x14ac:dyDescent="0.2">
      <c r="A55" s="56">
        <v>15</v>
      </c>
      <c r="B55" s="57" t="s">
        <v>85</v>
      </c>
      <c r="C55" s="58" t="s">
        <v>86</v>
      </c>
      <c r="D55" s="59" t="s">
        <v>87</v>
      </c>
      <c r="E55" s="60" t="s">
        <v>58</v>
      </c>
      <c r="F55" s="61">
        <v>155.94</v>
      </c>
      <c r="G55" s="61">
        <v>-78.12</v>
      </c>
      <c r="H55" s="62">
        <v>-12182.03</v>
      </c>
      <c r="I55" s="66"/>
      <c r="J55" s="64"/>
      <c r="K55" s="64"/>
      <c r="L55" s="64"/>
      <c r="M55" s="64"/>
      <c r="N55" s="63">
        <v>-78.12</v>
      </c>
      <c r="O55" s="63">
        <v>-12182.03</v>
      </c>
    </row>
    <row r="56" spans="1:15" ht="76.5" x14ac:dyDescent="0.2">
      <c r="A56" s="56">
        <v>16</v>
      </c>
      <c r="B56" s="57" t="s">
        <v>88</v>
      </c>
      <c r="C56" s="58" t="s">
        <v>78</v>
      </c>
      <c r="D56" s="59" t="s">
        <v>73</v>
      </c>
      <c r="E56" s="60" t="s">
        <v>58</v>
      </c>
      <c r="F56" s="61">
        <v>486.98</v>
      </c>
      <c r="G56" s="61">
        <v>85.78</v>
      </c>
      <c r="H56" s="62">
        <v>42274.42</v>
      </c>
      <c r="I56" s="66"/>
      <c r="J56" s="64"/>
      <c r="K56" s="64"/>
      <c r="L56" s="64"/>
      <c r="M56" s="64"/>
      <c r="N56" s="63">
        <v>85.78</v>
      </c>
      <c r="O56" s="63">
        <v>42274.42</v>
      </c>
    </row>
    <row r="57" spans="1:15" ht="51" x14ac:dyDescent="0.2">
      <c r="A57" s="56">
        <v>17</v>
      </c>
      <c r="B57" s="57" t="s">
        <v>89</v>
      </c>
      <c r="C57" s="58" t="s">
        <v>90</v>
      </c>
      <c r="D57" s="59" t="s">
        <v>91</v>
      </c>
      <c r="E57" s="60" t="s">
        <v>92</v>
      </c>
      <c r="F57" s="61">
        <v>1487.6</v>
      </c>
      <c r="G57" s="65">
        <v>1.07</v>
      </c>
      <c r="H57" s="62">
        <v>1591.73</v>
      </c>
      <c r="I57" s="66"/>
      <c r="J57" s="64"/>
      <c r="K57" s="64"/>
      <c r="L57" s="64"/>
      <c r="M57" s="64"/>
      <c r="N57" s="63">
        <v>1.07</v>
      </c>
      <c r="O57" s="63">
        <v>1591.73</v>
      </c>
    </row>
    <row r="58" spans="1:15" ht="76.5" x14ac:dyDescent="0.2">
      <c r="A58" s="56">
        <v>18</v>
      </c>
      <c r="B58" s="57" t="s">
        <v>93</v>
      </c>
      <c r="C58" s="58" t="s">
        <v>94</v>
      </c>
      <c r="D58" s="59" t="s">
        <v>95</v>
      </c>
      <c r="E58" s="60" t="s">
        <v>62</v>
      </c>
      <c r="F58" s="61">
        <v>8536.1299999999992</v>
      </c>
      <c r="G58" s="61">
        <v>0.85099999999999998</v>
      </c>
      <c r="H58" s="62">
        <v>10098.82</v>
      </c>
      <c r="I58" s="66"/>
      <c r="J58" s="64"/>
      <c r="K58" s="64"/>
      <c r="L58" s="64"/>
      <c r="M58" s="64"/>
      <c r="N58" s="63">
        <v>0.85099999999999998</v>
      </c>
      <c r="O58" s="63">
        <v>10098.82</v>
      </c>
    </row>
    <row r="59" spans="1:15" ht="51" x14ac:dyDescent="0.2">
      <c r="A59" s="56">
        <v>19</v>
      </c>
      <c r="B59" s="57" t="s">
        <v>96</v>
      </c>
      <c r="C59" s="58" t="s">
        <v>97</v>
      </c>
      <c r="D59" s="59" t="s">
        <v>98</v>
      </c>
      <c r="E59" s="60" t="s">
        <v>62</v>
      </c>
      <c r="F59" s="61">
        <v>261.12</v>
      </c>
      <c r="G59" s="61">
        <v>0.85099999999999998</v>
      </c>
      <c r="H59" s="62">
        <v>636.03</v>
      </c>
      <c r="I59" s="66"/>
      <c r="J59" s="64"/>
      <c r="K59" s="64"/>
      <c r="L59" s="64"/>
      <c r="M59" s="64"/>
      <c r="N59" s="63">
        <v>0.85099999999999998</v>
      </c>
      <c r="O59" s="63">
        <v>636.03</v>
      </c>
    </row>
    <row r="60" spans="1:15" ht="51" x14ac:dyDescent="0.2">
      <c r="A60" s="56">
        <v>20</v>
      </c>
      <c r="B60" s="57" t="s">
        <v>99</v>
      </c>
      <c r="C60" s="58" t="s">
        <v>100</v>
      </c>
      <c r="D60" s="59" t="s">
        <v>101</v>
      </c>
      <c r="E60" s="60" t="s">
        <v>92</v>
      </c>
      <c r="F60" s="61">
        <v>480.09</v>
      </c>
      <c r="G60" s="65">
        <v>104.8</v>
      </c>
      <c r="H60" s="62">
        <v>50313.43</v>
      </c>
      <c r="I60" s="66"/>
      <c r="J60" s="64"/>
      <c r="K60" s="64"/>
      <c r="L60" s="64"/>
      <c r="M60" s="64"/>
      <c r="N60" s="63">
        <v>104.8</v>
      </c>
      <c r="O60" s="63">
        <v>50313.43</v>
      </c>
    </row>
    <row r="61" spans="1:15" ht="22.5" customHeight="1" x14ac:dyDescent="0.2">
      <c r="A61" s="75" t="s">
        <v>102</v>
      </c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</row>
    <row r="62" spans="1:15" ht="76.5" x14ac:dyDescent="0.2">
      <c r="A62" s="56">
        <v>21</v>
      </c>
      <c r="B62" s="57" t="s">
        <v>103</v>
      </c>
      <c r="C62" s="58" t="s">
        <v>104</v>
      </c>
      <c r="D62" s="59" t="s">
        <v>105</v>
      </c>
      <c r="E62" s="60" t="s">
        <v>106</v>
      </c>
      <c r="F62" s="61">
        <v>36.26</v>
      </c>
      <c r="G62" s="61">
        <v>3.6320000000000001</v>
      </c>
      <c r="H62" s="62">
        <v>176.29</v>
      </c>
      <c r="I62" s="66"/>
      <c r="J62" s="64"/>
      <c r="K62" s="64"/>
      <c r="L62" s="64"/>
      <c r="M62" s="64"/>
      <c r="N62" s="63">
        <v>3.6320000000000001</v>
      </c>
      <c r="O62" s="63">
        <v>176.29</v>
      </c>
    </row>
    <row r="63" spans="1:15" ht="63.75" x14ac:dyDescent="0.2">
      <c r="A63" s="56">
        <v>22</v>
      </c>
      <c r="B63" s="57" t="s">
        <v>107</v>
      </c>
      <c r="C63" s="58" t="s">
        <v>108</v>
      </c>
      <c r="D63" s="59" t="s">
        <v>109</v>
      </c>
      <c r="E63" s="60" t="s">
        <v>106</v>
      </c>
      <c r="F63" s="61">
        <v>134.71</v>
      </c>
      <c r="G63" s="61">
        <v>0.90800000000000003</v>
      </c>
      <c r="H63" s="62">
        <v>161.76</v>
      </c>
      <c r="I63" s="66"/>
      <c r="J63" s="64"/>
      <c r="K63" s="64"/>
      <c r="L63" s="64"/>
      <c r="M63" s="64"/>
      <c r="N63" s="63">
        <v>0.90800000000000003</v>
      </c>
      <c r="O63" s="63">
        <v>161.76</v>
      </c>
    </row>
    <row r="64" spans="1:15" ht="38.25" x14ac:dyDescent="0.2">
      <c r="A64" s="56">
        <v>23</v>
      </c>
      <c r="B64" s="57" t="s">
        <v>110</v>
      </c>
      <c r="C64" s="58" t="s">
        <v>111</v>
      </c>
      <c r="D64" s="59" t="s">
        <v>112</v>
      </c>
      <c r="E64" s="60" t="s">
        <v>106</v>
      </c>
      <c r="F64" s="61">
        <v>149.13</v>
      </c>
      <c r="G64" s="61">
        <v>3.6320000000000001</v>
      </c>
      <c r="H64" s="62">
        <v>776.02</v>
      </c>
      <c r="I64" s="66"/>
      <c r="J64" s="64"/>
      <c r="K64" s="64"/>
      <c r="L64" s="64"/>
      <c r="M64" s="64"/>
      <c r="N64" s="63">
        <v>3.6320000000000001</v>
      </c>
      <c r="O64" s="63">
        <v>776.02</v>
      </c>
    </row>
    <row r="65" spans="1:15" ht="38.25" x14ac:dyDescent="0.2">
      <c r="A65" s="56">
        <v>24</v>
      </c>
      <c r="B65" s="57" t="s">
        <v>113</v>
      </c>
      <c r="C65" s="58" t="s">
        <v>114</v>
      </c>
      <c r="D65" s="59" t="s">
        <v>115</v>
      </c>
      <c r="E65" s="60" t="s">
        <v>106</v>
      </c>
      <c r="F65" s="61">
        <v>370.22</v>
      </c>
      <c r="G65" s="61">
        <v>0.90800000000000003</v>
      </c>
      <c r="H65" s="62">
        <v>468.9</v>
      </c>
      <c r="I65" s="66"/>
      <c r="J65" s="64"/>
      <c r="K65" s="64"/>
      <c r="L65" s="64"/>
      <c r="M65" s="64"/>
      <c r="N65" s="63">
        <v>0.90800000000000003</v>
      </c>
      <c r="O65" s="63">
        <v>468.9</v>
      </c>
    </row>
    <row r="66" spans="1:15" ht="51" x14ac:dyDescent="0.2">
      <c r="A66" s="56">
        <v>25</v>
      </c>
      <c r="B66" s="57" t="s">
        <v>116</v>
      </c>
      <c r="C66" s="58" t="s">
        <v>117</v>
      </c>
      <c r="D66" s="59" t="s">
        <v>118</v>
      </c>
      <c r="E66" s="60" t="s">
        <v>119</v>
      </c>
      <c r="F66" s="61">
        <v>58.2</v>
      </c>
      <c r="G66" s="65">
        <v>1.3</v>
      </c>
      <c r="H66" s="62">
        <v>75.66</v>
      </c>
      <c r="I66" s="66"/>
      <c r="J66" s="64"/>
      <c r="K66" s="64"/>
      <c r="L66" s="64"/>
      <c r="M66" s="64"/>
      <c r="N66" s="63">
        <v>1.3</v>
      </c>
      <c r="O66" s="63">
        <v>75.66</v>
      </c>
    </row>
    <row r="67" spans="1:15" ht="51" x14ac:dyDescent="0.2">
      <c r="A67" s="56">
        <v>26</v>
      </c>
      <c r="B67" s="57" t="s">
        <v>120</v>
      </c>
      <c r="C67" s="58" t="s">
        <v>121</v>
      </c>
      <c r="D67" s="59" t="s">
        <v>122</v>
      </c>
      <c r="E67" s="60" t="s">
        <v>119</v>
      </c>
      <c r="F67" s="61">
        <v>77.59</v>
      </c>
      <c r="G67" s="65">
        <v>1</v>
      </c>
      <c r="H67" s="62">
        <v>77.59</v>
      </c>
      <c r="I67" s="66"/>
      <c r="J67" s="64"/>
      <c r="K67" s="64"/>
      <c r="L67" s="64"/>
      <c r="M67" s="64"/>
      <c r="N67" s="63">
        <v>1</v>
      </c>
      <c r="O67" s="63">
        <v>77.59</v>
      </c>
    </row>
    <row r="68" spans="1:15" ht="51" x14ac:dyDescent="0.2">
      <c r="A68" s="56">
        <v>27</v>
      </c>
      <c r="B68" s="57" t="s">
        <v>123</v>
      </c>
      <c r="C68" s="58" t="s">
        <v>124</v>
      </c>
      <c r="D68" s="59" t="s">
        <v>125</v>
      </c>
      <c r="E68" s="60" t="s">
        <v>119</v>
      </c>
      <c r="F68" s="61">
        <v>58.76</v>
      </c>
      <c r="G68" s="65">
        <v>0.9</v>
      </c>
      <c r="H68" s="62">
        <v>52.88</v>
      </c>
      <c r="I68" s="66"/>
      <c r="J68" s="64"/>
      <c r="K68" s="64"/>
      <c r="L68" s="64"/>
      <c r="M68" s="64"/>
      <c r="N68" s="63">
        <v>0.9</v>
      </c>
      <c r="O68" s="63">
        <v>52.88</v>
      </c>
    </row>
    <row r="69" spans="1:15" ht="22.5" customHeight="1" x14ac:dyDescent="0.2">
      <c r="A69" s="75" t="s">
        <v>126</v>
      </c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</row>
    <row r="70" spans="1:15" ht="38.25" x14ac:dyDescent="0.2">
      <c r="A70" s="56">
        <v>28</v>
      </c>
      <c r="B70" s="57" t="s">
        <v>127</v>
      </c>
      <c r="C70" s="58" t="s">
        <v>128</v>
      </c>
      <c r="D70" s="59" t="s">
        <v>129</v>
      </c>
      <c r="E70" s="60" t="s">
        <v>130</v>
      </c>
      <c r="F70" s="61">
        <v>88.82</v>
      </c>
      <c r="G70" s="65">
        <v>3</v>
      </c>
      <c r="H70" s="62">
        <v>333.88</v>
      </c>
      <c r="I70" s="66"/>
      <c r="J70" s="64"/>
      <c r="K70" s="64"/>
      <c r="L70" s="64"/>
      <c r="M70" s="64"/>
      <c r="N70" s="63">
        <v>3</v>
      </c>
      <c r="O70" s="63">
        <v>333.88</v>
      </c>
    </row>
    <row r="71" spans="1:15" ht="63.75" x14ac:dyDescent="0.2">
      <c r="A71" s="56">
        <v>29</v>
      </c>
      <c r="B71" s="57" t="s">
        <v>131</v>
      </c>
      <c r="C71" s="58" t="s">
        <v>132</v>
      </c>
      <c r="D71" s="59" t="s">
        <v>133</v>
      </c>
      <c r="E71" s="60" t="s">
        <v>130</v>
      </c>
      <c r="F71" s="61">
        <v>297.79000000000002</v>
      </c>
      <c r="G71" s="65">
        <v>3</v>
      </c>
      <c r="H71" s="62">
        <v>931.21</v>
      </c>
      <c r="I71" s="66"/>
      <c r="J71" s="64"/>
      <c r="K71" s="64"/>
      <c r="L71" s="64"/>
      <c r="M71" s="64"/>
      <c r="N71" s="63">
        <v>3</v>
      </c>
      <c r="O71" s="63">
        <v>931.21</v>
      </c>
    </row>
    <row r="72" spans="1:15" ht="38.25" x14ac:dyDescent="0.2">
      <c r="A72" s="56">
        <v>30</v>
      </c>
      <c r="B72" s="57" t="s">
        <v>134</v>
      </c>
      <c r="C72" s="58" t="s">
        <v>135</v>
      </c>
      <c r="D72" s="59" t="s">
        <v>136</v>
      </c>
      <c r="E72" s="60" t="s">
        <v>70</v>
      </c>
      <c r="F72" s="61">
        <v>13547.39</v>
      </c>
      <c r="G72" s="61">
        <v>8.0999999999999996E-3</v>
      </c>
      <c r="H72" s="62">
        <v>151.02000000000001</v>
      </c>
      <c r="I72" s="66"/>
      <c r="J72" s="64"/>
      <c r="K72" s="64"/>
      <c r="L72" s="64"/>
      <c r="M72" s="64"/>
      <c r="N72" s="63">
        <v>8.0999999999999996E-3</v>
      </c>
      <c r="O72" s="63">
        <v>151.02000000000001</v>
      </c>
    </row>
    <row r="73" spans="1:15" ht="51" x14ac:dyDescent="0.2">
      <c r="A73" s="56">
        <v>31</v>
      </c>
      <c r="B73" s="57" t="s">
        <v>137</v>
      </c>
      <c r="C73" s="58" t="s">
        <v>138</v>
      </c>
      <c r="D73" s="59" t="s">
        <v>139</v>
      </c>
      <c r="E73" s="60" t="s">
        <v>130</v>
      </c>
      <c r="F73" s="61">
        <v>372.65</v>
      </c>
      <c r="G73" s="65">
        <v>3</v>
      </c>
      <c r="H73" s="62">
        <v>1117.95</v>
      </c>
      <c r="I73" s="66"/>
      <c r="J73" s="64"/>
      <c r="K73" s="64"/>
      <c r="L73" s="64"/>
      <c r="M73" s="64"/>
      <c r="N73" s="63">
        <v>3</v>
      </c>
      <c r="O73" s="63">
        <v>1117.95</v>
      </c>
    </row>
    <row r="74" spans="1:15" x14ac:dyDescent="0.2">
      <c r="A74" s="74" t="s">
        <v>140</v>
      </c>
      <c r="B74" s="73"/>
      <c r="C74" s="73"/>
      <c r="D74" s="73"/>
      <c r="E74" s="67"/>
      <c r="F74" s="67"/>
      <c r="G74" s="67"/>
      <c r="H74" s="63">
        <v>518164.83</v>
      </c>
      <c r="I74" s="66"/>
      <c r="J74" s="63">
        <v>190594.34</v>
      </c>
      <c r="K74" s="63">
        <v>190594.34</v>
      </c>
      <c r="L74" s="64"/>
      <c r="M74" s="63">
        <v>190594.34</v>
      </c>
      <c r="N74" s="64"/>
      <c r="O74" s="63">
        <v>327570.49</v>
      </c>
    </row>
    <row r="75" spans="1:15" outlineLevel="1" x14ac:dyDescent="0.2">
      <c r="A75" s="72" t="s">
        <v>141</v>
      </c>
      <c r="B75" s="73"/>
      <c r="C75" s="73"/>
      <c r="D75" s="73"/>
      <c r="E75" s="67"/>
      <c r="F75" s="67"/>
      <c r="G75" s="67"/>
      <c r="H75" s="63">
        <v>475514.79</v>
      </c>
      <c r="I75" s="66"/>
      <c r="J75" s="63">
        <v>187018.21</v>
      </c>
      <c r="K75" s="63">
        <v>187018.21</v>
      </c>
      <c r="L75" s="64"/>
      <c r="M75" s="63">
        <v>187018.21</v>
      </c>
      <c r="N75" s="64"/>
      <c r="O75" s="63">
        <v>288496.58</v>
      </c>
    </row>
    <row r="76" spans="1:15" outlineLevel="1" x14ac:dyDescent="0.2">
      <c r="A76" s="72" t="s">
        <v>142</v>
      </c>
      <c r="B76" s="73"/>
      <c r="C76" s="73"/>
      <c r="D76" s="73"/>
      <c r="E76" s="67"/>
      <c r="F76" s="67"/>
      <c r="G76" s="67"/>
      <c r="H76" s="63">
        <v>40770.68</v>
      </c>
      <c r="I76" s="66"/>
      <c r="J76" s="63">
        <v>3576.13</v>
      </c>
      <c r="K76" s="63">
        <v>3576.13</v>
      </c>
      <c r="L76" s="64"/>
      <c r="M76" s="63">
        <v>3576.13</v>
      </c>
      <c r="N76" s="64"/>
      <c r="O76" s="63">
        <v>37194.550000000003</v>
      </c>
    </row>
    <row r="77" spans="1:15" outlineLevel="1" x14ac:dyDescent="0.2">
      <c r="A77" s="72" t="s">
        <v>143</v>
      </c>
      <c r="B77" s="73"/>
      <c r="C77" s="73"/>
      <c r="D77" s="73"/>
      <c r="E77" s="67"/>
      <c r="F77" s="67"/>
      <c r="G77" s="67"/>
      <c r="H77" s="63">
        <v>4430.47</v>
      </c>
      <c r="I77" s="66"/>
      <c r="J77" s="63">
        <v>610.61</v>
      </c>
      <c r="K77" s="63">
        <v>610.61</v>
      </c>
      <c r="L77" s="64"/>
      <c r="M77" s="63">
        <v>610.61</v>
      </c>
      <c r="N77" s="64"/>
      <c r="O77" s="63">
        <v>3819.86</v>
      </c>
    </row>
    <row r="78" spans="1:15" x14ac:dyDescent="0.2">
      <c r="A78" s="74" t="s">
        <v>144</v>
      </c>
      <c r="B78" s="73"/>
      <c r="C78" s="73"/>
      <c r="D78" s="73"/>
      <c r="E78" s="67"/>
      <c r="F78" s="67"/>
      <c r="G78" s="67"/>
      <c r="H78" s="63">
        <v>5873.83</v>
      </c>
      <c r="I78" s="66"/>
      <c r="J78" s="63">
        <v>561.76</v>
      </c>
      <c r="K78" s="63">
        <v>561.76</v>
      </c>
      <c r="L78" s="64"/>
      <c r="M78" s="63">
        <v>561.76</v>
      </c>
      <c r="N78" s="64"/>
      <c r="O78" s="63">
        <v>5312.07</v>
      </c>
    </row>
    <row r="79" spans="1:15" x14ac:dyDescent="0.2">
      <c r="A79" s="74" t="s">
        <v>145</v>
      </c>
      <c r="B79" s="73"/>
      <c r="C79" s="73"/>
      <c r="D79" s="73"/>
      <c r="E79" s="67"/>
      <c r="F79" s="67"/>
      <c r="G79" s="67"/>
      <c r="H79" s="63">
        <v>4195.91</v>
      </c>
      <c r="I79" s="66"/>
      <c r="J79" s="63">
        <v>238.75</v>
      </c>
      <c r="K79" s="63">
        <v>238.75</v>
      </c>
      <c r="L79" s="64"/>
      <c r="M79" s="63">
        <v>238.75</v>
      </c>
      <c r="N79" s="64"/>
      <c r="O79" s="63">
        <v>3957.16</v>
      </c>
    </row>
    <row r="80" spans="1:15" x14ac:dyDescent="0.2">
      <c r="A80" s="74" t="s">
        <v>146</v>
      </c>
      <c r="B80" s="73"/>
      <c r="C80" s="73"/>
      <c r="D80" s="73"/>
      <c r="E80" s="67"/>
      <c r="F80" s="67"/>
      <c r="G80" s="67"/>
      <c r="H80" s="63">
        <v>528234.56999999995</v>
      </c>
      <c r="I80" s="66"/>
      <c r="J80" s="63">
        <v>191394.85</v>
      </c>
      <c r="K80" s="63">
        <v>191394.85</v>
      </c>
      <c r="L80" s="64"/>
      <c r="M80" s="63">
        <v>191394.85</v>
      </c>
      <c r="N80" s="64"/>
      <c r="O80" s="63">
        <v>336839.72</v>
      </c>
    </row>
    <row r="81" spans="1:15" x14ac:dyDescent="0.2">
      <c r="A81" s="74" t="s">
        <v>147</v>
      </c>
      <c r="B81" s="73"/>
      <c r="C81" s="73"/>
      <c r="D81" s="73"/>
      <c r="E81" s="67"/>
      <c r="F81" s="67"/>
      <c r="G81" s="67"/>
      <c r="H81" s="62">
        <v>5831465.1600000001</v>
      </c>
      <c r="I81" s="66"/>
      <c r="J81" s="62">
        <v>2298854.48</v>
      </c>
      <c r="K81" s="62">
        <v>2298854.48</v>
      </c>
      <c r="L81" s="64"/>
      <c r="M81" s="62">
        <v>2298854.48</v>
      </c>
      <c r="N81" s="64"/>
      <c r="O81" s="62">
        <v>3532610.68</v>
      </c>
    </row>
    <row r="82" spans="1:15" x14ac:dyDescent="0.2">
      <c r="A82" s="74" t="s">
        <v>153</v>
      </c>
      <c r="B82" s="73"/>
      <c r="C82" s="73"/>
      <c r="D82" s="73"/>
      <c r="E82" s="68"/>
      <c r="F82" s="68"/>
      <c r="G82" s="68"/>
      <c r="H82" s="63">
        <f>H81*0.2</f>
        <v>1166293.0320000001</v>
      </c>
      <c r="I82" s="63"/>
      <c r="J82" s="63">
        <f t="shared" ref="J82:O82" si="0">J81*0.2</f>
        <v>459770.89600000001</v>
      </c>
      <c r="K82" s="63">
        <f t="shared" si="0"/>
        <v>459770.89600000001</v>
      </c>
      <c r="L82" s="63"/>
      <c r="M82" s="63">
        <f t="shared" si="0"/>
        <v>459770.89600000001</v>
      </c>
      <c r="N82" s="63"/>
      <c r="O82" s="63">
        <f t="shared" si="0"/>
        <v>706522.13600000006</v>
      </c>
    </row>
    <row r="83" spans="1:15" x14ac:dyDescent="0.2">
      <c r="A83" s="74" t="s">
        <v>147</v>
      </c>
      <c r="B83" s="73"/>
      <c r="C83" s="73"/>
      <c r="D83" s="73"/>
      <c r="E83" s="68"/>
      <c r="F83" s="68"/>
      <c r="G83" s="68"/>
      <c r="H83" s="62">
        <f>H81+H82</f>
        <v>6997758.1919999998</v>
      </c>
      <c r="I83" s="62"/>
      <c r="J83" s="62">
        <f t="shared" ref="J83:O83" si="1">J81+J82</f>
        <v>2758625.3760000002</v>
      </c>
      <c r="K83" s="62">
        <f t="shared" si="1"/>
        <v>2758625.3760000002</v>
      </c>
      <c r="L83" s="62"/>
      <c r="M83" s="62">
        <f t="shared" si="1"/>
        <v>2758625.3760000002</v>
      </c>
      <c r="N83" s="62"/>
      <c r="O83" s="62">
        <f t="shared" si="1"/>
        <v>4239132.8160000006</v>
      </c>
    </row>
  </sheetData>
  <mergeCells count="48">
    <mergeCell ref="A82:D82"/>
    <mergeCell ref="A83:D83"/>
    <mergeCell ref="M16:N16"/>
    <mergeCell ref="M17:N17"/>
    <mergeCell ref="M18:N18"/>
    <mergeCell ref="M4:N4"/>
    <mergeCell ref="M5:N5"/>
    <mergeCell ref="M6:N7"/>
    <mergeCell ref="M8:N9"/>
    <mergeCell ref="M10:N11"/>
    <mergeCell ref="M12:N13"/>
    <mergeCell ref="M14:N14"/>
    <mergeCell ref="M15:N15"/>
    <mergeCell ref="L36:M36"/>
    <mergeCell ref="I35:M35"/>
    <mergeCell ref="N35:O36"/>
    <mergeCell ref="A39:O39"/>
    <mergeCell ref="A45:O45"/>
    <mergeCell ref="A35:B35"/>
    <mergeCell ref="A36:A37"/>
    <mergeCell ref="B36:B37"/>
    <mergeCell ref="F35:F37"/>
    <mergeCell ref="G35:G37"/>
    <mergeCell ref="C35:C37"/>
    <mergeCell ref="D35:D37"/>
    <mergeCell ref="E35:E37"/>
    <mergeCell ref="H35:H37"/>
    <mergeCell ref="I36:K36"/>
    <mergeCell ref="A78:D78"/>
    <mergeCell ref="A79:D79"/>
    <mergeCell ref="A80:D80"/>
    <mergeCell ref="A81:D81"/>
    <mergeCell ref="A61:O61"/>
    <mergeCell ref="A69:O69"/>
    <mergeCell ref="A74:D74"/>
    <mergeCell ref="A75:D75"/>
    <mergeCell ref="A76:D76"/>
    <mergeCell ref="A6:K6"/>
    <mergeCell ref="A8:K8"/>
    <mergeCell ref="A10:K10"/>
    <mergeCell ref="A12:K12"/>
    <mergeCell ref="A77:D77"/>
    <mergeCell ref="K16:L16"/>
    <mergeCell ref="K17:L17"/>
    <mergeCell ref="K18:L18"/>
    <mergeCell ref="G28:I28"/>
    <mergeCell ref="F30:G30"/>
    <mergeCell ref="F32:G32"/>
  </mergeCells>
  <phoneticPr fontId="0" type="noConversion"/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Журнал учета выполненных работ</vt:lpstr>
      <vt:lpstr>'Журнал учета выполненных работ'!Заголовки_для_печати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2012-04-28T08:39:08Z</cp:lastPrinted>
  <dcterms:created xsi:type="dcterms:W3CDTF">2002-01-28T10:20:49Z</dcterms:created>
  <dcterms:modified xsi:type="dcterms:W3CDTF">2023-12-19T14:23:03Z</dcterms:modified>
</cp:coreProperties>
</file>