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(121) цех_131-23\кс-2,3-работаем по этим сметам!!! меняем на УПД\кс-2,3\деабрь-2_23г\кс-6а\"/>
    </mc:Choice>
  </mc:AlternateContent>
  <xr:revisionPtr revIDLastSave="0" documentId="13_ncr:11_{38F6EE6F-428C-4D10-9C0E-E74C1F4F6A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7" i="1" l="1"/>
  <c r="O58" i="1" s="1"/>
  <c r="M57" i="1"/>
  <c r="M58" i="1" s="1"/>
  <c r="K57" i="1"/>
  <c r="K58" i="1" s="1"/>
  <c r="J57" i="1"/>
  <c r="J58" i="1" s="1"/>
  <c r="H58" i="1"/>
  <c r="H57" i="1"/>
</calcChain>
</file>

<file path=xl/sharedStrings.xml><?xml version="1.0" encoding="utf-8"?>
<sst xmlns="http://schemas.openxmlformats.org/spreadsheetml/2006/main" count="168" uniqueCount="137">
  <si>
    <t>ЖУРНАЛ УЧЕТА ВЫПОЛНЕННЫХ РАБОТ</t>
  </si>
  <si>
    <t>Унифицированная форма № КС-6а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</si>
  <si>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</si>
  <si>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</si>
  <si>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</si>
  <si>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</si>
  <si>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</si>
  <si>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</si>
  <si>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</si>
  <si>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</si>
  <si>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</si>
  <si>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</si>
  <si>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</si>
  <si>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</si>
  <si>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</si>
  <si>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</si>
  <si>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</si>
  <si>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за Декабрь 2023г.</t>
  </si>
  <si>
    <t>Выполнено работ</t>
  </si>
  <si>
    <t>Остаток работ на Январь 2024г.</t>
  </si>
  <si>
    <t>с начала строительства</t>
  </si>
  <si>
    <t>Раздел 1. Земляные работы</t>
  </si>
  <si>
    <t>1</t>
  </si>
  <si>
    <t>Разработка грунта в отвал экскаваторами "драглайн" или "обратная лопата" с ковшом вместимостью: 0,65 (0,5-1) м3, группа грунтов 2</t>
  </si>
  <si>
    <r>
      <t>ФЕР01-01-003-08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</si>
  <si>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</si>
  <si>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</t>
  </si>
  <si>
    <t>Разработка грунта с погрузкой на автомобили-самосвалы экскаваторами с ковшом вместимостью: 0,65 (0,5-1) м3, группа грунтов 2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</si>
  <si>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</si>
  <si>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3</t>
  </si>
  <si>
    <t>Разработка грунта вручную в траншеях глубиной до 2 м без креплений с откосами, группа грунтов: 2 (доработка)</t>
  </si>
  <si>
    <r>
      <t>ФЕР01-02-057-02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</si>
  <si>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</si>
  <si>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4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</si>
  <si>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</si>
  <si>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</si>
  <si>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</si>
  <si>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5</t>
  </si>
  <si>
    <t>Засыпка траншей и котлованов с перемещением грунта до 5 м бульдозерами мощностью: 96 кВт (130 л.с.), группа грунтов 1</t>
  </si>
  <si>
    <r>
      <t>ФЕР01-01-034-01</t>
    </r>
    <r>
      <rPr>
        <b/>
        <i/>
        <sz val="10"/>
        <rFont val="Arial"/>
        <family val="2"/>
        <charset val="204"/>
      </rPr>
      <t xml:space="preserve">
</t>
    </r>
  </si>
  <si>
    <t>6</t>
  </si>
  <si>
    <t>Засыпка вручную траншей, пазух котлованов и ям, группа грунтов: 1</t>
  </si>
  <si>
    <r>
      <t>ФЕР01-02-061-01</t>
    </r>
    <r>
      <rPr>
        <b/>
        <i/>
        <sz val="10"/>
        <rFont val="Arial"/>
        <family val="2"/>
        <charset val="204"/>
      </rPr>
      <t xml:space="preserve">
</t>
    </r>
  </si>
  <si>
    <t>7</t>
  </si>
  <si>
    <t>Уплотнение грунта пневматическими трамбовками, группа грунтов: 1-2</t>
  </si>
  <si>
    <r>
      <t>ФЕР01-02-005-01</t>
    </r>
    <r>
      <rPr>
        <b/>
        <i/>
        <sz val="10"/>
        <rFont val="Arial"/>
        <family val="2"/>
        <charset val="204"/>
      </rPr>
      <t xml:space="preserve">
</t>
    </r>
  </si>
  <si>
    <t>Раздел 2. Устройство ограждения ОГ-1</t>
  </si>
  <si>
    <t>8</t>
  </si>
  <si>
    <t>Устройство основания под фундаменты: щебеночного</t>
  </si>
  <si>
    <r>
      <t>ФЕР08-01-002-02</t>
    </r>
    <r>
      <rPr>
        <b/>
        <i/>
        <sz val="10"/>
        <rFont val="Arial"/>
        <family val="2"/>
        <charset val="204"/>
      </rPr>
      <t xml:space="preserve">
</t>
    </r>
  </si>
  <si>
    <t>9</t>
  </si>
  <si>
    <t>Щебень известняковый М600 фр. 5/20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</si>
  <si>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</si>
  <si>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</t>
  </si>
  <si>
    <t>Установка железобетонных оград из панелей длиной: 3 м</t>
  </si>
  <si>
    <r>
      <t>ФЕР07-01-054-02</t>
    </r>
    <r>
      <rPr>
        <b/>
        <i/>
        <sz val="10"/>
        <rFont val="Arial"/>
        <family val="2"/>
        <charset val="204"/>
      </rPr>
      <t xml:space="preserve">
</t>
    </r>
  </si>
  <si>
    <t>100 м</t>
  </si>
  <si>
    <t>11</t>
  </si>
  <si>
    <t>Смеси бетонные тяжелого бетона (БСТ), класс В20 (М250)</t>
  </si>
  <si>
    <r>
      <t>ФССЦ-04.1.02.05-0007</t>
    </r>
    <r>
      <rPr>
        <b/>
        <i/>
        <sz val="10"/>
        <rFont val="Arial"/>
        <family val="2"/>
        <charset val="204"/>
      </rPr>
      <t xml:space="preserve">
</t>
    </r>
  </si>
  <si>
    <t>12</t>
  </si>
  <si>
    <t>Панели оград ПО-2, бетон B15, объем 0,72 м3, расход арматуры 41,42 кг</t>
  </si>
  <si>
    <r>
      <t>ФССЦ-05.1.07.13-0012</t>
    </r>
    <r>
      <rPr>
        <b/>
        <i/>
        <sz val="10"/>
        <rFont val="Arial"/>
        <family val="2"/>
        <charset val="204"/>
      </rPr>
      <t xml:space="preserve">
</t>
    </r>
  </si>
  <si>
    <t>шт</t>
  </si>
  <si>
    <t>13</t>
  </si>
  <si>
    <t>Фундаменты под столбы оград Ф-6, бетон B15, объем 0,3 м3, расход арматуры 5 кг</t>
  </si>
  <si>
    <r>
      <t>ФССЦ-05.1.05.15-0001</t>
    </r>
    <r>
      <rPr>
        <b/>
        <i/>
        <sz val="10"/>
        <rFont val="Arial"/>
        <family val="2"/>
        <charset val="204"/>
      </rPr>
      <t xml:space="preserve">
</t>
    </r>
  </si>
  <si>
    <t>Кирпичный участок</t>
  </si>
  <si>
    <t>14</t>
  </si>
  <si>
    <t>Устройство бетонных фундаментов общего назначения под колонны объемом: до 3 м3</t>
  </si>
  <si>
    <r>
      <t>ФЕР06-01-001-02</t>
    </r>
    <r>
      <rPr>
        <b/>
        <i/>
        <sz val="10"/>
        <rFont val="Arial"/>
        <family val="2"/>
        <charset val="204"/>
      </rPr>
      <t xml:space="preserve">
</t>
    </r>
  </si>
  <si>
    <t>15</t>
  </si>
  <si>
    <t>16</t>
  </si>
  <si>
    <t>Кладка стен кирпичных наружных: простых при высоте этажа до 4 м</t>
  </si>
  <si>
    <r>
      <t>ФЕР08-02-001-01</t>
    </r>
    <r>
      <rPr>
        <b/>
        <i/>
        <sz val="10"/>
        <rFont val="Arial"/>
        <family val="2"/>
        <charset val="204"/>
      </rPr>
      <t xml:space="preserve">
</t>
    </r>
  </si>
  <si>
    <t>17</t>
  </si>
  <si>
    <t>Кирпич керамический полнотелый утолщенный, размер 250х120х88 мм, марка 50</t>
  </si>
  <si>
    <r>
      <t>ФССЦ-06.1.01.05-0093</t>
    </r>
    <r>
      <rPr>
        <b/>
        <i/>
        <sz val="10"/>
        <rFont val="Arial"/>
        <family val="2"/>
        <charset val="204"/>
      </rPr>
      <t xml:space="preserve">
</t>
    </r>
  </si>
  <si>
    <t>1000 шт</t>
  </si>
  <si>
    <t>18</t>
  </si>
  <si>
    <t>Раствор кладочный, цементно-известковый, М100</t>
  </si>
  <si>
    <r>
      <t>ФССЦ-04.3.01.12-0005</t>
    </r>
    <r>
      <rPr>
        <b/>
        <i/>
        <sz val="10"/>
        <rFont val="Arial"/>
        <family val="2"/>
        <charset val="204"/>
      </rPr>
      <t xml:space="preserve">
</t>
    </r>
  </si>
  <si>
    <t>19</t>
  </si>
  <si>
    <t>Устройство стяжек: цементных толщиной 20 мм</t>
  </si>
  <si>
    <r>
      <t>ФЕР11-01-011-01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</si>
  <si>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</si>
  <si>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20</t>
  </si>
  <si>
    <t>Устройство стяжек: на каждые 5 мм изменения толщины стяжки добавлять или исключать к расценке 11-01-011-01</t>
  </si>
  <si>
    <r>
      <t>ФЕР11-01-011-02</t>
    </r>
    <r>
      <rPr>
        <b/>
        <i/>
        <sz val="10"/>
        <rFont val="Arial"/>
        <family val="2"/>
        <charset val="204"/>
      </rPr>
      <t xml:space="preserve">
</t>
    </r>
  </si>
  <si>
    <t>21</t>
  </si>
  <si>
    <t>Раствор готовый кладочный цементный тяжелый</t>
  </si>
  <si>
    <r>
      <t>ФССЦ-04.3.01.09-0001</t>
    </r>
    <r>
      <rPr>
        <b/>
        <i/>
        <sz val="10"/>
        <rFont val="Arial"/>
        <family val="2"/>
        <charset val="204"/>
      </rPr>
      <t xml:space="preserve">
</t>
    </r>
  </si>
  <si>
    <t>Раздел 3. Подпорная стенка ПС-1</t>
  </si>
  <si>
    <t>22</t>
  </si>
  <si>
    <t>Устройство бетонной подготовки</t>
  </si>
  <si>
    <r>
      <t>ФЕР06-01-001-01</t>
    </r>
    <r>
      <rPr>
        <b/>
        <i/>
        <sz val="10"/>
        <rFont val="Arial"/>
        <family val="2"/>
        <charset val="204"/>
      </rPr>
      <t xml:space="preserve">
</t>
    </r>
  </si>
  <si>
    <t>23</t>
  </si>
  <si>
    <t>Смеси бетонные тяжелого бетона (БСТ), класс В7,5 (М100)</t>
  </si>
  <si>
    <r>
      <t>ФССЦ-04.1.02.05-0003</t>
    </r>
    <r>
      <rPr>
        <b/>
        <i/>
        <sz val="10"/>
        <rFont val="Arial"/>
        <family val="2"/>
        <charset val="204"/>
      </rPr>
      <t xml:space="preserve">
</t>
    </r>
  </si>
  <si>
    <t>24</t>
  </si>
  <si>
    <t>Устройство стен подвалов и подпорных стен железобетонных высотой: до 3 м, толщиной до 300 мм</t>
  </si>
  <si>
    <r>
      <t>ФЕР06-04-001-03</t>
    </r>
    <r>
      <rPr>
        <b/>
        <i/>
        <sz val="10"/>
        <rFont val="Arial"/>
        <family val="2"/>
        <charset val="204"/>
      </rPr>
      <t xml:space="preserve">
</t>
    </r>
  </si>
  <si>
    <t>25</t>
  </si>
  <si>
    <t>Смеси бетонные тяжелого бетона (БСТ), класс В25 (М350)</t>
  </si>
  <si>
    <r>
      <t>ФССЦ-04.1.02.05-0009</t>
    </r>
    <r>
      <rPr>
        <b/>
        <i/>
        <sz val="10"/>
        <rFont val="Arial"/>
        <family val="2"/>
        <charset val="204"/>
      </rPr>
      <t xml:space="preserve">
</t>
    </r>
  </si>
  <si>
    <t>26</t>
  </si>
  <si>
    <r>
      <t>ФССЦ-04.1.02.05-0009</t>
    </r>
    <r>
      <rPr>
        <b/>
        <i/>
        <sz val="10"/>
        <rFont val="Arial"/>
        <family val="2"/>
        <charset val="204"/>
      </rPr>
      <t xml:space="preserve">
Надбавка на W8</t>
    </r>
  </si>
  <si>
    <t>27</t>
  </si>
  <si>
    <t>Сталь арматурная рифленая свариваемая, класс А500С, диаметр 10 мм</t>
  </si>
  <si>
    <r>
      <t>ФССЦ-08.4.03.03-0003</t>
    </r>
    <r>
      <rPr>
        <b/>
        <i/>
        <sz val="10"/>
        <rFont val="Arial"/>
        <family val="2"/>
        <charset val="204"/>
      </rPr>
      <t xml:space="preserve">
</t>
    </r>
  </si>
  <si>
    <t>т</t>
  </si>
  <si>
    <t>28</t>
  </si>
  <si>
    <t>Сталь арматурная, горячекатаная, гладкая, класс А-I, диаметр 10 мм</t>
  </si>
  <si>
    <r>
      <t>ФССЦ-08.4.03.02-0003</t>
    </r>
    <r>
      <rPr>
        <b/>
        <i/>
        <sz val="10"/>
        <rFont val="Arial"/>
        <family val="2"/>
        <charset val="204"/>
      </rPr>
      <t xml:space="preserve">
</t>
    </r>
  </si>
  <si>
    <t>29</t>
  </si>
  <si>
    <t>Сталь арматурная, горячекатаная, гладкая, класс А-I, диаметр 8 мм</t>
  </si>
  <si>
    <r>
      <t>ФССЦ-08.4.03.02-0002</t>
    </r>
    <r>
      <rPr>
        <b/>
        <i/>
        <sz val="10"/>
        <rFont val="Arial"/>
        <family val="2"/>
        <charset val="204"/>
      </rPr>
      <t xml:space="preserve">
</t>
    </r>
  </si>
  <si>
    <t>30</t>
  </si>
  <si>
    <t>Гидроизоляция боковая обмазочная битумная в 2 слоя по выровненной поверхности бутовой кладки, кирпичу, бетону</t>
  </si>
  <si>
    <r>
      <t>ФЕР08-01-003-07</t>
    </r>
    <r>
      <rPr>
        <b/>
        <i/>
        <sz val="10"/>
        <rFont val="Arial"/>
        <family val="2"/>
        <charset val="204"/>
      </rPr>
      <t xml:space="preserve">
</t>
    </r>
  </si>
  <si>
    <t>31</t>
  </si>
  <si>
    <t>Праймер битумный производства «Техно-Николь»</t>
  </si>
  <si>
    <r>
      <t>ФССЦ-01.2.03.05-0010</t>
    </r>
    <r>
      <rPr>
        <b/>
        <i/>
        <sz val="10"/>
        <rFont val="Arial"/>
        <family val="2"/>
        <charset val="204"/>
      </rPr>
      <t xml:space="preserve">
</t>
    </r>
  </si>
  <si>
    <t>32</t>
  </si>
  <si>
    <t>Мастика битумная гидроизоляционная МГ-1</t>
  </si>
  <si>
    <r>
      <t>ФССЦ-01.2.03.03-0011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</si>
  <si>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</si>
  <si>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</si>
  <si>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</si>
  <si>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</si>
  <si>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</si>
  <si>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</si>
  <si>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</si>
  <si>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</si>
  <si>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Трансбордер. Архитектурно-строительные решения. Часть 2. АС2 .</t>
  </si>
  <si>
    <t>Всего с НДС:</t>
  </si>
  <si>
    <t>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</si>
</sst>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5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3" fontId="5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58"/>
  <sheetViews>
    <sheetView showGridLines="0" tabSelected="1" topLeftCell="A45" zoomScaleNormal="100" zoomScaleSheetLayoutView="100" workbookViewId="0">
      <selection activeCell="Q56" sqref="Q56"/>
    </sheetView>
  </sheetViews>
  <sheetFormatPr defaultColWidth="9.140625" defaultRowHeight="12.75" outlineLevelRow="1" x14ac:dyDescent="0.2"/>
  <cols>
    <col min="1" max="1" width="4.7109375" style="27" customWidth="1"/>
    <col min="2" max="2" width="4.7109375" style="3" customWidth="1"/>
    <col min="3" max="3" width="30.7109375" style="2" customWidth="1"/>
    <col min="4" max="4" width="10.7109375" style="30" customWidth="1"/>
    <col min="5" max="5" width="8.42578125" style="8" customWidth="1"/>
    <col min="6" max="6" width="9.28515625" style="8" customWidth="1"/>
    <col min="7" max="7" width="9.140625" style="8" customWidth="1"/>
    <col min="8" max="9" width="9.140625" style="34" customWidth="1"/>
    <col min="10" max="16384" width="9.140625" style="33"/>
  </cols>
  <sheetData>
    <row r="1" spans="1:15" s="4" customFormat="1" x14ac:dyDescent="0.2">
      <c r="A1" s="1"/>
      <c r="B1" s="12"/>
      <c r="C1" s="2"/>
      <c r="D1" s="3"/>
      <c r="E1" s="2"/>
      <c r="F1" s="2"/>
      <c r="G1" s="2"/>
      <c r="H1" s="2"/>
      <c r="I1" s="2"/>
      <c r="J1" s="4" t="s">
        <v>1</v>
      </c>
      <c r="M1" s="5"/>
      <c r="N1" s="2"/>
    </row>
    <row r="2" spans="1:15" s="14" customFormat="1" x14ac:dyDescent="0.2">
      <c r="A2" s="15"/>
      <c r="B2" s="3"/>
      <c r="C2" s="2"/>
      <c r="D2" s="16"/>
      <c r="E2" s="2"/>
      <c r="F2" s="13"/>
      <c r="G2" s="13"/>
      <c r="I2" s="5"/>
      <c r="J2" s="8"/>
      <c r="K2" s="8"/>
      <c r="L2" s="8"/>
      <c r="M2" s="17"/>
      <c r="N2" s="17"/>
    </row>
    <row r="3" spans="1:15" s="14" customFormat="1" x14ac:dyDescent="0.2">
      <c r="A3" s="15"/>
      <c r="B3" s="3"/>
      <c r="C3" s="2"/>
      <c r="D3" s="16"/>
      <c r="E3" s="2"/>
      <c r="H3" s="6" t="s">
        <v>0</v>
      </c>
      <c r="I3" s="5"/>
      <c r="J3" s="8"/>
      <c r="K3" s="8"/>
      <c r="L3" s="8"/>
      <c r="M3" s="17"/>
      <c r="N3" s="17"/>
    </row>
    <row r="4" spans="1:15" s="14" customFormat="1" x14ac:dyDescent="0.2">
      <c r="A4" s="15"/>
      <c r="B4" s="3"/>
      <c r="C4" s="2"/>
      <c r="D4" s="16"/>
      <c r="E4" s="2"/>
      <c r="H4" s="1" t="s">
        <v>20</v>
      </c>
      <c r="I4" s="5"/>
      <c r="J4" s="8"/>
      <c r="K4" s="8"/>
      <c r="L4" s="8"/>
      <c r="M4" s="17"/>
      <c r="N4" s="17"/>
    </row>
    <row r="5" spans="1:15" s="14" customFormat="1" x14ac:dyDescent="0.2">
      <c r="A5" s="15"/>
      <c r="B5" s="3"/>
      <c r="C5" s="2"/>
      <c r="D5" s="16"/>
      <c r="E5" s="2"/>
      <c r="F5" s="13"/>
      <c r="G5" s="13"/>
      <c r="H5" s="18"/>
      <c r="I5" s="5"/>
      <c r="J5" s="8"/>
      <c r="K5" s="8"/>
      <c r="L5" s="8"/>
      <c r="M5" s="17"/>
      <c r="N5" s="17"/>
    </row>
    <row r="6" spans="1:15" s="14" customFormat="1" outlineLevel="1" x14ac:dyDescent="0.2">
      <c r="A6" s="15"/>
      <c r="B6" s="3"/>
      <c r="C6" s="2"/>
      <c r="D6" s="5" t="s">
        <v>6</v>
      </c>
      <c r="E6" s="19" t="s">
        <v>134</v>
      </c>
      <c r="F6" s="20"/>
      <c r="G6" s="8"/>
      <c r="H6" s="8"/>
      <c r="I6" s="1"/>
      <c r="J6" s="8"/>
      <c r="K6" s="8"/>
      <c r="L6" s="21"/>
      <c r="M6" s="21"/>
      <c r="N6" s="17"/>
    </row>
    <row r="7" spans="1:15" s="14" customFormat="1" outlineLevel="1" x14ac:dyDescent="0.2">
      <c r="A7" s="15"/>
      <c r="B7" s="3"/>
      <c r="C7" s="2"/>
      <c r="D7" s="16"/>
      <c r="E7" s="7"/>
      <c r="F7" s="22"/>
      <c r="G7" s="11"/>
      <c r="H7" s="11"/>
      <c r="I7" s="23" t="s">
        <v>7</v>
      </c>
      <c r="J7" s="23"/>
      <c r="K7" s="11"/>
      <c r="L7" s="9"/>
      <c r="M7" s="8"/>
      <c r="N7" s="17"/>
    </row>
    <row r="8" spans="1:15" s="26" customFormat="1" ht="12.75" customHeight="1" x14ac:dyDescent="0.2">
      <c r="A8" s="24"/>
      <c r="B8" s="3"/>
      <c r="C8" s="10"/>
      <c r="D8" s="25"/>
      <c r="E8" s="10"/>
      <c r="G8" s="10"/>
      <c r="H8" s="10"/>
      <c r="I8" s="5"/>
      <c r="J8" s="8"/>
      <c r="K8" s="8"/>
      <c r="L8" s="8"/>
      <c r="M8" s="17"/>
      <c r="N8" s="17"/>
    </row>
    <row r="9" spans="1:15" s="32" customFormat="1" ht="27.75" customHeight="1" x14ac:dyDescent="0.2">
      <c r="A9" s="36" t="s">
        <v>2</v>
      </c>
      <c r="B9" s="37"/>
      <c r="C9" s="42" t="s">
        <v>3</v>
      </c>
      <c r="D9" s="44" t="s">
        <v>4</v>
      </c>
      <c r="E9" s="42" t="s">
        <v>8</v>
      </c>
      <c r="F9" s="40" t="s">
        <v>5</v>
      </c>
      <c r="G9" s="40" t="s">
        <v>9</v>
      </c>
      <c r="H9" s="42" t="s">
        <v>10</v>
      </c>
      <c r="I9" s="36" t="s">
        <v>18</v>
      </c>
      <c r="J9" s="48"/>
      <c r="K9" s="48"/>
      <c r="L9" s="48"/>
      <c r="M9" s="49"/>
      <c r="N9" s="51" t="s">
        <v>19</v>
      </c>
      <c r="O9" s="52"/>
    </row>
    <row r="10" spans="1:15" s="32" customFormat="1" ht="21.75" customHeight="1" x14ac:dyDescent="0.2">
      <c r="A10" s="38" t="s">
        <v>11</v>
      </c>
      <c r="B10" s="39" t="s">
        <v>12</v>
      </c>
      <c r="C10" s="43"/>
      <c r="D10" s="45"/>
      <c r="E10" s="43"/>
      <c r="F10" s="41"/>
      <c r="G10" s="41"/>
      <c r="H10" s="43"/>
      <c r="I10" s="51" t="s">
        <v>16</v>
      </c>
      <c r="J10" s="53"/>
      <c r="K10" s="52"/>
      <c r="L10" s="51" t="s">
        <v>17</v>
      </c>
      <c r="M10" s="52"/>
      <c r="N10" s="50"/>
      <c r="O10" s="54"/>
    </row>
    <row r="11" spans="1:15" s="32" customFormat="1" ht="120" customHeight="1" x14ac:dyDescent="0.2">
      <c r="A11" s="55"/>
      <c r="B11" s="56"/>
      <c r="C11" s="47"/>
      <c r="D11" s="57"/>
      <c r="E11" s="47"/>
      <c r="F11" s="58"/>
      <c r="G11" s="58"/>
      <c r="H11" s="47"/>
      <c r="I11" s="46" t="s">
        <v>13</v>
      </c>
      <c r="J11" s="46" t="s">
        <v>14</v>
      </c>
      <c r="K11" s="46" t="s">
        <v>15</v>
      </c>
      <c r="L11" s="46" t="s">
        <v>13</v>
      </c>
      <c r="M11" s="46" t="s">
        <v>14</v>
      </c>
      <c r="N11" s="46" t="s">
        <v>13</v>
      </c>
      <c r="O11" s="46" t="s">
        <v>14</v>
      </c>
    </row>
    <row r="12" spans="1:15" s="31" customFormat="1" x14ac:dyDescent="0.2">
      <c r="A12" s="28">
        <v>1</v>
      </c>
      <c r="B12" s="29">
        <v>2</v>
      </c>
      <c r="C12" s="28">
        <v>3</v>
      </c>
      <c r="D12" s="29">
        <v>4</v>
      </c>
      <c r="E12" s="28">
        <v>5</v>
      </c>
      <c r="F12" s="28">
        <v>6</v>
      </c>
      <c r="G12" s="28">
        <v>7</v>
      </c>
      <c r="H12" s="35">
        <v>8</v>
      </c>
      <c r="I12" s="46">
        <v>9</v>
      </c>
      <c r="J12" s="46">
        <v>10</v>
      </c>
      <c r="K12" s="46">
        <v>11</v>
      </c>
      <c r="L12" s="46">
        <v>12</v>
      </c>
      <c r="M12" s="46">
        <v>13</v>
      </c>
      <c r="N12" s="46">
        <v>14</v>
      </c>
      <c r="O12" s="46">
        <v>15</v>
      </c>
    </row>
    <row r="13" spans="1:15" ht="22.5" customHeight="1" x14ac:dyDescent="0.2">
      <c r="A13" s="59" t="s">
        <v>21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1:15" ht="63.75" x14ac:dyDescent="0.2">
      <c r="A14" s="61">
        <v>1</v>
      </c>
      <c r="B14" s="62" t="s">
        <v>22</v>
      </c>
      <c r="C14" s="63" t="s">
        <v>23</v>
      </c>
      <c r="D14" s="64" t="s">
        <v>24</v>
      </c>
      <c r="E14" s="65" t="s">
        <v>25</v>
      </c>
      <c r="F14" s="66">
        <v>2293.9699999999998</v>
      </c>
      <c r="G14" s="66">
        <v>0.19350000000000001</v>
      </c>
      <c r="H14" s="67">
        <v>636.54</v>
      </c>
      <c r="I14" s="68"/>
      <c r="J14" s="69"/>
      <c r="K14" s="69"/>
      <c r="L14" s="69"/>
      <c r="M14" s="69"/>
      <c r="N14" s="70">
        <v>0.19350000000000001</v>
      </c>
      <c r="O14" s="70">
        <v>636.54</v>
      </c>
    </row>
    <row r="15" spans="1:15" ht="63.75" x14ac:dyDescent="0.2">
      <c r="A15" s="61">
        <v>2</v>
      </c>
      <c r="B15" s="62" t="s">
        <v>26</v>
      </c>
      <c r="C15" s="63" t="s">
        <v>27</v>
      </c>
      <c r="D15" s="64" t="s">
        <v>28</v>
      </c>
      <c r="E15" s="65" t="s">
        <v>25</v>
      </c>
      <c r="F15" s="66">
        <v>3111.64</v>
      </c>
      <c r="G15" s="66">
        <v>5.3600000000000002E-2</v>
      </c>
      <c r="H15" s="67">
        <v>239.17</v>
      </c>
      <c r="I15" s="70">
        <v>2.852E-2</v>
      </c>
      <c r="J15" s="70">
        <v>127.25</v>
      </c>
      <c r="K15" s="70">
        <v>127.25</v>
      </c>
      <c r="L15" s="70">
        <v>2.852E-2</v>
      </c>
      <c r="M15" s="70">
        <v>127.25</v>
      </c>
      <c r="N15" s="70">
        <v>2.5080000000000002E-2</v>
      </c>
      <c r="O15" s="70">
        <v>111.92</v>
      </c>
    </row>
    <row r="16" spans="1:15" ht="51" x14ac:dyDescent="0.2">
      <c r="A16" s="61">
        <v>3</v>
      </c>
      <c r="B16" s="62" t="s">
        <v>29</v>
      </c>
      <c r="C16" s="63" t="s">
        <v>30</v>
      </c>
      <c r="D16" s="64" t="s">
        <v>31</v>
      </c>
      <c r="E16" s="65" t="s">
        <v>32</v>
      </c>
      <c r="F16" s="66">
        <v>1201.2</v>
      </c>
      <c r="G16" s="66">
        <v>4.9000000000000002E-2</v>
      </c>
      <c r="H16" s="67">
        <v>77.84</v>
      </c>
      <c r="I16" s="70">
        <v>5.7999999999999996E-3</v>
      </c>
      <c r="J16" s="70">
        <v>9.2100000000000009</v>
      </c>
      <c r="K16" s="70">
        <v>9.2100000000000009</v>
      </c>
      <c r="L16" s="70">
        <v>5.7999999999999996E-3</v>
      </c>
      <c r="M16" s="70">
        <v>9.2100000000000009</v>
      </c>
      <c r="N16" s="70">
        <v>4.3200000000000002E-2</v>
      </c>
      <c r="O16" s="70">
        <v>68.63</v>
      </c>
    </row>
    <row r="17" spans="1:15" ht="63.75" x14ac:dyDescent="0.2">
      <c r="A17" s="61">
        <v>4</v>
      </c>
      <c r="B17" s="62" t="s">
        <v>33</v>
      </c>
      <c r="C17" s="63" t="s">
        <v>34</v>
      </c>
      <c r="D17" s="64" t="s">
        <v>35</v>
      </c>
      <c r="E17" s="65" t="s">
        <v>36</v>
      </c>
      <c r="F17" s="66">
        <v>162.38</v>
      </c>
      <c r="G17" s="71">
        <v>53.6</v>
      </c>
      <c r="H17" s="67">
        <v>8703.57</v>
      </c>
      <c r="I17" s="70">
        <v>29.1</v>
      </c>
      <c r="J17" s="70">
        <v>4725.26</v>
      </c>
      <c r="K17" s="70">
        <v>4725.26</v>
      </c>
      <c r="L17" s="70">
        <v>29.1</v>
      </c>
      <c r="M17" s="70">
        <v>4725.26</v>
      </c>
      <c r="N17" s="70">
        <v>24.5</v>
      </c>
      <c r="O17" s="70">
        <v>3978.31</v>
      </c>
    </row>
    <row r="18" spans="1:15" ht="63.75" x14ac:dyDescent="0.2">
      <c r="A18" s="61">
        <v>5</v>
      </c>
      <c r="B18" s="62" t="s">
        <v>37</v>
      </c>
      <c r="C18" s="63" t="s">
        <v>38</v>
      </c>
      <c r="D18" s="64" t="s">
        <v>39</v>
      </c>
      <c r="E18" s="65" t="s">
        <v>25</v>
      </c>
      <c r="F18" s="66">
        <v>505.05</v>
      </c>
      <c r="G18" s="66">
        <v>0.14879999999999999</v>
      </c>
      <c r="H18" s="67">
        <v>108.03</v>
      </c>
      <c r="I18" s="70">
        <v>8.0100000000000005E-2</v>
      </c>
      <c r="J18" s="70">
        <v>58.15</v>
      </c>
      <c r="K18" s="70">
        <v>58.15</v>
      </c>
      <c r="L18" s="70">
        <v>8.0100000000000005E-2</v>
      </c>
      <c r="M18" s="70">
        <v>58.15</v>
      </c>
      <c r="N18" s="70">
        <v>6.8699999999999997E-2</v>
      </c>
      <c r="O18" s="70">
        <v>49.88</v>
      </c>
    </row>
    <row r="19" spans="1:15" ht="38.25" x14ac:dyDescent="0.2">
      <c r="A19" s="61">
        <v>6</v>
      </c>
      <c r="B19" s="62" t="s">
        <v>40</v>
      </c>
      <c r="C19" s="63" t="s">
        <v>41</v>
      </c>
      <c r="D19" s="64" t="s">
        <v>42</v>
      </c>
      <c r="E19" s="65" t="s">
        <v>32</v>
      </c>
      <c r="F19" s="66">
        <v>663.75</v>
      </c>
      <c r="G19" s="66">
        <v>0.496</v>
      </c>
      <c r="H19" s="67">
        <v>435.39</v>
      </c>
      <c r="I19" s="68"/>
      <c r="J19" s="69"/>
      <c r="K19" s="69"/>
      <c r="L19" s="69"/>
      <c r="M19" s="69"/>
      <c r="N19" s="70">
        <v>0.496</v>
      </c>
      <c r="O19" s="70">
        <v>435.39</v>
      </c>
    </row>
    <row r="20" spans="1:15" ht="51" x14ac:dyDescent="0.2">
      <c r="A20" s="61">
        <v>7</v>
      </c>
      <c r="B20" s="62" t="s">
        <v>43</v>
      </c>
      <c r="C20" s="63" t="s">
        <v>44</v>
      </c>
      <c r="D20" s="64" t="s">
        <v>45</v>
      </c>
      <c r="E20" s="65" t="s">
        <v>32</v>
      </c>
      <c r="F20" s="66">
        <v>348.46</v>
      </c>
      <c r="G20" s="66">
        <v>1.488</v>
      </c>
      <c r="H20" s="67">
        <v>727.07</v>
      </c>
      <c r="I20" s="70">
        <v>0.80100000000000005</v>
      </c>
      <c r="J20" s="70">
        <v>391.38</v>
      </c>
      <c r="K20" s="70">
        <v>391.38</v>
      </c>
      <c r="L20" s="70">
        <v>0.80100000000000005</v>
      </c>
      <c r="M20" s="70">
        <v>391.38</v>
      </c>
      <c r="N20" s="70">
        <v>0.68700000000000006</v>
      </c>
      <c r="O20" s="70">
        <v>335.69</v>
      </c>
    </row>
    <row r="21" spans="1:15" ht="22.5" customHeight="1" x14ac:dyDescent="0.2">
      <c r="A21" s="59" t="s">
        <v>46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</row>
    <row r="22" spans="1:15" ht="38.25" x14ac:dyDescent="0.2">
      <c r="A22" s="61">
        <v>8</v>
      </c>
      <c r="B22" s="62" t="s">
        <v>47</v>
      </c>
      <c r="C22" s="63" t="s">
        <v>48</v>
      </c>
      <c r="D22" s="64" t="s">
        <v>49</v>
      </c>
      <c r="E22" s="65" t="s">
        <v>36</v>
      </c>
      <c r="F22" s="66">
        <v>15.41</v>
      </c>
      <c r="G22" s="71">
        <v>6.4</v>
      </c>
      <c r="H22" s="67">
        <v>135.77000000000001</v>
      </c>
      <c r="I22" s="70">
        <v>3.5</v>
      </c>
      <c r="J22" s="70">
        <v>74.25</v>
      </c>
      <c r="K22" s="70">
        <v>74.25</v>
      </c>
      <c r="L22" s="70">
        <v>3.5</v>
      </c>
      <c r="M22" s="70">
        <v>74.25</v>
      </c>
      <c r="N22" s="70">
        <v>2.9</v>
      </c>
      <c r="O22" s="70">
        <v>61.52</v>
      </c>
    </row>
    <row r="23" spans="1:15" ht="76.5" x14ac:dyDescent="0.2">
      <c r="A23" s="61">
        <v>9</v>
      </c>
      <c r="B23" s="62" t="s">
        <v>50</v>
      </c>
      <c r="C23" s="63" t="s">
        <v>51</v>
      </c>
      <c r="D23" s="64" t="s">
        <v>52</v>
      </c>
      <c r="E23" s="65" t="s">
        <v>36</v>
      </c>
      <c r="F23" s="66">
        <v>310.61</v>
      </c>
      <c r="G23" s="66">
        <v>7.36</v>
      </c>
      <c r="H23" s="67">
        <v>2313.52</v>
      </c>
      <c r="I23" s="70">
        <v>4.0250000000000004</v>
      </c>
      <c r="J23" s="70">
        <v>1265.21</v>
      </c>
      <c r="K23" s="70">
        <v>1265.21</v>
      </c>
      <c r="L23" s="70">
        <v>4.0250000000000004</v>
      </c>
      <c r="M23" s="70">
        <v>1265.21</v>
      </c>
      <c r="N23" s="70">
        <v>3.335</v>
      </c>
      <c r="O23" s="70">
        <v>1048.31</v>
      </c>
    </row>
    <row r="24" spans="1:15" ht="38.25" x14ac:dyDescent="0.2">
      <c r="A24" s="61">
        <v>10</v>
      </c>
      <c r="B24" s="62" t="s">
        <v>53</v>
      </c>
      <c r="C24" s="63" t="s">
        <v>54</v>
      </c>
      <c r="D24" s="64" t="s">
        <v>55</v>
      </c>
      <c r="E24" s="65" t="s">
        <v>56</v>
      </c>
      <c r="F24" s="66">
        <v>4876.87</v>
      </c>
      <c r="G24" s="66">
        <v>0.65</v>
      </c>
      <c r="H24" s="67">
        <v>4478.79</v>
      </c>
      <c r="I24" s="70">
        <v>0.375</v>
      </c>
      <c r="J24" s="70">
        <v>2583.91</v>
      </c>
      <c r="K24" s="70">
        <v>2583.91</v>
      </c>
      <c r="L24" s="70">
        <v>0.375</v>
      </c>
      <c r="M24" s="70">
        <v>2583.91</v>
      </c>
      <c r="N24" s="70">
        <v>0.27500000000000002</v>
      </c>
      <c r="O24" s="70">
        <v>1894.88</v>
      </c>
    </row>
    <row r="25" spans="1:15" ht="51" x14ac:dyDescent="0.2">
      <c r="A25" s="61">
        <v>11</v>
      </c>
      <c r="B25" s="62" t="s">
        <v>57</v>
      </c>
      <c r="C25" s="63" t="s">
        <v>58</v>
      </c>
      <c r="D25" s="64" t="s">
        <v>59</v>
      </c>
      <c r="E25" s="65" t="s">
        <v>36</v>
      </c>
      <c r="F25" s="66">
        <v>665</v>
      </c>
      <c r="G25" s="71">
        <v>0.29249999999999998</v>
      </c>
      <c r="H25" s="67">
        <v>194.51</v>
      </c>
      <c r="I25" s="68"/>
      <c r="J25" s="69"/>
      <c r="K25" s="69"/>
      <c r="L25" s="69"/>
      <c r="M25" s="69"/>
      <c r="N25" s="70">
        <v>0.29249999999999998</v>
      </c>
      <c r="O25" s="70">
        <v>194.51</v>
      </c>
    </row>
    <row r="26" spans="1:15" ht="51" x14ac:dyDescent="0.2">
      <c r="A26" s="61">
        <v>12</v>
      </c>
      <c r="B26" s="62" t="s">
        <v>60</v>
      </c>
      <c r="C26" s="63" t="s">
        <v>61</v>
      </c>
      <c r="D26" s="64" t="s">
        <v>62</v>
      </c>
      <c r="E26" s="65" t="s">
        <v>63</v>
      </c>
      <c r="F26" s="66">
        <v>1420.61</v>
      </c>
      <c r="G26" s="71">
        <v>26</v>
      </c>
      <c r="H26" s="67">
        <v>36935.86</v>
      </c>
      <c r="I26" s="70">
        <v>15</v>
      </c>
      <c r="J26" s="70">
        <v>21309.15</v>
      </c>
      <c r="K26" s="70">
        <v>21309.15</v>
      </c>
      <c r="L26" s="70">
        <v>15</v>
      </c>
      <c r="M26" s="70">
        <v>21309.15</v>
      </c>
      <c r="N26" s="70">
        <v>11</v>
      </c>
      <c r="O26" s="70">
        <v>15626.71</v>
      </c>
    </row>
    <row r="27" spans="1:15" ht="51" x14ac:dyDescent="0.2">
      <c r="A27" s="61">
        <v>13</v>
      </c>
      <c r="B27" s="62" t="s">
        <v>64</v>
      </c>
      <c r="C27" s="63" t="s">
        <v>65</v>
      </c>
      <c r="D27" s="64" t="s">
        <v>66</v>
      </c>
      <c r="E27" s="65" t="s">
        <v>63</v>
      </c>
      <c r="F27" s="66">
        <v>468.67</v>
      </c>
      <c r="G27" s="71">
        <v>27</v>
      </c>
      <c r="H27" s="67">
        <v>12654.09</v>
      </c>
      <c r="I27" s="70">
        <v>16</v>
      </c>
      <c r="J27" s="70">
        <v>7498.72</v>
      </c>
      <c r="K27" s="70">
        <v>7498.72</v>
      </c>
      <c r="L27" s="70">
        <v>16</v>
      </c>
      <c r="M27" s="70">
        <v>7498.72</v>
      </c>
      <c r="N27" s="70">
        <v>11</v>
      </c>
      <c r="O27" s="70">
        <v>5155.37</v>
      </c>
    </row>
    <row r="28" spans="1:15" ht="19.149999999999999" customHeight="1" x14ac:dyDescent="0.2">
      <c r="A28" s="72" t="s">
        <v>67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</row>
    <row r="29" spans="1:15" ht="51" x14ac:dyDescent="0.2">
      <c r="A29" s="61">
        <v>14</v>
      </c>
      <c r="B29" s="62" t="s">
        <v>68</v>
      </c>
      <c r="C29" s="63" t="s">
        <v>69</v>
      </c>
      <c r="D29" s="64" t="s">
        <v>70</v>
      </c>
      <c r="E29" s="65" t="s">
        <v>32</v>
      </c>
      <c r="F29" s="66">
        <v>10321.94</v>
      </c>
      <c r="G29" s="66">
        <v>2.5000000000000001E-2</v>
      </c>
      <c r="H29" s="67">
        <v>316.13</v>
      </c>
      <c r="I29" s="68"/>
      <c r="J29" s="69"/>
      <c r="K29" s="69"/>
      <c r="L29" s="69"/>
      <c r="M29" s="69"/>
      <c r="N29" s="70">
        <v>2.5000000000000001E-2</v>
      </c>
      <c r="O29" s="70">
        <v>316.13</v>
      </c>
    </row>
    <row r="30" spans="1:15" ht="51" x14ac:dyDescent="0.2">
      <c r="A30" s="61">
        <v>15</v>
      </c>
      <c r="B30" s="62" t="s">
        <v>71</v>
      </c>
      <c r="C30" s="63" t="s">
        <v>58</v>
      </c>
      <c r="D30" s="64" t="s">
        <v>59</v>
      </c>
      <c r="E30" s="65" t="s">
        <v>36</v>
      </c>
      <c r="F30" s="66">
        <v>665</v>
      </c>
      <c r="G30" s="71">
        <v>2.2440000000000002</v>
      </c>
      <c r="H30" s="67">
        <v>1492.26</v>
      </c>
      <c r="I30" s="68"/>
      <c r="J30" s="69"/>
      <c r="K30" s="69"/>
      <c r="L30" s="69"/>
      <c r="M30" s="69"/>
      <c r="N30" s="70">
        <v>2.2440000000000002</v>
      </c>
      <c r="O30" s="70">
        <v>1492.26</v>
      </c>
    </row>
    <row r="31" spans="1:15" ht="38.25" x14ac:dyDescent="0.2">
      <c r="A31" s="61">
        <v>16</v>
      </c>
      <c r="B31" s="62" t="s">
        <v>72</v>
      </c>
      <c r="C31" s="63" t="s">
        <v>73</v>
      </c>
      <c r="D31" s="64" t="s">
        <v>74</v>
      </c>
      <c r="E31" s="65" t="s">
        <v>36</v>
      </c>
      <c r="F31" s="66">
        <v>73.89</v>
      </c>
      <c r="G31" s="71">
        <v>1.7</v>
      </c>
      <c r="H31" s="67">
        <v>172.01</v>
      </c>
      <c r="I31" s="68"/>
      <c r="J31" s="69"/>
      <c r="K31" s="69"/>
      <c r="L31" s="69"/>
      <c r="M31" s="69"/>
      <c r="N31" s="70">
        <v>1.7</v>
      </c>
      <c r="O31" s="70">
        <v>172.01</v>
      </c>
    </row>
    <row r="32" spans="1:15" ht="51" x14ac:dyDescent="0.2">
      <c r="A32" s="61">
        <v>17</v>
      </c>
      <c r="B32" s="62" t="s">
        <v>75</v>
      </c>
      <c r="C32" s="63" t="s">
        <v>76</v>
      </c>
      <c r="D32" s="64" t="s">
        <v>77</v>
      </c>
      <c r="E32" s="65" t="s">
        <v>78</v>
      </c>
      <c r="F32" s="66">
        <v>1094.45</v>
      </c>
      <c r="G32" s="66">
        <v>0.497</v>
      </c>
      <c r="H32" s="67">
        <v>543.94000000000005</v>
      </c>
      <c r="I32" s="68"/>
      <c r="J32" s="69"/>
      <c r="K32" s="69"/>
      <c r="L32" s="69"/>
      <c r="M32" s="69"/>
      <c r="N32" s="70">
        <v>0.497</v>
      </c>
      <c r="O32" s="70">
        <v>543.94000000000005</v>
      </c>
    </row>
    <row r="33" spans="1:15" ht="51" x14ac:dyDescent="0.2">
      <c r="A33" s="61">
        <v>18</v>
      </c>
      <c r="B33" s="62" t="s">
        <v>79</v>
      </c>
      <c r="C33" s="63" t="s">
        <v>80</v>
      </c>
      <c r="D33" s="64" t="s">
        <v>81</v>
      </c>
      <c r="E33" s="65" t="s">
        <v>36</v>
      </c>
      <c r="F33" s="66">
        <v>529.41</v>
      </c>
      <c r="G33" s="66">
        <v>0.37</v>
      </c>
      <c r="H33" s="67">
        <v>195.88</v>
      </c>
      <c r="I33" s="68"/>
      <c r="J33" s="69"/>
      <c r="K33" s="69"/>
      <c r="L33" s="69"/>
      <c r="M33" s="69"/>
      <c r="N33" s="70">
        <v>0.37</v>
      </c>
      <c r="O33" s="70">
        <v>195.88</v>
      </c>
    </row>
    <row r="34" spans="1:15" ht="38.25" x14ac:dyDescent="0.2">
      <c r="A34" s="61">
        <v>19</v>
      </c>
      <c r="B34" s="62" t="s">
        <v>82</v>
      </c>
      <c r="C34" s="63" t="s">
        <v>83</v>
      </c>
      <c r="D34" s="64" t="s">
        <v>84</v>
      </c>
      <c r="E34" s="65" t="s">
        <v>85</v>
      </c>
      <c r="F34" s="66">
        <v>334.81</v>
      </c>
      <c r="G34" s="66">
        <v>7.1440000000000002E-3</v>
      </c>
      <c r="H34" s="67">
        <v>3.18</v>
      </c>
      <c r="I34" s="68"/>
      <c r="J34" s="69"/>
      <c r="K34" s="69"/>
      <c r="L34" s="69"/>
      <c r="M34" s="69"/>
      <c r="N34" s="70">
        <v>7.1440000000000002E-3</v>
      </c>
      <c r="O34" s="70">
        <v>3.18</v>
      </c>
    </row>
    <row r="35" spans="1:15" ht="63.75" x14ac:dyDescent="0.2">
      <c r="A35" s="61">
        <v>20</v>
      </c>
      <c r="B35" s="62" t="s">
        <v>86</v>
      </c>
      <c r="C35" s="63" t="s">
        <v>87</v>
      </c>
      <c r="D35" s="64" t="s">
        <v>88</v>
      </c>
      <c r="E35" s="65" t="s">
        <v>85</v>
      </c>
      <c r="F35" s="66">
        <v>11.05</v>
      </c>
      <c r="G35" s="66">
        <v>-7.1440000000000002E-3</v>
      </c>
      <c r="H35" s="67">
        <v>-0.11</v>
      </c>
      <c r="I35" s="68"/>
      <c r="J35" s="69"/>
      <c r="K35" s="69"/>
      <c r="L35" s="69"/>
      <c r="M35" s="69"/>
      <c r="N35" s="70">
        <v>-7.1440000000000002E-3</v>
      </c>
      <c r="O35" s="70">
        <v>-0.11</v>
      </c>
    </row>
    <row r="36" spans="1:15" ht="51" x14ac:dyDescent="0.2">
      <c r="A36" s="61">
        <v>21</v>
      </c>
      <c r="B36" s="62" t="s">
        <v>89</v>
      </c>
      <c r="C36" s="63" t="s">
        <v>90</v>
      </c>
      <c r="D36" s="64" t="s">
        <v>91</v>
      </c>
      <c r="E36" s="65" t="s">
        <v>36</v>
      </c>
      <c r="F36" s="66">
        <v>424.88</v>
      </c>
      <c r="G36" s="71">
        <v>1.45738E-2</v>
      </c>
      <c r="H36" s="67">
        <v>6.19</v>
      </c>
      <c r="I36" s="68"/>
      <c r="J36" s="69"/>
      <c r="K36" s="69"/>
      <c r="L36" s="69"/>
      <c r="M36" s="69"/>
      <c r="N36" s="70">
        <v>1.45738E-2</v>
      </c>
      <c r="O36" s="70">
        <v>6.19</v>
      </c>
    </row>
    <row r="37" spans="1:15" ht="22.5" customHeight="1" x14ac:dyDescent="0.2">
      <c r="A37" s="59" t="s">
        <v>92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</row>
    <row r="38" spans="1:15" ht="38.25" x14ac:dyDescent="0.2">
      <c r="A38" s="61">
        <v>22</v>
      </c>
      <c r="B38" s="62" t="s">
        <v>93</v>
      </c>
      <c r="C38" s="63" t="s">
        <v>94</v>
      </c>
      <c r="D38" s="64" t="s">
        <v>95</v>
      </c>
      <c r="E38" s="65" t="s">
        <v>32</v>
      </c>
      <c r="F38" s="66">
        <v>3528.33</v>
      </c>
      <c r="G38" s="66">
        <v>7.2999999999999995E-2</v>
      </c>
      <c r="H38" s="67">
        <v>332.38</v>
      </c>
      <c r="I38" s="70">
        <v>7.2700000000000001E-2</v>
      </c>
      <c r="J38" s="70">
        <v>331</v>
      </c>
      <c r="K38" s="70">
        <v>331</v>
      </c>
      <c r="L38" s="70">
        <v>7.2700000000000001E-2</v>
      </c>
      <c r="M38" s="70">
        <v>331</v>
      </c>
      <c r="N38" s="70">
        <v>2.9999999999999499E-4</v>
      </c>
      <c r="O38" s="70">
        <v>1.38</v>
      </c>
    </row>
    <row r="39" spans="1:15" ht="51" x14ac:dyDescent="0.2">
      <c r="A39" s="61">
        <v>23</v>
      </c>
      <c r="B39" s="62" t="s">
        <v>96</v>
      </c>
      <c r="C39" s="63" t="s">
        <v>97</v>
      </c>
      <c r="D39" s="64" t="s">
        <v>98</v>
      </c>
      <c r="E39" s="65" t="s">
        <v>36</v>
      </c>
      <c r="F39" s="66">
        <v>560</v>
      </c>
      <c r="G39" s="71">
        <v>7.4459999999999997</v>
      </c>
      <c r="H39" s="67">
        <v>4169.76</v>
      </c>
      <c r="I39" s="70">
        <v>7.4154</v>
      </c>
      <c r="J39" s="70">
        <v>4152.62</v>
      </c>
      <c r="K39" s="70">
        <v>4152.62</v>
      </c>
      <c r="L39" s="70">
        <v>7.4154</v>
      </c>
      <c r="M39" s="70">
        <v>4152.62</v>
      </c>
      <c r="N39" s="70">
        <v>3.05999999999997E-2</v>
      </c>
      <c r="O39" s="70">
        <v>17.14</v>
      </c>
    </row>
    <row r="40" spans="1:15" ht="51" x14ac:dyDescent="0.2">
      <c r="A40" s="61">
        <v>24</v>
      </c>
      <c r="B40" s="62" t="s">
        <v>99</v>
      </c>
      <c r="C40" s="63" t="s">
        <v>100</v>
      </c>
      <c r="D40" s="64" t="s">
        <v>101</v>
      </c>
      <c r="E40" s="65" t="s">
        <v>32</v>
      </c>
      <c r="F40" s="66">
        <v>21483.4</v>
      </c>
      <c r="G40" s="66">
        <v>0.25700000000000001</v>
      </c>
      <c r="H40" s="67">
        <v>6644.43</v>
      </c>
      <c r="I40" s="70">
        <v>0.25380000000000003</v>
      </c>
      <c r="J40" s="70">
        <v>6561.68</v>
      </c>
      <c r="K40" s="70">
        <v>6561.68</v>
      </c>
      <c r="L40" s="70">
        <v>0.25380000000000003</v>
      </c>
      <c r="M40" s="70">
        <v>6561.68</v>
      </c>
      <c r="N40" s="70">
        <v>3.1999999999999802E-3</v>
      </c>
      <c r="O40" s="70">
        <v>82.75</v>
      </c>
    </row>
    <row r="41" spans="1:15" ht="51" x14ac:dyDescent="0.2">
      <c r="A41" s="61">
        <v>25</v>
      </c>
      <c r="B41" s="62" t="s">
        <v>102</v>
      </c>
      <c r="C41" s="63" t="s">
        <v>103</v>
      </c>
      <c r="D41" s="64" t="s">
        <v>104</v>
      </c>
      <c r="E41" s="65" t="s">
        <v>36</v>
      </c>
      <c r="F41" s="66">
        <v>725.69</v>
      </c>
      <c r="G41" s="71">
        <v>26.0855</v>
      </c>
      <c r="H41" s="67">
        <v>18929.990000000002</v>
      </c>
      <c r="I41" s="70">
        <v>25.7607</v>
      </c>
      <c r="J41" s="70">
        <v>18694.28</v>
      </c>
      <c r="K41" s="70">
        <v>18694.28</v>
      </c>
      <c r="L41" s="70">
        <v>25.7607</v>
      </c>
      <c r="M41" s="70">
        <v>18694.28</v>
      </c>
      <c r="N41" s="70">
        <v>0.32479999999999998</v>
      </c>
      <c r="O41" s="70">
        <v>235.71</v>
      </c>
    </row>
    <row r="42" spans="1:15" ht="63.75" x14ac:dyDescent="0.2">
      <c r="A42" s="61">
        <v>26</v>
      </c>
      <c r="B42" s="62" t="s">
        <v>105</v>
      </c>
      <c r="C42" s="63" t="s">
        <v>103</v>
      </c>
      <c r="D42" s="64" t="s">
        <v>106</v>
      </c>
      <c r="E42" s="65" t="s">
        <v>36</v>
      </c>
      <c r="F42" s="66">
        <v>725.69</v>
      </c>
      <c r="G42" s="66">
        <v>26.0855</v>
      </c>
      <c r="H42" s="67">
        <v>505.32</v>
      </c>
      <c r="I42" s="70">
        <v>25.7607</v>
      </c>
      <c r="J42" s="70">
        <v>499.03</v>
      </c>
      <c r="K42" s="70">
        <v>499.03</v>
      </c>
      <c r="L42" s="70">
        <v>25.7607</v>
      </c>
      <c r="M42" s="70">
        <v>499.03</v>
      </c>
      <c r="N42" s="70">
        <v>0.32479999999999998</v>
      </c>
      <c r="O42" s="70">
        <v>6.29</v>
      </c>
    </row>
    <row r="43" spans="1:15" ht="51" x14ac:dyDescent="0.2">
      <c r="A43" s="61">
        <v>27</v>
      </c>
      <c r="B43" s="62" t="s">
        <v>107</v>
      </c>
      <c r="C43" s="63" t="s">
        <v>108</v>
      </c>
      <c r="D43" s="64" t="s">
        <v>109</v>
      </c>
      <c r="E43" s="65" t="s">
        <v>110</v>
      </c>
      <c r="F43" s="66">
        <v>5802.77</v>
      </c>
      <c r="G43" s="66">
        <v>1.98</v>
      </c>
      <c r="H43" s="67">
        <v>12408.64</v>
      </c>
      <c r="I43" s="70">
        <v>1.8331999999999999</v>
      </c>
      <c r="J43" s="70">
        <v>11488.65</v>
      </c>
      <c r="K43" s="70">
        <v>11488.65</v>
      </c>
      <c r="L43" s="70">
        <v>1.8331999999999999</v>
      </c>
      <c r="M43" s="70">
        <v>11488.65</v>
      </c>
      <c r="N43" s="70">
        <v>0.14680000000000001</v>
      </c>
      <c r="O43" s="70">
        <v>919.99</v>
      </c>
    </row>
    <row r="44" spans="1:15" ht="51" x14ac:dyDescent="0.2">
      <c r="A44" s="61">
        <v>28</v>
      </c>
      <c r="B44" s="62" t="s">
        <v>111</v>
      </c>
      <c r="C44" s="63" t="s">
        <v>112</v>
      </c>
      <c r="D44" s="64" t="s">
        <v>113</v>
      </c>
      <c r="E44" s="65" t="s">
        <v>110</v>
      </c>
      <c r="F44" s="66">
        <v>6726.18</v>
      </c>
      <c r="G44" s="66">
        <v>0.68400000000000005</v>
      </c>
      <c r="H44" s="67">
        <v>4600.71</v>
      </c>
      <c r="I44" s="70">
        <v>0.54117000000000004</v>
      </c>
      <c r="J44" s="70">
        <v>3640.01</v>
      </c>
      <c r="K44" s="70">
        <v>3640.01</v>
      </c>
      <c r="L44" s="70">
        <v>0.54117000000000004</v>
      </c>
      <c r="M44" s="70">
        <v>3640.01</v>
      </c>
      <c r="N44" s="70">
        <v>0.14283000000000001</v>
      </c>
      <c r="O44" s="70">
        <v>960.7</v>
      </c>
    </row>
    <row r="45" spans="1:15" ht="51" x14ac:dyDescent="0.2">
      <c r="A45" s="61">
        <v>29</v>
      </c>
      <c r="B45" s="62" t="s">
        <v>114</v>
      </c>
      <c r="C45" s="63" t="s">
        <v>115</v>
      </c>
      <c r="D45" s="64" t="s">
        <v>116</v>
      </c>
      <c r="E45" s="65" t="s">
        <v>110</v>
      </c>
      <c r="F45" s="66">
        <v>6780</v>
      </c>
      <c r="G45" s="71">
        <v>1.7999999999999999E-2</v>
      </c>
      <c r="H45" s="67">
        <v>122.04</v>
      </c>
      <c r="I45" s="70">
        <v>1.7520000000000001E-2</v>
      </c>
      <c r="J45" s="70">
        <v>118.79</v>
      </c>
      <c r="K45" s="70">
        <v>118.79</v>
      </c>
      <c r="L45" s="70">
        <v>1.7520000000000001E-2</v>
      </c>
      <c r="M45" s="70">
        <v>118.79</v>
      </c>
      <c r="N45" s="70">
        <v>4.7999999999999801E-4</v>
      </c>
      <c r="O45" s="70">
        <v>3.25</v>
      </c>
    </row>
    <row r="46" spans="1:15" ht="63.75" x14ac:dyDescent="0.2">
      <c r="A46" s="61">
        <v>30</v>
      </c>
      <c r="B46" s="62" t="s">
        <v>117</v>
      </c>
      <c r="C46" s="63" t="s">
        <v>118</v>
      </c>
      <c r="D46" s="64" t="s">
        <v>119</v>
      </c>
      <c r="E46" s="65" t="s">
        <v>85</v>
      </c>
      <c r="F46" s="66">
        <v>336</v>
      </c>
      <c r="G46" s="66">
        <v>1.7</v>
      </c>
      <c r="H46" s="67">
        <v>735.02</v>
      </c>
      <c r="I46" s="70">
        <v>1.484</v>
      </c>
      <c r="J46" s="70">
        <v>641.63</v>
      </c>
      <c r="K46" s="70">
        <v>641.63</v>
      </c>
      <c r="L46" s="70">
        <v>1.484</v>
      </c>
      <c r="M46" s="70">
        <v>641.63</v>
      </c>
      <c r="N46" s="70">
        <v>0.216</v>
      </c>
      <c r="O46" s="70">
        <v>93.39</v>
      </c>
    </row>
    <row r="47" spans="1:15" ht="51" x14ac:dyDescent="0.2">
      <c r="A47" s="61">
        <v>31</v>
      </c>
      <c r="B47" s="62" t="s">
        <v>120</v>
      </c>
      <c r="C47" s="63" t="s">
        <v>121</v>
      </c>
      <c r="D47" s="64" t="s">
        <v>122</v>
      </c>
      <c r="E47" s="65" t="s">
        <v>110</v>
      </c>
      <c r="F47" s="66">
        <v>11885.47</v>
      </c>
      <c r="G47" s="66">
        <v>2.7199999999999998E-2</v>
      </c>
      <c r="H47" s="67">
        <v>323.27999999999997</v>
      </c>
      <c r="I47" s="70">
        <v>2.3744000000000001E-2</v>
      </c>
      <c r="J47" s="70">
        <v>282.20999999999998</v>
      </c>
      <c r="K47" s="70">
        <v>282.20999999999998</v>
      </c>
      <c r="L47" s="70">
        <v>2.3744000000000001E-2</v>
      </c>
      <c r="M47" s="70">
        <v>282.20999999999998</v>
      </c>
      <c r="N47" s="70">
        <v>3.4559999999999999E-3</v>
      </c>
      <c r="O47" s="70">
        <v>41.07</v>
      </c>
    </row>
    <row r="48" spans="1:15" ht="51" x14ac:dyDescent="0.2">
      <c r="A48" s="61">
        <v>32</v>
      </c>
      <c r="B48" s="62" t="s">
        <v>123</v>
      </c>
      <c r="C48" s="63" t="s">
        <v>124</v>
      </c>
      <c r="D48" s="64" t="s">
        <v>125</v>
      </c>
      <c r="E48" s="65" t="s">
        <v>110</v>
      </c>
      <c r="F48" s="66">
        <v>7669.69</v>
      </c>
      <c r="G48" s="66">
        <v>0.40799999999999997</v>
      </c>
      <c r="H48" s="67">
        <v>3129.23</v>
      </c>
      <c r="I48" s="70">
        <v>0.35615999999999998</v>
      </c>
      <c r="J48" s="70">
        <v>2731.64</v>
      </c>
      <c r="K48" s="70">
        <v>2731.64</v>
      </c>
      <c r="L48" s="70">
        <v>0.35615999999999998</v>
      </c>
      <c r="M48" s="70">
        <v>2731.64</v>
      </c>
      <c r="N48" s="70">
        <v>5.1839999999999997E-2</v>
      </c>
      <c r="O48" s="70">
        <v>397.59</v>
      </c>
    </row>
    <row r="49" spans="1:15" x14ac:dyDescent="0.2">
      <c r="A49" s="74" t="s">
        <v>126</v>
      </c>
      <c r="B49" s="75"/>
      <c r="C49" s="75"/>
      <c r="D49" s="75"/>
      <c r="E49" s="76"/>
      <c r="F49" s="76"/>
      <c r="G49" s="76"/>
      <c r="H49" s="70">
        <v>122270.43</v>
      </c>
      <c r="I49" s="68"/>
      <c r="J49" s="70">
        <v>87184.03</v>
      </c>
      <c r="K49" s="70">
        <v>87184.03</v>
      </c>
      <c r="L49" s="69"/>
      <c r="M49" s="70">
        <v>87184.03</v>
      </c>
      <c r="N49" s="69"/>
      <c r="O49" s="70">
        <v>35086.400000000001</v>
      </c>
    </row>
    <row r="50" spans="1:15" outlineLevel="1" x14ac:dyDescent="0.2">
      <c r="A50" s="77" t="s">
        <v>127</v>
      </c>
      <c r="B50" s="75"/>
      <c r="C50" s="75"/>
      <c r="D50" s="75"/>
      <c r="E50" s="76"/>
      <c r="F50" s="76"/>
      <c r="G50" s="76"/>
      <c r="H50" s="70">
        <v>109971.58</v>
      </c>
      <c r="I50" s="68"/>
      <c r="J50" s="70">
        <v>78982.63</v>
      </c>
      <c r="K50" s="70">
        <v>78982.63</v>
      </c>
      <c r="L50" s="69"/>
      <c r="M50" s="70">
        <v>78982.63</v>
      </c>
      <c r="N50" s="69"/>
      <c r="O50" s="70">
        <v>30988.95</v>
      </c>
    </row>
    <row r="51" spans="1:15" outlineLevel="1" x14ac:dyDescent="0.2">
      <c r="A51" s="77" t="s">
        <v>128</v>
      </c>
      <c r="B51" s="75"/>
      <c r="C51" s="75"/>
      <c r="D51" s="75"/>
      <c r="E51" s="76"/>
      <c r="F51" s="76"/>
      <c r="G51" s="76"/>
      <c r="H51" s="70">
        <v>7364.6</v>
      </c>
      <c r="I51" s="68"/>
      <c r="J51" s="70">
        <v>4510.78</v>
      </c>
      <c r="K51" s="70">
        <v>4510.78</v>
      </c>
      <c r="L51" s="69"/>
      <c r="M51" s="70">
        <v>4510.78</v>
      </c>
      <c r="N51" s="69"/>
      <c r="O51" s="70">
        <v>2853.82</v>
      </c>
    </row>
    <row r="52" spans="1:15" outlineLevel="1" x14ac:dyDescent="0.2">
      <c r="A52" s="77" t="s">
        <v>129</v>
      </c>
      <c r="B52" s="75"/>
      <c r="C52" s="75"/>
      <c r="D52" s="75"/>
      <c r="E52" s="76"/>
      <c r="F52" s="76"/>
      <c r="G52" s="76"/>
      <c r="H52" s="70">
        <v>5819.91</v>
      </c>
      <c r="I52" s="68"/>
      <c r="J52" s="70">
        <v>4235.0200000000004</v>
      </c>
      <c r="K52" s="70">
        <v>4235.0200000000004</v>
      </c>
      <c r="L52" s="69"/>
      <c r="M52" s="70">
        <v>4235.0200000000004</v>
      </c>
      <c r="N52" s="69"/>
      <c r="O52" s="70">
        <v>1584.89</v>
      </c>
    </row>
    <row r="53" spans="1:15" x14ac:dyDescent="0.2">
      <c r="A53" s="74" t="s">
        <v>130</v>
      </c>
      <c r="B53" s="75"/>
      <c r="C53" s="75"/>
      <c r="D53" s="75"/>
      <c r="E53" s="76"/>
      <c r="F53" s="76"/>
      <c r="G53" s="76"/>
      <c r="H53" s="70">
        <v>5969.76</v>
      </c>
      <c r="I53" s="68"/>
      <c r="J53" s="70">
        <v>4388.79</v>
      </c>
      <c r="K53" s="70">
        <v>4388.79</v>
      </c>
      <c r="L53" s="69"/>
      <c r="M53" s="70">
        <v>4388.79</v>
      </c>
      <c r="N53" s="69"/>
      <c r="O53" s="70">
        <v>1580.97</v>
      </c>
    </row>
    <row r="54" spans="1:15" x14ac:dyDescent="0.2">
      <c r="A54" s="74" t="s">
        <v>131</v>
      </c>
      <c r="B54" s="75"/>
      <c r="C54" s="75"/>
      <c r="D54" s="75"/>
      <c r="E54" s="76"/>
      <c r="F54" s="76"/>
      <c r="G54" s="76"/>
      <c r="H54" s="70">
        <v>2952.31</v>
      </c>
      <c r="I54" s="68"/>
      <c r="J54" s="70">
        <v>2193.42</v>
      </c>
      <c r="K54" s="70">
        <v>2193.42</v>
      </c>
      <c r="L54" s="69"/>
      <c r="M54" s="70">
        <v>2193.42</v>
      </c>
      <c r="N54" s="69"/>
      <c r="O54" s="70">
        <v>758.89</v>
      </c>
    </row>
    <row r="55" spans="1:15" x14ac:dyDescent="0.2">
      <c r="A55" s="74" t="s">
        <v>132</v>
      </c>
      <c r="B55" s="75"/>
      <c r="C55" s="75"/>
      <c r="D55" s="75"/>
      <c r="E55" s="76"/>
      <c r="F55" s="76"/>
      <c r="G55" s="76"/>
      <c r="H55" s="70">
        <v>131192.5</v>
      </c>
      <c r="I55" s="68"/>
      <c r="J55" s="70">
        <v>93766.24</v>
      </c>
      <c r="K55" s="70">
        <v>93766.24</v>
      </c>
      <c r="L55" s="69"/>
      <c r="M55" s="70">
        <v>93766.24</v>
      </c>
      <c r="N55" s="69"/>
      <c r="O55" s="70">
        <v>37426.26</v>
      </c>
    </row>
    <row r="56" spans="1:15" x14ac:dyDescent="0.2">
      <c r="A56" s="74" t="s">
        <v>133</v>
      </c>
      <c r="B56" s="75"/>
      <c r="C56" s="75"/>
      <c r="D56" s="75"/>
      <c r="E56" s="76"/>
      <c r="F56" s="76"/>
      <c r="G56" s="76"/>
      <c r="H56" s="78">
        <v>1881602.64</v>
      </c>
      <c r="I56" s="79"/>
      <c r="J56" s="78">
        <v>1356122.54</v>
      </c>
      <c r="K56" s="78">
        <v>1356122.54</v>
      </c>
      <c r="L56" s="80"/>
      <c r="M56" s="78">
        <v>1356122.54</v>
      </c>
      <c r="N56" s="80"/>
      <c r="O56" s="78">
        <v>525480.1</v>
      </c>
    </row>
    <row r="57" spans="1:15" x14ac:dyDescent="0.2">
      <c r="A57" s="74" t="s">
        <v>136</v>
      </c>
      <c r="B57" s="75"/>
      <c r="C57" s="75"/>
      <c r="D57" s="75"/>
      <c r="E57" s="76"/>
      <c r="F57" s="76"/>
      <c r="G57" s="76"/>
      <c r="H57" s="78">
        <f>H56*0.2</f>
        <v>376320.52799999999</v>
      </c>
      <c r="I57" s="79"/>
      <c r="J57" s="78">
        <f>J56*0.2</f>
        <v>271224.50800000003</v>
      </c>
      <c r="K57" s="78">
        <f>K56*0.2</f>
        <v>271224.50800000003</v>
      </c>
      <c r="L57" s="80"/>
      <c r="M57" s="78">
        <f>M56*0.2</f>
        <v>271224.50800000003</v>
      </c>
      <c r="N57" s="80"/>
      <c r="O57" s="78">
        <f>O56*0.2</f>
        <v>105096.02</v>
      </c>
    </row>
    <row r="58" spans="1:15" x14ac:dyDescent="0.2">
      <c r="A58" s="74" t="s">
        <v>135</v>
      </c>
      <c r="B58" s="75"/>
      <c r="C58" s="75"/>
      <c r="D58" s="75"/>
      <c r="E58" s="76"/>
      <c r="F58" s="76"/>
      <c r="G58" s="76"/>
      <c r="H58" s="78">
        <f>H56+H57</f>
        <v>2257923.1680000001</v>
      </c>
      <c r="I58" s="79"/>
      <c r="J58" s="78">
        <f>J56+J57</f>
        <v>1627347.048</v>
      </c>
      <c r="K58" s="78">
        <f>K56+K57</f>
        <v>1627347.048</v>
      </c>
      <c r="L58" s="80"/>
      <c r="M58" s="78">
        <f>M56+M57</f>
        <v>1627347.048</v>
      </c>
      <c r="N58" s="80"/>
      <c r="O58" s="78">
        <f>O56+O57</f>
        <v>630576.12</v>
      </c>
    </row>
  </sheetData>
  <mergeCells count="27">
    <mergeCell ref="A58:D58"/>
    <mergeCell ref="A57:D57"/>
    <mergeCell ref="A52:D52"/>
    <mergeCell ref="A53:D53"/>
    <mergeCell ref="A54:D54"/>
    <mergeCell ref="A55:D55"/>
    <mergeCell ref="A56:D56"/>
    <mergeCell ref="A28:O28"/>
    <mergeCell ref="A37:O37"/>
    <mergeCell ref="A49:D49"/>
    <mergeCell ref="A50:D50"/>
    <mergeCell ref="A51:D51"/>
    <mergeCell ref="L10:M10"/>
    <mergeCell ref="I9:M9"/>
    <mergeCell ref="N9:O10"/>
    <mergeCell ref="A13:O13"/>
    <mergeCell ref="A21:O21"/>
    <mergeCell ref="A9:B9"/>
    <mergeCell ref="A10:A11"/>
    <mergeCell ref="B10:B11"/>
    <mergeCell ref="F9:F11"/>
    <mergeCell ref="G9:G11"/>
    <mergeCell ref="C9:C11"/>
    <mergeCell ref="D9:D11"/>
    <mergeCell ref="E9:E11"/>
    <mergeCell ref="H9:H11"/>
    <mergeCell ref="I10:K10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2024-01-18T13:27:24Z</dcterms:modified>
</cp:coreProperties>
</file>