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для совещания\"/>
    </mc:Choice>
  </mc:AlternateContent>
  <xr:revisionPtr revIDLastSave="0" documentId="13_ncr:1_{1FABE4FE-364E-4B79-A41D-CC1E18A998F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для совещания_ССР с непредв" sheetId="1" r:id="rId1"/>
    <sheet name="для совещания_ССР без непредв" sheetId="3" r:id="rId2"/>
    <sheet name="вар. НВ" sheetId="4" r:id="rId3"/>
  </sheets>
  <definedNames>
    <definedName name="_xlnm.Print_Titles" localSheetId="2">'вар. НВ'!$22:$22</definedName>
    <definedName name="_xlnm.Print_Titles" localSheetId="1">'для совещания_ССР без непредв'!$22:$22</definedName>
    <definedName name="_xlnm.Print_Titles" localSheetId="0">'для совещания_ССР с непредв'!$22:$22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1" i="4" l="1"/>
  <c r="R81" i="4" s="1"/>
  <c r="P81" i="4"/>
  <c r="B11" i="4"/>
  <c r="P79" i="3"/>
  <c r="Q79" i="3"/>
  <c r="B11" i="3"/>
  <c r="Q81" i="1"/>
  <c r="R81" i="1"/>
  <c r="S81" i="1" s="1"/>
  <c r="B11" i="1"/>
  <c r="R79" i="3" l="1"/>
</calcChain>
</file>

<file path=xl/sharedStrings.xml><?xml version="1.0" encoding="utf-8"?>
<sst xmlns="http://schemas.openxmlformats.org/spreadsheetml/2006/main" count="534" uniqueCount="148">
  <si>
    <t>Форма № 1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</si>
  <si>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</si>
  <si>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</si>
  <si>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</si>
  <si>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</si>
  <si>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в сумме   482 005,93 тыс. руб.</t>
  </si>
  <si>
    <t>В том числе возвратных сумм ____________</t>
  </si>
  <si>
    <t>(ссылка на документ об утверждении)</t>
  </si>
  <si>
    <t>СВОДНЫЙ СМЕТНЫЙ РАСЧЕТ СТОИМОСТИ СТРОИТЕЛЬСТВА</t>
  </si>
  <si>
    <t/>
  </si>
  <si>
    <t>(наименование стройки)</t>
  </si>
  <si>
    <t xml:space="preserve">Составлена в ценах по состоянию на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</si>
  <si>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</si>
  <si>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</si>
  <si>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</si>
  <si>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</t>
  </si>
  <si>
    <t>Общая сметная стоимость</t>
  </si>
  <si>
    <t>строительных работ</t>
  </si>
  <si>
    <t>монтажных работ</t>
  </si>
  <si>
    <t>оборудования</t>
  </si>
  <si>
    <t>прочих затрат</t>
  </si>
  <si>
    <t>Глава 1. Подготовка территории строительства, реконструкции, капитального ремонта</t>
  </si>
  <si>
    <t>1</t>
  </si>
  <si>
    <t>01-01-01</t>
  </si>
  <si>
    <t>Выполнение работ по ликвидации объектов по трассе ж.д. путей, подготовке трассы ж.д. путей.</t>
  </si>
  <si>
    <t>2</t>
  </si>
  <si>
    <t>01-01-03</t>
  </si>
  <si>
    <t>Демонтаж сетей и систем  инженерного обоспечения.</t>
  </si>
  <si>
    <t>3</t>
  </si>
  <si>
    <t>01-01-02</t>
  </si>
  <si>
    <t>Выполнение работ по ликвидации объекта капитального строительства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</si>
  <si>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</si>
  <si>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</si>
  <si>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4</t>
  </si>
  <si>
    <t>05-03-01</t>
  </si>
  <si>
    <t>Верхнее строение пути</t>
  </si>
  <si>
    <t>5</t>
  </si>
  <si>
    <t>02-02-01</t>
  </si>
  <si>
    <t>Восстановительные работы цеха №121/18. АС 3.</t>
  </si>
  <si>
    <t>6</t>
  </si>
  <si>
    <t>02-03-01</t>
  </si>
  <si>
    <t>Трансбордер. Архитектурно-строительные решения. Часть 1. АС1 .</t>
  </si>
  <si>
    <t>7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</si>
  <si>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</si>
  <si>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</si>
  <si>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</si>
  <si>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</si>
  <si>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8</t>
  </si>
  <si>
    <t>04-01-01</t>
  </si>
  <si>
    <t>Электроснабжение. ЭС 1.</t>
  </si>
  <si>
    <t>9</t>
  </si>
  <si>
    <t>04-02-05</t>
  </si>
  <si>
    <t>Переустройство кабельных линий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</si>
  <si>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</si>
  <si>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</si>
  <si>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</si>
  <si>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10</t>
  </si>
  <si>
    <t>06-02-01</t>
  </si>
  <si>
    <t>Переустройство хозпитьевого водопровода</t>
  </si>
  <si>
    <t>11</t>
  </si>
  <si>
    <t>06-02-02</t>
  </si>
  <si>
    <t>Водоотведение</t>
  </si>
  <si>
    <t>12</t>
  </si>
  <si>
    <t>06-02-03</t>
  </si>
  <si>
    <t>Переустройство хозяйственно-бытовой канализации</t>
  </si>
  <si>
    <t>13</t>
  </si>
  <si>
    <t>06-02-04</t>
  </si>
  <si>
    <t>Переустройство ливневой канализации</t>
  </si>
  <si>
    <t>14</t>
  </si>
  <si>
    <t>06-04-01</t>
  </si>
  <si>
    <t>Трубопровод ливневых сточных вод от трансбордера</t>
  </si>
  <si>
    <t>Теплоснабжение</t>
  </si>
  <si>
    <t>15</t>
  </si>
  <si>
    <t>06-04-02</t>
  </si>
  <si>
    <t>Теплоснабжение. Переустройство трубопровода по эстакаде</t>
  </si>
  <si>
    <t>16</t>
  </si>
  <si>
    <t>06-03-02</t>
  </si>
  <si>
    <t>Архитектурно-строительные решения. Эстакада для ТС1. АС 4</t>
  </si>
  <si>
    <t>17</t>
  </si>
  <si>
    <t>Теплоснабжение. Переустройство трубопровода</t>
  </si>
  <si>
    <t>18</t>
  </si>
  <si>
    <t>06-04-04</t>
  </si>
  <si>
    <t>Теплоснабжение. Переустройство трубопровода.</t>
  </si>
  <si>
    <t>Газоснабжение</t>
  </si>
  <si>
    <t>19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</si>
  <si>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</si>
  <si>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</si>
  <si>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</si>
  <si>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20</t>
  </si>
  <si>
    <t>07-01-01</t>
  </si>
  <si>
    <t>Генеральный план. Трансбордер. ГП1</t>
  </si>
  <si>
    <t>21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</si>
  <si>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</si>
  <si>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</si>
  <si>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</si>
  <si>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</si>
  <si>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</si>
  <si>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22</t>
  </si>
  <si>
    <t>Методика утв. приказом минстроя Ромссии от 19.06.2020 №332/пр п.32</t>
  </si>
  <si>
    <t>Временные здания и сооружения - 5,6%</t>
  </si>
  <si>
    <t>Г1:Г7.С*5,6%</t>
  </si>
  <si>
    <t>Г1:Г7.М*5,6%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</si>
  <si>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</si>
  <si>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</si>
  <si>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</si>
  <si>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23</t>
  </si>
  <si>
    <t>Приказ от 25.05.2021 № 325/пр прил.1 п.8</t>
  </si>
  <si>
    <t>Производство работ в зимнее время - 2,4%</t>
  </si>
  <si>
    <t>2,4%Г1.С:Г8.С</t>
  </si>
  <si>
    <t>2,4%Г1.М:Г8.М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</si>
  <si>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</si>
  <si>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</si>
  <si>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</si>
  <si>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</si>
  <si>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</si>
  <si>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</si>
  <si>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24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</si>
  <si>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</si>
  <si>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</si>
  <si>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</si>
  <si>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</si>
  <si>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</si>
  <si>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</si>
  <si>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</si>
  <si>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</si>
  <si>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</si>
  <si>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25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</si>
  <si>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</si>
  <si>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</si>
  <si>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</si>
  <si>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</si>
  <si>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</si>
  <si>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</si>
  <si>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</si>
  <si>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</si>
  <si>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</si>
  <si>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</si>
  <si>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</si>
  <si>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</si>
  <si>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Начальник</t>
  </si>
  <si>
    <t>[должность, подпись (инициалы, фамилия)]</t>
  </si>
  <si>
    <t>ССР</t>
  </si>
  <si>
    <t>Сумма контракта</t>
  </si>
  <si>
    <t>Сводный сметный расчет в сумме   467 966,92 тыс. руб.</t>
  </si>
  <si>
    <t>Сводный сметный расчет в сумме   450 023,61 тыс. руб.</t>
  </si>
  <si>
    <t>26</t>
  </si>
  <si>
    <t>28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</si>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</sst>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10"/>
      <color rgb="FFBDC1C6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14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9" fillId="0" borderId="4" xfId="0" applyNumberFormat="1" applyFont="1" applyFill="1" applyBorder="1" applyAlignment="1" applyProtection="1"/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4" fontId="9" fillId="0" borderId="4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1" fillId="2" borderId="4" xfId="0" applyNumberFormat="1" applyFont="1" applyFill="1" applyBorder="1" applyAlignment="1" applyProtection="1">
      <alignment horizontal="center" vertical="top" wrapText="1"/>
    </xf>
    <xf numFmtId="3" fontId="12" fillId="2" borderId="4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2" fillId="0" borderId="0" xfId="0" applyFont="1" applyAlignment="1">
      <alignment horizontal="right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49" fontId="1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6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2" fillId="0" borderId="0" xfId="0" applyNumberFormat="1" applyFont="1" applyAlignment="1">
      <alignment horizontal="left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49" fontId="1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49" fontId="9" fillId="0" borderId="4" xfId="0" applyNumberFormat="1" applyFont="1" applyBorder="1"/>
    <xf numFmtId="4" fontId="9" fillId="0" borderId="4" xfId="0" applyNumberFormat="1" applyFont="1" applyBorder="1" applyAlignment="1">
      <alignment horizontal="right" vertical="top" wrapText="1"/>
    </xf>
    <xf numFmtId="2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  <xf numFmtId="4" fontId="9" fillId="0" borderId="4" xfId="0" applyNumberFormat="1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9" fillId="0" borderId="4" xfId="0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165" fontId="1" fillId="0" borderId="4" xfId="0" applyNumberFormat="1" applyFont="1" applyBorder="1" applyAlignment="1">
      <alignment horizontal="right" vertical="top" wrapText="1"/>
    </xf>
    <xf numFmtId="164" fontId="9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2" xfId="0" applyFont="1" applyBorder="1"/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4" fontId="13" fillId="0" borderId="4" xfId="0" applyNumberFormat="1" applyFont="1" applyBorder="1" applyAlignment="1">
      <alignment horizontal="right" vertical="top" wrapText="1"/>
    </xf>
    <xf numFmtId="0" fontId="13" fillId="0" borderId="4" xfId="0" applyFont="1" applyBorder="1" applyAlignment="1">
      <alignment horizontal="right" vertical="top" wrapText="1"/>
    </xf>
    <xf numFmtId="49" fontId="14" fillId="0" borderId="4" xfId="0" applyNumberFormat="1" applyFont="1" applyBorder="1" applyAlignment="1">
      <alignment horizontal="center" vertical="top" wrapText="1"/>
    </xf>
    <xf numFmtId="49" fontId="14" fillId="0" borderId="4" xfId="0" applyNumberFormat="1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4" fontId="14" fillId="0" borderId="4" xfId="0" applyNumberFormat="1" applyFont="1" applyBorder="1" applyAlignment="1">
      <alignment horizontal="right" vertical="top" wrapText="1"/>
    </xf>
    <xf numFmtId="0" fontId="14" fillId="0" borderId="4" xfId="0" applyFont="1" applyBorder="1" applyAlignment="1">
      <alignment horizontal="right" vertical="top" wrapText="1"/>
    </xf>
    <xf numFmtId="49" fontId="15" fillId="0" borderId="4" xfId="0" applyNumberFormat="1" applyFont="1" applyBorder="1" applyAlignment="1">
      <alignment horizontal="center" vertical="top" wrapText="1"/>
    </xf>
    <xf numFmtId="49" fontId="15" fillId="0" borderId="4" xfId="0" applyNumberFormat="1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4" fontId="15" fillId="0" borderId="4" xfId="0" applyNumberFormat="1" applyFont="1" applyBorder="1" applyAlignment="1">
      <alignment horizontal="right" vertical="top" wrapText="1"/>
    </xf>
    <xf numFmtId="2" fontId="15" fillId="0" borderId="4" xfId="0" applyNumberFormat="1" applyFont="1" applyBorder="1" applyAlignment="1">
      <alignment horizontal="right" vertical="top" wrapText="1"/>
    </xf>
    <xf numFmtId="0" fontId="15" fillId="0" borderId="4" xfId="0" applyFont="1" applyBorder="1" applyAlignment="1">
      <alignment horizontal="right" vertical="top" wrapText="1"/>
    </xf>
    <xf numFmtId="164" fontId="15" fillId="0" borderId="4" xfId="0" applyNumberFormat="1" applyFont="1" applyBorder="1" applyAlignment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center"/>
    </xf>
    <xf numFmtId="0" fontId="9" fillId="0" borderId="9" xfId="0" applyNumberFormat="1" applyFont="1" applyFill="1" applyBorder="1" applyAlignment="1" applyProtection="1">
      <alignment horizontal="right" vertical="top" wrapText="1"/>
    </xf>
    <xf numFmtId="0" fontId="9" fillId="0" borderId="11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left" vertical="center" wrapText="1"/>
    </xf>
    <xf numFmtId="0" fontId="10" fillId="0" borderId="10" xfId="0" applyNumberFormat="1" applyFont="1" applyFill="1" applyBorder="1" applyAlignment="1" applyProtection="1">
      <alignment horizontal="left" vertical="center" wrapText="1"/>
    </xf>
    <xf numFmtId="0" fontId="10" fillId="0" borderId="11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1"/>
  <sheetViews>
    <sheetView topLeftCell="A61" zoomScale="115" zoomScaleNormal="115" workbookViewId="0">
      <selection activeCell="A25" sqref="A25:XFD25"/>
    </sheetView>
  </sheetViews>
  <sheetFormatPr defaultColWidth="9.140625" defaultRowHeight="10.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4" width="16.28515625" style="2" customWidth="1"/>
    <col min="5" max="8" width="14" style="2" customWidth="1"/>
    <col min="9" max="9" width="14.42578125" style="2" customWidth="1"/>
    <col min="10" max="11" width="91" style="3" hidden="1" customWidth="1"/>
    <col min="12" max="12" width="131.85546875" style="3" hidden="1" customWidth="1"/>
    <col min="13" max="13" width="52.85546875" style="3" hidden="1" customWidth="1"/>
    <col min="14" max="14" width="131.85546875" style="3" hidden="1" customWidth="1"/>
    <col min="15" max="15" width="52.85546875" style="3" hidden="1" customWidth="1"/>
    <col min="16" max="16" width="9.140625" style="2"/>
    <col min="17" max="17" width="12.42578125" style="2" bestFit="1" customWidth="1"/>
    <col min="18" max="18" width="18.7109375" style="2" customWidth="1"/>
    <col min="19" max="16384" width="9.140625" style="2"/>
  </cols>
  <sheetData>
    <row r="1" spans="1:11" customFormat="1" ht="15" x14ac:dyDescent="0.25">
      <c r="H1" s="4" t="s">
        <v>0</v>
      </c>
    </row>
    <row r="2" spans="1:11" customFormat="1" ht="15" x14ac:dyDescent="0.25">
      <c r="A2" s="5"/>
      <c r="B2" s="5" t="s">
        <v>1</v>
      </c>
      <c r="C2" s="131" t="s">
        <v>2</v>
      </c>
      <c r="D2" s="131"/>
      <c r="E2" s="131"/>
      <c r="F2" s="131"/>
      <c r="G2" s="131"/>
      <c r="H2" s="6"/>
      <c r="J2" s="7" t="s">
        <v>2</v>
      </c>
    </row>
    <row r="3" spans="1:11" customFormat="1" ht="15" x14ac:dyDescent="0.25">
      <c r="A3" s="5"/>
      <c r="B3" s="5"/>
      <c r="C3" s="108" t="s">
        <v>3</v>
      </c>
      <c r="D3" s="108"/>
      <c r="E3" s="108"/>
      <c r="F3" s="108"/>
      <c r="G3" s="108"/>
      <c r="H3" s="6"/>
    </row>
    <row r="4" spans="1:11" customFormat="1" ht="15" x14ac:dyDescent="0.25">
      <c r="A4" s="5"/>
      <c r="B4" s="6" t="s">
        <v>4</v>
      </c>
      <c r="C4" s="9"/>
      <c r="D4" s="9"/>
      <c r="E4" s="9"/>
      <c r="F4" s="9"/>
      <c r="G4" s="9"/>
      <c r="H4" s="6"/>
    </row>
    <row r="5" spans="1:11" customFormat="1" ht="15" x14ac:dyDescent="0.25">
      <c r="A5" s="5"/>
      <c r="B5" s="5"/>
      <c r="C5" s="9"/>
      <c r="D5" s="9"/>
      <c r="E5" s="9"/>
      <c r="F5" s="9"/>
      <c r="G5" s="9"/>
      <c r="H5" s="6"/>
    </row>
    <row r="6" spans="1:11" customFormat="1" ht="15" x14ac:dyDescent="0.25">
      <c r="A6" s="5"/>
      <c r="B6" s="5" t="s">
        <v>5</v>
      </c>
      <c r="C6" s="9"/>
      <c r="D6" s="9"/>
      <c r="E6" s="9"/>
      <c r="F6" s="9"/>
      <c r="G6" s="9"/>
      <c r="H6" s="6"/>
    </row>
    <row r="7" spans="1:11" customFormat="1" ht="15" x14ac:dyDescent="0.25">
      <c r="A7" s="5"/>
      <c r="B7" s="1" t="s">
        <v>6</v>
      </c>
      <c r="D7" s="10"/>
      <c r="E7" s="9"/>
      <c r="F7" s="9"/>
      <c r="G7" s="9"/>
      <c r="H7" s="6"/>
    </row>
    <row r="8" spans="1:11" customFormat="1" ht="15" x14ac:dyDescent="0.25">
      <c r="A8" s="5"/>
      <c r="B8" s="5"/>
      <c r="C8" s="132"/>
      <c r="D8" s="132"/>
      <c r="E8" s="132"/>
      <c r="F8" s="132"/>
      <c r="G8" s="132"/>
      <c r="H8" s="6"/>
    </row>
    <row r="9" spans="1:11" customFormat="1" ht="12" customHeight="1" x14ac:dyDescent="0.25">
      <c r="A9" s="11"/>
      <c r="B9" s="11"/>
      <c r="C9" s="108" t="s">
        <v>7</v>
      </c>
      <c r="D9" s="108"/>
      <c r="E9" s="108"/>
      <c r="F9" s="108"/>
      <c r="G9" s="108"/>
      <c r="H9" s="12"/>
    </row>
    <row r="10" spans="1:11" customFormat="1" ht="12" customHeight="1" x14ac:dyDescent="0.25">
      <c r="A10" s="11"/>
      <c r="B10" s="13"/>
      <c r="C10" s="14"/>
      <c r="D10" s="14"/>
      <c r="E10" s="14"/>
      <c r="F10" s="14"/>
      <c r="G10" s="14"/>
      <c r="H10" s="12"/>
    </row>
    <row r="11" spans="1:11" customFormat="1" ht="12" customHeight="1" x14ac:dyDescent="0.25">
      <c r="A11" s="11"/>
      <c r="B11" s="2" t="str">
        <f ca="1">"«    » ________________ "&amp;YEAR(TODAY())&amp;" г."</f>
        <v>«    » ________________ 2023 г.</v>
      </c>
      <c r="C11" s="9"/>
      <c r="D11" s="9"/>
      <c r="E11" s="9"/>
      <c r="F11" s="9"/>
      <c r="G11" s="9"/>
      <c r="H11" s="12"/>
    </row>
    <row r="12" spans="1:11" customFormat="1" ht="12" customHeight="1" x14ac:dyDescent="0.25">
      <c r="A12" s="11"/>
      <c r="B12" s="2"/>
      <c r="C12" s="133" t="s">
        <v>8</v>
      </c>
      <c r="D12" s="133"/>
      <c r="E12" s="133"/>
      <c r="F12" s="133"/>
      <c r="G12" s="133"/>
      <c r="H12" s="12"/>
    </row>
    <row r="13" spans="1:11" customFormat="1" ht="12" customHeight="1" x14ac:dyDescent="0.25">
      <c r="A13" s="11"/>
      <c r="B13" s="11"/>
      <c r="C13" s="9"/>
      <c r="D13" s="9"/>
      <c r="E13" s="9"/>
      <c r="F13" s="9"/>
      <c r="G13" s="9"/>
      <c r="H13" s="12"/>
    </row>
    <row r="14" spans="1:11" customFormat="1" ht="15" x14ac:dyDescent="0.25">
      <c r="A14" s="15"/>
      <c r="C14" s="124"/>
      <c r="D14" s="124"/>
      <c r="E14" s="124"/>
      <c r="F14" s="124"/>
      <c r="G14" s="124"/>
      <c r="H14" s="7"/>
      <c r="K14" s="7" t="s">
        <v>9</v>
      </c>
    </row>
    <row r="15" spans="1:11" customFormat="1" ht="15" x14ac:dyDescent="0.25">
      <c r="A15" s="16"/>
      <c r="C15" s="125" t="s">
        <v>10</v>
      </c>
      <c r="D15" s="125"/>
      <c r="E15" s="125"/>
      <c r="F15" s="125"/>
      <c r="G15" s="125"/>
      <c r="H15" s="17"/>
    </row>
    <row r="16" spans="1:11" customFormat="1" ht="15" x14ac:dyDescent="0.25">
      <c r="A16" s="5"/>
      <c r="B16" s="5"/>
      <c r="C16" s="6"/>
      <c r="D16" s="14"/>
      <c r="E16" s="14"/>
      <c r="F16" s="14"/>
      <c r="G16" s="18"/>
      <c r="H16" s="18"/>
    </row>
    <row r="17" spans="1:13" customFormat="1" ht="15" x14ac:dyDescent="0.25">
      <c r="A17" s="19"/>
      <c r="B17" s="126" t="s">
        <v>11</v>
      </c>
      <c r="C17" s="126"/>
      <c r="D17" s="126"/>
      <c r="E17" s="126"/>
      <c r="F17" s="126"/>
      <c r="G17" s="126"/>
      <c r="H17" s="9"/>
    </row>
    <row r="18" spans="1:13" customFormat="1" ht="9.75" customHeight="1" x14ac:dyDescent="0.25">
      <c r="A18" s="5"/>
      <c r="B18" s="5"/>
      <c r="C18" s="6"/>
      <c r="D18" s="9"/>
      <c r="E18" s="9"/>
      <c r="F18" s="9"/>
      <c r="G18" s="9"/>
      <c r="H18" s="9"/>
    </row>
    <row r="19" spans="1:13" customFormat="1" ht="17.25" customHeight="1" x14ac:dyDescent="0.25">
      <c r="A19" s="127" t="s">
        <v>12</v>
      </c>
      <c r="B19" s="127" t="s">
        <v>13</v>
      </c>
      <c r="C19" s="120" t="s">
        <v>14</v>
      </c>
      <c r="D19" s="119" t="s">
        <v>15</v>
      </c>
      <c r="E19" s="119"/>
      <c r="F19" s="119"/>
      <c r="G19" s="119"/>
      <c r="H19" s="119" t="s">
        <v>16</v>
      </c>
    </row>
    <row r="20" spans="1:13" customFormat="1" ht="15" x14ac:dyDescent="0.25">
      <c r="A20" s="128"/>
      <c r="B20" s="128"/>
      <c r="C20" s="130"/>
      <c r="D20" s="120" t="s">
        <v>17</v>
      </c>
      <c r="E20" s="120" t="s">
        <v>18</v>
      </c>
      <c r="F20" s="120" t="s">
        <v>19</v>
      </c>
      <c r="G20" s="122" t="s">
        <v>20</v>
      </c>
      <c r="H20" s="119"/>
    </row>
    <row r="21" spans="1:13" customFormat="1" ht="15" customHeight="1" x14ac:dyDescent="0.25">
      <c r="A21" s="129"/>
      <c r="B21" s="129"/>
      <c r="C21" s="121"/>
      <c r="D21" s="121"/>
      <c r="E21" s="121"/>
      <c r="F21" s="121"/>
      <c r="G21" s="123"/>
      <c r="H21" s="119"/>
    </row>
    <row r="22" spans="1:13" customFormat="1" ht="15" x14ac:dyDescent="0.25">
      <c r="A22" s="20">
        <v>1</v>
      </c>
      <c r="B22" s="20">
        <v>2</v>
      </c>
      <c r="C22" s="21">
        <v>3</v>
      </c>
      <c r="D22" s="21">
        <v>4</v>
      </c>
      <c r="E22" s="21">
        <v>5</v>
      </c>
      <c r="F22" s="21">
        <v>6</v>
      </c>
      <c r="G22" s="21">
        <v>7</v>
      </c>
      <c r="H22" s="21">
        <v>8</v>
      </c>
    </row>
    <row r="23" spans="1:13" customFormat="1" ht="15" x14ac:dyDescent="0.25">
      <c r="A23" s="113" t="s">
        <v>21</v>
      </c>
      <c r="B23" s="114"/>
      <c r="C23" s="114"/>
      <c r="D23" s="114"/>
      <c r="E23" s="114"/>
      <c r="F23" s="114"/>
      <c r="G23" s="114"/>
      <c r="H23" s="115"/>
      <c r="L23" s="22" t="s">
        <v>21</v>
      </c>
    </row>
    <row r="24" spans="1:13" customFormat="1" ht="33.75" x14ac:dyDescent="0.25">
      <c r="A24" s="20" t="s">
        <v>22</v>
      </c>
      <c r="B24" s="23" t="s">
        <v>23</v>
      </c>
      <c r="C24" s="24" t="s">
        <v>24</v>
      </c>
      <c r="D24" s="25">
        <v>32013.88</v>
      </c>
      <c r="E24" s="26"/>
      <c r="F24" s="26"/>
      <c r="G24" s="26"/>
      <c r="H24" s="25">
        <v>32013.88</v>
      </c>
      <c r="L24" s="22"/>
    </row>
    <row r="25" spans="1:13" customFormat="1" ht="22.5" x14ac:dyDescent="0.25">
      <c r="A25" s="20" t="s">
        <v>28</v>
      </c>
      <c r="B25" s="23" t="s">
        <v>29</v>
      </c>
      <c r="C25" s="24" t="s">
        <v>30</v>
      </c>
      <c r="D25" s="25">
        <v>34035.97</v>
      </c>
      <c r="E25" s="26"/>
      <c r="F25" s="26"/>
      <c r="G25" s="26"/>
      <c r="H25" s="25">
        <v>34035.97</v>
      </c>
      <c r="L25" s="22"/>
    </row>
    <row r="26" spans="1:13" customFormat="1" ht="22.5" x14ac:dyDescent="0.25">
      <c r="A26" s="20" t="s">
        <v>25</v>
      </c>
      <c r="B26" s="23" t="s">
        <v>26</v>
      </c>
      <c r="C26" s="24" t="s">
        <v>27</v>
      </c>
      <c r="D26" s="25">
        <v>1118.81</v>
      </c>
      <c r="E26" s="27">
        <v>4.3899999999999997</v>
      </c>
      <c r="F26" s="26"/>
      <c r="G26" s="26"/>
      <c r="H26" s="28">
        <v>1123.2</v>
      </c>
      <c r="L26" s="22"/>
    </row>
    <row r="27" spans="1:13" customFormat="1" ht="23.25" x14ac:dyDescent="0.25">
      <c r="A27" s="29"/>
      <c r="B27" s="109" t="s">
        <v>31</v>
      </c>
      <c r="C27" s="110"/>
      <c r="D27" s="30">
        <v>67168.66</v>
      </c>
      <c r="E27" s="31">
        <v>4.3899999999999997</v>
      </c>
      <c r="F27" s="32"/>
      <c r="G27" s="32"/>
      <c r="H27" s="33">
        <v>67173.05</v>
      </c>
      <c r="L27" s="22"/>
      <c r="M27" s="34" t="s">
        <v>31</v>
      </c>
    </row>
    <row r="28" spans="1:13" customFormat="1" ht="15" x14ac:dyDescent="0.25">
      <c r="A28" s="113" t="s">
        <v>32</v>
      </c>
      <c r="B28" s="114"/>
      <c r="C28" s="114"/>
      <c r="D28" s="114"/>
      <c r="E28" s="114"/>
      <c r="F28" s="114"/>
      <c r="G28" s="114"/>
      <c r="H28" s="115"/>
      <c r="L28" s="22" t="s">
        <v>32</v>
      </c>
      <c r="M28" s="34"/>
    </row>
    <row r="29" spans="1:13" customFormat="1" ht="15" x14ac:dyDescent="0.25">
      <c r="A29" s="20" t="s">
        <v>33</v>
      </c>
      <c r="B29" s="23" t="s">
        <v>34</v>
      </c>
      <c r="C29" s="24" t="s">
        <v>35</v>
      </c>
      <c r="D29" s="25">
        <v>152377.71</v>
      </c>
      <c r="E29" s="26"/>
      <c r="F29" s="26"/>
      <c r="G29" s="26"/>
      <c r="H29" s="25">
        <v>152377.71</v>
      </c>
      <c r="L29" s="22"/>
      <c r="M29" s="34"/>
    </row>
    <row r="30" spans="1:13" customFormat="1" ht="22.5" x14ac:dyDescent="0.25">
      <c r="A30" s="20" t="s">
        <v>36</v>
      </c>
      <c r="B30" s="23" t="s">
        <v>37</v>
      </c>
      <c r="C30" s="24" t="s">
        <v>38</v>
      </c>
      <c r="D30" s="25">
        <v>4961.07</v>
      </c>
      <c r="E30" s="26"/>
      <c r="F30" s="26"/>
      <c r="G30" s="26"/>
      <c r="H30" s="25">
        <v>4961.07</v>
      </c>
      <c r="L30" s="22"/>
      <c r="M30" s="34"/>
    </row>
    <row r="31" spans="1:13" customFormat="1" ht="22.5" x14ac:dyDescent="0.25">
      <c r="A31" s="20" t="s">
        <v>39</v>
      </c>
      <c r="B31" s="23" t="s">
        <v>40</v>
      </c>
      <c r="C31" s="24" t="s">
        <v>41</v>
      </c>
      <c r="D31" s="25">
        <v>9697.34</v>
      </c>
      <c r="E31" s="26"/>
      <c r="F31" s="26"/>
      <c r="G31" s="26"/>
      <c r="H31" s="25">
        <v>9697.34</v>
      </c>
      <c r="L31" s="22"/>
      <c r="M31" s="34"/>
    </row>
    <row r="32" spans="1:13" customFormat="1" ht="22.5" x14ac:dyDescent="0.25">
      <c r="A32" s="20" t="s">
        <v>42</v>
      </c>
      <c r="B32" s="23" t="s">
        <v>43</v>
      </c>
      <c r="C32" s="24" t="s">
        <v>44</v>
      </c>
      <c r="D32" s="25">
        <v>1615.01</v>
      </c>
      <c r="E32" s="26"/>
      <c r="F32" s="26"/>
      <c r="G32" s="26"/>
      <c r="H32" s="25">
        <v>1615.01</v>
      </c>
      <c r="L32" s="22"/>
      <c r="M32" s="34"/>
    </row>
    <row r="33" spans="1:14" customFormat="1" ht="23.25" x14ac:dyDescent="0.25">
      <c r="A33" s="29"/>
      <c r="B33" s="109" t="s">
        <v>45</v>
      </c>
      <c r="C33" s="110"/>
      <c r="D33" s="30">
        <v>168651.13</v>
      </c>
      <c r="E33" s="35"/>
      <c r="F33" s="32"/>
      <c r="G33" s="32"/>
      <c r="H33" s="33">
        <v>168651.13</v>
      </c>
      <c r="L33" s="22"/>
      <c r="M33" s="34" t="s">
        <v>45</v>
      </c>
    </row>
    <row r="34" spans="1:14" customFormat="1" ht="15" x14ac:dyDescent="0.25">
      <c r="A34" s="113" t="s">
        <v>46</v>
      </c>
      <c r="B34" s="114"/>
      <c r="C34" s="114"/>
      <c r="D34" s="114"/>
      <c r="E34" s="114"/>
      <c r="F34" s="114"/>
      <c r="G34" s="114"/>
      <c r="H34" s="115"/>
      <c r="L34" s="22" t="s">
        <v>46</v>
      </c>
      <c r="M34" s="34"/>
    </row>
    <row r="35" spans="1:14" customFormat="1" ht="15" x14ac:dyDescent="0.25">
      <c r="A35" s="20" t="s">
        <v>47</v>
      </c>
      <c r="B35" s="23" t="s">
        <v>48</v>
      </c>
      <c r="C35" s="24" t="s">
        <v>49</v>
      </c>
      <c r="D35" s="26"/>
      <c r="E35" s="27">
        <v>474.19</v>
      </c>
      <c r="F35" s="26"/>
      <c r="G35" s="26"/>
      <c r="H35" s="27">
        <v>474.19</v>
      </c>
      <c r="L35" s="22"/>
      <c r="M35" s="34"/>
    </row>
    <row r="36" spans="1:14" customFormat="1" ht="15" x14ac:dyDescent="0.25">
      <c r="A36" s="20" t="s">
        <v>50</v>
      </c>
      <c r="B36" s="23" t="s">
        <v>51</v>
      </c>
      <c r="C36" s="24" t="s">
        <v>52</v>
      </c>
      <c r="D36" s="27">
        <v>569.35</v>
      </c>
      <c r="E36" s="25">
        <v>1486.94</v>
      </c>
      <c r="F36" s="26"/>
      <c r="G36" s="26"/>
      <c r="H36" s="25">
        <v>2056.29</v>
      </c>
      <c r="L36" s="22"/>
      <c r="M36" s="34"/>
    </row>
    <row r="37" spans="1:14" customFormat="1" ht="15" x14ac:dyDescent="0.25">
      <c r="A37" s="29"/>
      <c r="B37" s="109" t="s">
        <v>53</v>
      </c>
      <c r="C37" s="110"/>
      <c r="D37" s="31">
        <v>569.35</v>
      </c>
      <c r="E37" s="30">
        <v>1961.13</v>
      </c>
      <c r="F37" s="32"/>
      <c r="G37" s="32"/>
      <c r="H37" s="33">
        <v>2530.48</v>
      </c>
      <c r="L37" s="22"/>
      <c r="M37" s="34" t="s">
        <v>53</v>
      </c>
    </row>
    <row r="38" spans="1:14" customFormat="1" ht="15" x14ac:dyDescent="0.25">
      <c r="A38" s="113" t="s">
        <v>54</v>
      </c>
      <c r="B38" s="114"/>
      <c r="C38" s="114"/>
      <c r="D38" s="114"/>
      <c r="E38" s="114"/>
      <c r="F38" s="114"/>
      <c r="G38" s="114"/>
      <c r="H38" s="115"/>
      <c r="L38" s="22" t="s">
        <v>54</v>
      </c>
      <c r="M38" s="34"/>
    </row>
    <row r="39" spans="1:14" customFormat="1" ht="15" x14ac:dyDescent="0.25">
      <c r="A39" s="116" t="s">
        <v>55</v>
      </c>
      <c r="B39" s="117"/>
      <c r="C39" s="117"/>
      <c r="D39" s="117"/>
      <c r="E39" s="117"/>
      <c r="F39" s="117"/>
      <c r="G39" s="117"/>
      <c r="H39" s="118"/>
      <c r="L39" s="22"/>
      <c r="M39" s="34"/>
      <c r="N39" s="36" t="s">
        <v>55</v>
      </c>
    </row>
    <row r="40" spans="1:14" customFormat="1" ht="22.5" x14ac:dyDescent="0.25">
      <c r="A40" s="20" t="s">
        <v>56</v>
      </c>
      <c r="B40" s="23" t="s">
        <v>57</v>
      </c>
      <c r="C40" s="24" t="s">
        <v>58</v>
      </c>
      <c r="D40" s="27">
        <v>770.91</v>
      </c>
      <c r="E40" s="26"/>
      <c r="F40" s="26"/>
      <c r="G40" s="26"/>
      <c r="H40" s="27">
        <v>770.91</v>
      </c>
      <c r="L40" s="22"/>
      <c r="M40" s="34"/>
      <c r="N40" s="36"/>
    </row>
    <row r="41" spans="1:14" customFormat="1" ht="22.5" x14ac:dyDescent="0.25">
      <c r="A41" s="20" t="s">
        <v>59</v>
      </c>
      <c r="B41" s="23" t="s">
        <v>60</v>
      </c>
      <c r="C41" s="24" t="s">
        <v>58</v>
      </c>
      <c r="D41" s="25">
        <v>10515.39</v>
      </c>
      <c r="E41" s="26"/>
      <c r="F41" s="26"/>
      <c r="G41" s="26"/>
      <c r="H41" s="25">
        <v>10515.39</v>
      </c>
      <c r="L41" s="22"/>
      <c r="M41" s="34"/>
      <c r="N41" s="36"/>
    </row>
    <row r="42" spans="1:14" customFormat="1" ht="15" x14ac:dyDescent="0.25">
      <c r="A42" s="116" t="s">
        <v>61</v>
      </c>
      <c r="B42" s="117"/>
      <c r="C42" s="117"/>
      <c r="D42" s="117"/>
      <c r="E42" s="117"/>
      <c r="F42" s="117"/>
      <c r="G42" s="117"/>
      <c r="H42" s="118"/>
      <c r="L42" s="22"/>
      <c r="M42" s="34"/>
      <c r="N42" s="36" t="s">
        <v>61</v>
      </c>
    </row>
    <row r="43" spans="1:14" customFormat="1" ht="22.5" x14ac:dyDescent="0.25">
      <c r="A43" s="20" t="s">
        <v>62</v>
      </c>
      <c r="B43" s="23" t="s">
        <v>63</v>
      </c>
      <c r="C43" s="24" t="s">
        <v>64</v>
      </c>
      <c r="D43" s="25">
        <v>9177.5300000000007</v>
      </c>
      <c r="E43" s="26"/>
      <c r="F43" s="26"/>
      <c r="G43" s="26"/>
      <c r="H43" s="25">
        <v>9177.5300000000007</v>
      </c>
      <c r="L43" s="22"/>
      <c r="M43" s="34"/>
      <c r="N43" s="36"/>
    </row>
    <row r="44" spans="1:14" customFormat="1" ht="15" x14ac:dyDescent="0.25">
      <c r="A44" s="20" t="s">
        <v>65</v>
      </c>
      <c r="B44" s="23" t="s">
        <v>66</v>
      </c>
      <c r="C44" s="24" t="s">
        <v>67</v>
      </c>
      <c r="D44" s="25">
        <v>21882.44</v>
      </c>
      <c r="E44" s="26"/>
      <c r="F44" s="26"/>
      <c r="G44" s="26"/>
      <c r="H44" s="25">
        <v>21882.44</v>
      </c>
      <c r="L44" s="22"/>
      <c r="M44" s="34"/>
      <c r="N44" s="36"/>
    </row>
    <row r="45" spans="1:14" customFormat="1" ht="22.5" x14ac:dyDescent="0.25">
      <c r="A45" s="20" t="s">
        <v>68</v>
      </c>
      <c r="B45" s="23" t="s">
        <v>69</v>
      </c>
      <c r="C45" s="24" t="s">
        <v>70</v>
      </c>
      <c r="D45" s="28">
        <v>1745.6</v>
      </c>
      <c r="E45" s="26"/>
      <c r="F45" s="26"/>
      <c r="G45" s="26"/>
      <c r="H45" s="28">
        <v>1745.6</v>
      </c>
      <c r="L45" s="22"/>
      <c r="M45" s="34"/>
      <c r="N45" s="36"/>
    </row>
    <row r="46" spans="1:14" customFormat="1" ht="15" x14ac:dyDescent="0.25">
      <c r="A46" s="116" t="s">
        <v>71</v>
      </c>
      <c r="B46" s="117"/>
      <c r="C46" s="117"/>
      <c r="D46" s="117"/>
      <c r="E46" s="117"/>
      <c r="F46" s="117"/>
      <c r="G46" s="117"/>
      <c r="H46" s="118"/>
      <c r="L46" s="22"/>
      <c r="M46" s="34"/>
      <c r="N46" s="36" t="s">
        <v>71</v>
      </c>
    </row>
    <row r="47" spans="1:14" customFormat="1" ht="22.5" x14ac:dyDescent="0.25">
      <c r="A47" s="20" t="s">
        <v>72</v>
      </c>
      <c r="B47" s="23" t="s">
        <v>73</v>
      </c>
      <c r="C47" s="24" t="s">
        <v>74</v>
      </c>
      <c r="D47" s="25">
        <v>1911.59</v>
      </c>
      <c r="E47" s="37">
        <v>144.5</v>
      </c>
      <c r="F47" s="26"/>
      <c r="G47" s="26"/>
      <c r="H47" s="25">
        <v>2056.09</v>
      </c>
      <c r="L47" s="22"/>
      <c r="M47" s="34"/>
      <c r="N47" s="36"/>
    </row>
    <row r="48" spans="1:14" customFormat="1" ht="22.5" x14ac:dyDescent="0.25">
      <c r="A48" s="20" t="s">
        <v>75</v>
      </c>
      <c r="B48" s="23" t="s">
        <v>76</v>
      </c>
      <c r="C48" s="24" t="s">
        <v>77</v>
      </c>
      <c r="D48" s="25">
        <v>4046.34</v>
      </c>
      <c r="E48" s="37">
        <v>44.7</v>
      </c>
      <c r="F48" s="26"/>
      <c r="G48" s="26"/>
      <c r="H48" s="25">
        <v>4091.04</v>
      </c>
      <c r="L48" s="22"/>
      <c r="M48" s="34"/>
      <c r="N48" s="36"/>
    </row>
    <row r="49" spans="1:15" customFormat="1" ht="22.5" x14ac:dyDescent="0.25">
      <c r="A49" s="20" t="s">
        <v>78</v>
      </c>
      <c r="B49" s="23" t="s">
        <v>73</v>
      </c>
      <c r="C49" s="24" t="s">
        <v>79</v>
      </c>
      <c r="D49" s="25">
        <v>3643.36</v>
      </c>
      <c r="E49" s="27">
        <v>52.37</v>
      </c>
      <c r="F49" s="26"/>
      <c r="G49" s="26"/>
      <c r="H49" s="25">
        <v>3695.73</v>
      </c>
      <c r="L49" s="22"/>
      <c r="M49" s="34"/>
      <c r="N49" s="36"/>
    </row>
    <row r="50" spans="1:15" customFormat="1" ht="22.5" x14ac:dyDescent="0.25">
      <c r="A50" s="20" t="s">
        <v>80</v>
      </c>
      <c r="B50" s="23" t="s">
        <v>81</v>
      </c>
      <c r="C50" s="24" t="s">
        <v>82</v>
      </c>
      <c r="D50" s="25">
        <v>5308.86</v>
      </c>
      <c r="E50" s="37">
        <v>37.5</v>
      </c>
      <c r="F50" s="26"/>
      <c r="G50" s="26"/>
      <c r="H50" s="25">
        <v>5346.36</v>
      </c>
      <c r="L50" s="22"/>
      <c r="M50" s="34"/>
      <c r="N50" s="36"/>
    </row>
    <row r="51" spans="1:15" customFormat="1" ht="15" x14ac:dyDescent="0.25">
      <c r="A51" s="116" t="s">
        <v>83</v>
      </c>
      <c r="B51" s="117"/>
      <c r="C51" s="117"/>
      <c r="D51" s="117"/>
      <c r="E51" s="117"/>
      <c r="F51" s="117"/>
      <c r="G51" s="117"/>
      <c r="H51" s="118"/>
      <c r="L51" s="22"/>
      <c r="M51" s="34"/>
      <c r="N51" s="36" t="s">
        <v>83</v>
      </c>
    </row>
    <row r="52" spans="1:15" customFormat="1" ht="22.5" x14ac:dyDescent="0.25">
      <c r="A52" s="20" t="s">
        <v>84</v>
      </c>
      <c r="B52" s="23" t="s">
        <v>69</v>
      </c>
      <c r="C52" s="24" t="s">
        <v>85</v>
      </c>
      <c r="D52" s="28">
        <v>8754.7999999999993</v>
      </c>
      <c r="E52" s="27">
        <v>115.17</v>
      </c>
      <c r="F52" s="26"/>
      <c r="G52" s="26"/>
      <c r="H52" s="25">
        <v>8869.9699999999993</v>
      </c>
      <c r="L52" s="22"/>
      <c r="M52" s="34"/>
      <c r="N52" s="36"/>
    </row>
    <row r="53" spans="1:15" customFormat="1" ht="34.5" x14ac:dyDescent="0.25">
      <c r="A53" s="29"/>
      <c r="B53" s="109" t="s">
        <v>86</v>
      </c>
      <c r="C53" s="110"/>
      <c r="D53" s="30">
        <v>67756.820000000007</v>
      </c>
      <c r="E53" s="31">
        <v>394.24</v>
      </c>
      <c r="F53" s="32"/>
      <c r="G53" s="32"/>
      <c r="H53" s="33">
        <v>68151.06</v>
      </c>
      <c r="L53" s="22"/>
      <c r="M53" s="34" t="s">
        <v>86</v>
      </c>
      <c r="N53" s="36"/>
    </row>
    <row r="54" spans="1:15" customFormat="1" ht="15" x14ac:dyDescent="0.25">
      <c r="A54" s="113" t="s">
        <v>87</v>
      </c>
      <c r="B54" s="114"/>
      <c r="C54" s="114"/>
      <c r="D54" s="114"/>
      <c r="E54" s="114"/>
      <c r="F54" s="114"/>
      <c r="G54" s="114"/>
      <c r="H54" s="115"/>
      <c r="L54" s="22" t="s">
        <v>87</v>
      </c>
      <c r="M54" s="34"/>
      <c r="N54" s="36"/>
    </row>
    <row r="55" spans="1:15" customFormat="1" ht="15" x14ac:dyDescent="0.25">
      <c r="A55" s="20" t="s">
        <v>88</v>
      </c>
      <c r="B55" s="23" t="s">
        <v>89</v>
      </c>
      <c r="C55" s="24" t="s">
        <v>90</v>
      </c>
      <c r="D55" s="25">
        <v>5317.85</v>
      </c>
      <c r="E55" s="26"/>
      <c r="F55" s="26"/>
      <c r="G55" s="26"/>
      <c r="H55" s="25">
        <v>5317.85</v>
      </c>
      <c r="L55" s="22"/>
      <c r="M55" s="34"/>
      <c r="N55" s="36"/>
    </row>
    <row r="56" spans="1:15" customFormat="1" ht="15" x14ac:dyDescent="0.25">
      <c r="A56" s="20" t="s">
        <v>91</v>
      </c>
      <c r="B56" s="23" t="s">
        <v>92</v>
      </c>
      <c r="C56" s="24" t="s">
        <v>93</v>
      </c>
      <c r="D56" s="25">
        <v>48813.23</v>
      </c>
      <c r="E56" s="26"/>
      <c r="F56" s="26"/>
      <c r="G56" s="26"/>
      <c r="H56" s="25">
        <v>48813.23</v>
      </c>
      <c r="L56" s="22"/>
      <c r="M56" s="34"/>
      <c r="N56" s="36"/>
    </row>
    <row r="57" spans="1:15" customFormat="1" ht="15" x14ac:dyDescent="0.25">
      <c r="A57" s="29"/>
      <c r="B57" s="109" t="s">
        <v>94</v>
      </c>
      <c r="C57" s="110"/>
      <c r="D57" s="30">
        <v>54131.08</v>
      </c>
      <c r="E57" s="35"/>
      <c r="F57" s="32"/>
      <c r="G57" s="32"/>
      <c r="H57" s="33">
        <v>54131.08</v>
      </c>
      <c r="L57" s="22"/>
      <c r="M57" s="34" t="s">
        <v>94</v>
      </c>
      <c r="N57" s="36"/>
    </row>
    <row r="58" spans="1:15" customFormat="1" ht="15" x14ac:dyDescent="0.25">
      <c r="A58" s="29"/>
      <c r="B58" s="111" t="s">
        <v>95</v>
      </c>
      <c r="C58" s="112"/>
      <c r="D58" s="30">
        <v>358277.04</v>
      </c>
      <c r="E58" s="30">
        <v>2359.7600000000002</v>
      </c>
      <c r="F58" s="32"/>
      <c r="G58" s="32"/>
      <c r="H58" s="38">
        <v>360636.8</v>
      </c>
      <c r="L58" s="22"/>
      <c r="M58" s="34"/>
      <c r="N58" s="36"/>
      <c r="O58" s="39" t="s">
        <v>95</v>
      </c>
    </row>
    <row r="59" spans="1:15" customFormat="1" ht="15" x14ac:dyDescent="0.25">
      <c r="A59" s="113" t="s">
        <v>96</v>
      </c>
      <c r="B59" s="114"/>
      <c r="C59" s="114"/>
      <c r="D59" s="114"/>
      <c r="E59" s="114"/>
      <c r="F59" s="114"/>
      <c r="G59" s="114"/>
      <c r="H59" s="115"/>
      <c r="L59" s="22" t="s">
        <v>96</v>
      </c>
      <c r="M59" s="34"/>
      <c r="N59" s="36"/>
      <c r="O59" s="39"/>
    </row>
    <row r="60" spans="1:15" customFormat="1" ht="33.75" x14ac:dyDescent="0.25">
      <c r="A60" s="20" t="s">
        <v>97</v>
      </c>
      <c r="B60" s="23" t="s">
        <v>98</v>
      </c>
      <c r="C60" s="24" t="s">
        <v>99</v>
      </c>
      <c r="D60" s="25">
        <v>20063.509999999998</v>
      </c>
      <c r="E60" s="27">
        <v>132.15</v>
      </c>
      <c r="F60" s="26"/>
      <c r="G60" s="26"/>
      <c r="H60" s="25">
        <v>20195.66</v>
      </c>
      <c r="L60" s="22"/>
      <c r="M60" s="34"/>
      <c r="N60" s="36"/>
      <c r="O60" s="39"/>
    </row>
    <row r="61" spans="1:15" customFormat="1" ht="15" x14ac:dyDescent="0.25">
      <c r="A61" s="20"/>
      <c r="B61" s="23"/>
      <c r="C61" s="24"/>
      <c r="D61" s="26" t="s">
        <v>100</v>
      </c>
      <c r="E61" s="26" t="s">
        <v>101</v>
      </c>
      <c r="F61" s="26"/>
      <c r="G61" s="26"/>
      <c r="H61" s="26"/>
      <c r="L61" s="22"/>
      <c r="M61" s="34"/>
      <c r="N61" s="36"/>
      <c r="O61" s="39"/>
    </row>
    <row r="62" spans="1:15" customFormat="1" ht="15" x14ac:dyDescent="0.25">
      <c r="A62" s="29"/>
      <c r="B62" s="109" t="s">
        <v>102</v>
      </c>
      <c r="C62" s="110"/>
      <c r="D62" s="30">
        <v>20063.509999999998</v>
      </c>
      <c r="E62" s="31">
        <v>132.15</v>
      </c>
      <c r="F62" s="32"/>
      <c r="G62" s="32"/>
      <c r="H62" s="33">
        <v>20195.66</v>
      </c>
      <c r="L62" s="22"/>
      <c r="M62" s="34" t="s">
        <v>102</v>
      </c>
      <c r="N62" s="36"/>
      <c r="O62" s="39"/>
    </row>
    <row r="63" spans="1:15" customFormat="1" ht="15" x14ac:dyDescent="0.25">
      <c r="A63" s="29"/>
      <c r="B63" s="111" t="s">
        <v>103</v>
      </c>
      <c r="C63" s="112"/>
      <c r="D63" s="30">
        <v>378340.55</v>
      </c>
      <c r="E63" s="30">
        <v>2491.91</v>
      </c>
      <c r="F63" s="32"/>
      <c r="G63" s="32"/>
      <c r="H63" s="33">
        <v>380832.46</v>
      </c>
      <c r="L63" s="22"/>
      <c r="M63" s="34"/>
      <c r="N63" s="36"/>
      <c r="O63" s="39" t="s">
        <v>103</v>
      </c>
    </row>
    <row r="64" spans="1:15" customFormat="1" ht="15" x14ac:dyDescent="0.25">
      <c r="A64" s="113" t="s">
        <v>104</v>
      </c>
      <c r="B64" s="114"/>
      <c r="C64" s="114"/>
      <c r="D64" s="114"/>
      <c r="E64" s="114"/>
      <c r="F64" s="114"/>
      <c r="G64" s="114"/>
      <c r="H64" s="115"/>
      <c r="L64" s="22" t="s">
        <v>104</v>
      </c>
      <c r="M64" s="34"/>
      <c r="N64" s="36"/>
      <c r="O64" s="39"/>
    </row>
    <row r="65" spans="1:18" customFormat="1" ht="22.5" x14ac:dyDescent="0.25">
      <c r="A65" s="20" t="s">
        <v>105</v>
      </c>
      <c r="B65" s="23" t="s">
        <v>106</v>
      </c>
      <c r="C65" s="24" t="s">
        <v>107</v>
      </c>
      <c r="D65" s="25">
        <v>9080.17</v>
      </c>
      <c r="E65" s="27">
        <v>59.81</v>
      </c>
      <c r="F65" s="26"/>
      <c r="G65" s="26"/>
      <c r="H65" s="25">
        <v>9139.98</v>
      </c>
      <c r="L65" s="22"/>
      <c r="M65" s="34"/>
      <c r="N65" s="36"/>
      <c r="O65" s="39"/>
    </row>
    <row r="66" spans="1:18" customFormat="1" ht="15" x14ac:dyDescent="0.25">
      <c r="A66" s="20"/>
      <c r="B66" s="23"/>
      <c r="C66" s="24"/>
      <c r="D66" s="26" t="s">
        <v>108</v>
      </c>
      <c r="E66" s="26" t="s">
        <v>109</v>
      </c>
      <c r="F66" s="26"/>
      <c r="G66" s="26"/>
      <c r="H66" s="26"/>
      <c r="L66" s="22"/>
      <c r="M66" s="34"/>
      <c r="N66" s="36"/>
      <c r="O66" s="39"/>
    </row>
    <row r="67" spans="1:18" customFormat="1" ht="15" x14ac:dyDescent="0.25">
      <c r="A67" s="29"/>
      <c r="B67" s="109" t="s">
        <v>110</v>
      </c>
      <c r="C67" s="110"/>
      <c r="D67" s="30">
        <v>9080.17</v>
      </c>
      <c r="E67" s="31">
        <v>59.81</v>
      </c>
      <c r="F67" s="32"/>
      <c r="G67" s="32"/>
      <c r="H67" s="33">
        <v>9139.98</v>
      </c>
      <c r="L67" s="22"/>
      <c r="M67" s="34" t="s">
        <v>110</v>
      </c>
      <c r="N67" s="36"/>
      <c r="O67" s="39"/>
    </row>
    <row r="68" spans="1:18" customFormat="1" ht="15" x14ac:dyDescent="0.25">
      <c r="A68" s="29"/>
      <c r="B68" s="111" t="s">
        <v>111</v>
      </c>
      <c r="C68" s="112"/>
      <c r="D68" s="30">
        <v>387420.72</v>
      </c>
      <c r="E68" s="30">
        <v>2551.7199999999998</v>
      </c>
      <c r="F68" s="32"/>
      <c r="G68" s="32"/>
      <c r="H68" s="33">
        <v>389972.44</v>
      </c>
      <c r="L68" s="22"/>
      <c r="M68" s="34"/>
      <c r="N68" s="36"/>
      <c r="O68" s="39" t="s">
        <v>111</v>
      </c>
    </row>
    <row r="69" spans="1:18" customFormat="1" ht="48.75" hidden="1" x14ac:dyDescent="0.25">
      <c r="A69" s="113" t="s">
        <v>112</v>
      </c>
      <c r="B69" s="114"/>
      <c r="C69" s="114"/>
      <c r="D69" s="114"/>
      <c r="E69" s="114"/>
      <c r="F69" s="114"/>
      <c r="G69" s="114"/>
      <c r="H69" s="115"/>
      <c r="L69" s="22" t="s">
        <v>112</v>
      </c>
      <c r="M69" s="34"/>
      <c r="N69" s="36"/>
      <c r="O69" s="39"/>
    </row>
    <row r="70" spans="1:18" customFormat="1" ht="113.25" hidden="1" x14ac:dyDescent="0.25">
      <c r="A70" s="29"/>
      <c r="B70" s="109" t="s">
        <v>113</v>
      </c>
      <c r="C70" s="110"/>
      <c r="D70" s="35"/>
      <c r="E70" s="35"/>
      <c r="F70" s="32"/>
      <c r="G70" s="32"/>
      <c r="H70" s="32"/>
      <c r="L70" s="22"/>
      <c r="M70" s="34" t="s">
        <v>113</v>
      </c>
      <c r="N70" s="36"/>
      <c r="O70" s="39"/>
    </row>
    <row r="71" spans="1:18" customFormat="1" ht="15" x14ac:dyDescent="0.25">
      <c r="A71" s="29"/>
      <c r="B71" s="111" t="s">
        <v>114</v>
      </c>
      <c r="C71" s="112"/>
      <c r="D71" s="30">
        <v>387420.72</v>
      </c>
      <c r="E71" s="30">
        <v>2551.7199999999998</v>
      </c>
      <c r="F71" s="32"/>
      <c r="G71" s="32"/>
      <c r="H71" s="33">
        <v>389972.44</v>
      </c>
      <c r="L71" s="22"/>
      <c r="M71" s="34"/>
      <c r="N71" s="36"/>
      <c r="O71" s="39" t="s">
        <v>114</v>
      </c>
    </row>
    <row r="72" spans="1:18" customFormat="1" ht="15" x14ac:dyDescent="0.25">
      <c r="A72" s="113" t="s">
        <v>115</v>
      </c>
      <c r="B72" s="114"/>
      <c r="C72" s="114"/>
      <c r="D72" s="114"/>
      <c r="E72" s="114"/>
      <c r="F72" s="114"/>
      <c r="G72" s="114"/>
      <c r="H72" s="115"/>
      <c r="L72" s="22" t="s">
        <v>115</v>
      </c>
      <c r="M72" s="34"/>
      <c r="N72" s="36"/>
      <c r="O72" s="39"/>
    </row>
    <row r="73" spans="1:18" customFormat="1" ht="33.75" x14ac:dyDescent="0.25">
      <c r="A73" s="20" t="s">
        <v>116</v>
      </c>
      <c r="B73" s="23" t="s">
        <v>117</v>
      </c>
      <c r="C73" s="24" t="s">
        <v>118</v>
      </c>
      <c r="D73" s="25">
        <v>11622.62</v>
      </c>
      <c r="E73" s="27">
        <v>76.55</v>
      </c>
      <c r="F73" s="26"/>
      <c r="G73" s="26"/>
      <c r="H73" s="25">
        <v>11699.17</v>
      </c>
      <c r="L73" s="22"/>
      <c r="M73" s="34"/>
      <c r="N73" s="36"/>
      <c r="O73" s="39"/>
    </row>
    <row r="74" spans="1:18" customFormat="1" ht="15" x14ac:dyDescent="0.25">
      <c r="A74" s="20"/>
      <c r="B74" s="23"/>
      <c r="C74" s="24"/>
      <c r="D74" s="26" t="s">
        <v>119</v>
      </c>
      <c r="E74" s="26" t="s">
        <v>120</v>
      </c>
      <c r="F74" s="26" t="s">
        <v>121</v>
      </c>
      <c r="G74" s="26" t="s">
        <v>122</v>
      </c>
      <c r="H74" s="26"/>
      <c r="L74" s="22"/>
      <c r="M74" s="34"/>
      <c r="N74" s="36"/>
      <c r="O74" s="39"/>
    </row>
    <row r="75" spans="1:18" customFormat="1" ht="15" x14ac:dyDescent="0.25">
      <c r="A75" s="29"/>
      <c r="B75" s="109" t="s">
        <v>123</v>
      </c>
      <c r="C75" s="110"/>
      <c r="D75" s="30">
        <v>11622.62</v>
      </c>
      <c r="E75" s="31">
        <v>76.55</v>
      </c>
      <c r="F75" s="32"/>
      <c r="G75" s="32"/>
      <c r="H75" s="33">
        <v>11699.17</v>
      </c>
      <c r="L75" s="22"/>
      <c r="M75" s="34" t="s">
        <v>123</v>
      </c>
      <c r="N75" s="36"/>
      <c r="O75" s="39"/>
    </row>
    <row r="76" spans="1:18" customFormat="1" ht="15" x14ac:dyDescent="0.25">
      <c r="A76" s="29"/>
      <c r="B76" s="111" t="s">
        <v>124</v>
      </c>
      <c r="C76" s="112"/>
      <c r="D76" s="30">
        <v>399043.34</v>
      </c>
      <c r="E76" s="30">
        <v>2628.27</v>
      </c>
      <c r="F76" s="32"/>
      <c r="G76" s="32"/>
      <c r="H76" s="33">
        <v>401671.61</v>
      </c>
      <c r="L76" s="22"/>
      <c r="M76" s="34"/>
      <c r="N76" s="36"/>
      <c r="O76" s="39" t="s">
        <v>124</v>
      </c>
    </row>
    <row r="77" spans="1:18" customFormat="1" ht="15" x14ac:dyDescent="0.25">
      <c r="A77" s="113" t="s">
        <v>125</v>
      </c>
      <c r="B77" s="114"/>
      <c r="C77" s="114"/>
      <c r="D77" s="114"/>
      <c r="E77" s="114"/>
      <c r="F77" s="114"/>
      <c r="G77" s="114"/>
      <c r="H77" s="115"/>
      <c r="L77" s="22" t="s">
        <v>125</v>
      </c>
      <c r="M77" s="34"/>
      <c r="N77" s="36"/>
      <c r="O77" s="39"/>
    </row>
    <row r="78" spans="1:18" customFormat="1" ht="15" x14ac:dyDescent="0.25">
      <c r="A78" s="20" t="s">
        <v>126</v>
      </c>
      <c r="B78" s="23" t="s">
        <v>127</v>
      </c>
      <c r="C78" s="24" t="s">
        <v>128</v>
      </c>
      <c r="D78" s="25">
        <v>79808.67</v>
      </c>
      <c r="E78" s="27">
        <v>525.65</v>
      </c>
      <c r="F78" s="26"/>
      <c r="G78" s="26"/>
      <c r="H78" s="25">
        <v>80334.320000000007</v>
      </c>
      <c r="L78" s="22"/>
      <c r="M78" s="34"/>
      <c r="N78" s="36"/>
      <c r="O78" s="39"/>
    </row>
    <row r="79" spans="1:18" customFormat="1" ht="15" x14ac:dyDescent="0.25">
      <c r="A79" s="20"/>
      <c r="B79" s="23"/>
      <c r="C79" s="24"/>
      <c r="D79" s="26" t="s">
        <v>129</v>
      </c>
      <c r="E79" s="26" t="s">
        <v>130</v>
      </c>
      <c r="F79" s="26" t="s">
        <v>131</v>
      </c>
      <c r="G79" s="26" t="s">
        <v>132</v>
      </c>
      <c r="H79" s="26"/>
      <c r="L79" s="22"/>
      <c r="M79" s="34"/>
      <c r="N79" s="36"/>
      <c r="O79" s="39"/>
    </row>
    <row r="80" spans="1:18" customFormat="1" ht="15" x14ac:dyDescent="0.25">
      <c r="A80" s="29"/>
      <c r="B80" s="109" t="s">
        <v>133</v>
      </c>
      <c r="C80" s="110"/>
      <c r="D80" s="30">
        <v>79808.67</v>
      </c>
      <c r="E80" s="31">
        <v>525.65</v>
      </c>
      <c r="F80" s="32"/>
      <c r="G80" s="32"/>
      <c r="H80" s="33">
        <v>80334.320000000007</v>
      </c>
      <c r="L80" s="22"/>
      <c r="M80" s="34" t="s">
        <v>133</v>
      </c>
      <c r="N80" s="36"/>
      <c r="O80" s="39"/>
      <c r="Q80" s="44" t="s">
        <v>141</v>
      </c>
      <c r="R80" s="44" t="s">
        <v>142</v>
      </c>
    </row>
    <row r="81" spans="1:19" customFormat="1" ht="15" x14ac:dyDescent="0.25">
      <c r="A81" s="29"/>
      <c r="B81" s="111" t="s">
        <v>134</v>
      </c>
      <c r="C81" s="112"/>
      <c r="D81" s="30">
        <v>478852.01</v>
      </c>
      <c r="E81" s="30">
        <v>3153.92</v>
      </c>
      <c r="F81" s="32"/>
      <c r="G81" s="32"/>
      <c r="H81" s="33">
        <v>482005.93</v>
      </c>
      <c r="I81" s="2"/>
      <c r="L81" s="22"/>
      <c r="M81" s="34"/>
      <c r="N81" s="36"/>
      <c r="O81" s="39" t="s">
        <v>134</v>
      </c>
      <c r="Q81" s="45">
        <f>H81*1000</f>
        <v>482005930</v>
      </c>
      <c r="R81" s="45">
        <f>548004000</f>
        <v>548004000</v>
      </c>
      <c r="S81" s="46">
        <f>R81/Q81</f>
        <v>1.1369237718714373</v>
      </c>
    </row>
    <row r="84" spans="1:19" customFormat="1" ht="15" x14ac:dyDescent="0.25">
      <c r="A84" s="40" t="s">
        <v>135</v>
      </c>
      <c r="B84" s="5"/>
      <c r="D84" s="41"/>
      <c r="E84" s="41"/>
      <c r="F84" s="41" t="s">
        <v>136</v>
      </c>
      <c r="G84" s="41"/>
      <c r="H84" s="41"/>
    </row>
    <row r="85" spans="1:19" customFormat="1" ht="15" x14ac:dyDescent="0.25">
      <c r="A85" s="5"/>
      <c r="B85" s="5"/>
      <c r="C85" s="42"/>
      <c r="D85" s="42" t="s">
        <v>137</v>
      </c>
      <c r="E85" s="42"/>
      <c r="F85" s="42"/>
      <c r="G85" s="42"/>
      <c r="H85" s="42"/>
    </row>
    <row r="86" spans="1:19" customFormat="1" ht="15" x14ac:dyDescent="0.25">
      <c r="A86" s="40" t="s">
        <v>138</v>
      </c>
      <c r="B86" s="5"/>
      <c r="D86" s="41"/>
      <c r="E86" s="41"/>
      <c r="F86" s="41" t="s">
        <v>136</v>
      </c>
      <c r="G86" s="41"/>
      <c r="H86" s="41"/>
    </row>
    <row r="87" spans="1:19" customFormat="1" ht="15" x14ac:dyDescent="0.25">
      <c r="A87" s="5"/>
      <c r="B87" s="5"/>
      <c r="C87" s="42"/>
      <c r="D87" s="42" t="s">
        <v>137</v>
      </c>
      <c r="E87" s="42"/>
      <c r="F87" s="42"/>
      <c r="G87" s="42"/>
      <c r="H87" s="42"/>
    </row>
    <row r="88" spans="1:19" customFormat="1" ht="15" x14ac:dyDescent="0.25">
      <c r="A88" s="40" t="s">
        <v>139</v>
      </c>
      <c r="B88" s="5"/>
      <c r="C88" s="43"/>
      <c r="D88" s="43"/>
      <c r="E88" s="43"/>
      <c r="F88" s="43" t="s">
        <v>136</v>
      </c>
      <c r="G88" s="43"/>
      <c r="H88" s="43"/>
    </row>
    <row r="89" spans="1:19" customFormat="1" ht="15" x14ac:dyDescent="0.25">
      <c r="A89" s="5"/>
      <c r="B89" s="5"/>
      <c r="C89" s="8"/>
      <c r="D89" s="42" t="s">
        <v>137</v>
      </c>
      <c r="E89" s="42"/>
      <c r="F89" s="42"/>
      <c r="G89" s="42"/>
      <c r="H89" s="42"/>
    </row>
    <row r="90" spans="1:19" customFormat="1" ht="15" x14ac:dyDescent="0.25">
      <c r="A90" s="40" t="s">
        <v>1</v>
      </c>
      <c r="B90" s="5"/>
      <c r="C90" s="43"/>
      <c r="D90" s="43"/>
      <c r="E90" s="43"/>
      <c r="F90" s="43" t="s">
        <v>136</v>
      </c>
      <c r="G90" s="43"/>
      <c r="H90" s="43"/>
    </row>
    <row r="91" spans="1:19" customFormat="1" ht="15" x14ac:dyDescent="0.25">
      <c r="A91" s="5"/>
      <c r="B91" s="5"/>
      <c r="C91" s="108" t="s">
        <v>140</v>
      </c>
      <c r="D91" s="108"/>
      <c r="E91" s="108"/>
      <c r="F91" s="108"/>
      <c r="G91" s="42"/>
      <c r="H91" s="42"/>
    </row>
  </sheetData>
  <mergeCells count="48">
    <mergeCell ref="C2:G2"/>
    <mergeCell ref="C3:G3"/>
    <mergeCell ref="C8:G8"/>
    <mergeCell ref="C9:G9"/>
    <mergeCell ref="C12:G12"/>
    <mergeCell ref="C14:G14"/>
    <mergeCell ref="C15:G15"/>
    <mergeCell ref="B17:G17"/>
    <mergeCell ref="A19:A21"/>
    <mergeCell ref="B19:B21"/>
    <mergeCell ref="C19:C21"/>
    <mergeCell ref="D19:G19"/>
    <mergeCell ref="H19:H21"/>
    <mergeCell ref="D20:D21"/>
    <mergeCell ref="E20:E21"/>
    <mergeCell ref="F20:F21"/>
    <mergeCell ref="G20:G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A51:H51"/>
    <mergeCell ref="B53:C53"/>
    <mergeCell ref="A54:H54"/>
    <mergeCell ref="B57:C57"/>
    <mergeCell ref="B58:C58"/>
    <mergeCell ref="A59:H59"/>
    <mergeCell ref="B62:C62"/>
    <mergeCell ref="B63:C63"/>
    <mergeCell ref="A64:H64"/>
    <mergeCell ref="B67:C67"/>
    <mergeCell ref="B68:C68"/>
    <mergeCell ref="A69:H69"/>
    <mergeCell ref="B70:C70"/>
    <mergeCell ref="B71:C71"/>
    <mergeCell ref="A72:H72"/>
    <mergeCell ref="C91:F91"/>
    <mergeCell ref="B75:C75"/>
    <mergeCell ref="B76:C76"/>
    <mergeCell ref="A77:H77"/>
    <mergeCell ref="B80:C80"/>
    <mergeCell ref="B81:C81"/>
  </mergeCells>
  <printOptions horizontalCentered="1"/>
  <pageMargins left="0.69999998807907104" right="0.69999998807907104" top="0.75" bottom="0.75" header="0.30000001192092901" footer="0.30000001192092901"/>
  <pageSetup paperSize="9" scale="4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B568-7864-4EB4-87D2-38AED144ED4D}">
  <sheetPr>
    <tabColor rgb="FFFF0000"/>
    <pageSetUpPr fitToPage="1"/>
  </sheetPr>
  <dimension ref="A1:R89"/>
  <sheetViews>
    <sheetView tabSelected="1" zoomScale="115" zoomScaleNormal="115" workbookViewId="0">
      <selection activeCell="P78" sqref="P78:R79"/>
    </sheetView>
  </sheetViews>
  <sheetFormatPr defaultColWidth="9.140625" defaultRowHeight="10.5" customHeight="1" x14ac:dyDescent="0.2"/>
  <cols>
    <col min="1" max="1" width="6.7109375" style="52" customWidth="1"/>
    <col min="2" max="2" width="20.140625" style="52" customWidth="1"/>
    <col min="3" max="3" width="32.7109375" style="59" customWidth="1"/>
    <col min="4" max="4" width="16.28515625" style="59" customWidth="1"/>
    <col min="5" max="8" width="14" style="59" customWidth="1"/>
    <col min="9" max="9" width="9.140625" style="59"/>
    <col min="10" max="11" width="91" style="90" hidden="1" customWidth="1"/>
    <col min="12" max="12" width="131.85546875" style="90" hidden="1" customWidth="1"/>
    <col min="13" max="13" width="52.85546875" style="90" hidden="1" customWidth="1"/>
    <col min="14" max="14" width="131.85546875" style="90" hidden="1" customWidth="1"/>
    <col min="15" max="15" width="52.85546875" style="90" hidden="1" customWidth="1"/>
    <col min="16" max="16" width="12.42578125" style="59" bestFit="1" customWidth="1"/>
    <col min="17" max="17" width="14" style="59" customWidth="1"/>
    <col min="18" max="16384" width="9.140625" style="59"/>
  </cols>
  <sheetData>
    <row r="1" spans="1:11" customFormat="1" ht="15" x14ac:dyDescent="0.25">
      <c r="H1" s="47" t="s">
        <v>0</v>
      </c>
    </row>
    <row r="2" spans="1:11" customFormat="1" ht="15" x14ac:dyDescent="0.25">
      <c r="A2" s="48"/>
      <c r="B2" s="48" t="s">
        <v>1</v>
      </c>
      <c r="C2" s="135" t="s">
        <v>2</v>
      </c>
      <c r="D2" s="135"/>
      <c r="E2" s="135"/>
      <c r="F2" s="135"/>
      <c r="G2" s="135"/>
      <c r="H2" s="49"/>
      <c r="J2" s="50" t="s">
        <v>2</v>
      </c>
    </row>
    <row r="3" spans="1:11" customFormat="1" ht="15" x14ac:dyDescent="0.25">
      <c r="A3" s="48"/>
      <c r="B3" s="48"/>
      <c r="C3" s="136" t="s">
        <v>3</v>
      </c>
      <c r="D3" s="136"/>
      <c r="E3" s="136"/>
      <c r="F3" s="136"/>
      <c r="G3" s="136"/>
      <c r="H3" s="49"/>
    </row>
    <row r="4" spans="1:11" customFormat="1" ht="15" x14ac:dyDescent="0.25">
      <c r="A4" s="48"/>
      <c r="B4" s="49" t="s">
        <v>4</v>
      </c>
      <c r="C4" s="51"/>
      <c r="D4" s="51"/>
      <c r="E4" s="51"/>
      <c r="F4" s="51"/>
      <c r="G4" s="51"/>
      <c r="H4" s="49"/>
    </row>
    <row r="5" spans="1:11" customFormat="1" ht="15" x14ac:dyDescent="0.25">
      <c r="A5" s="48"/>
      <c r="B5" s="48"/>
      <c r="C5" s="51"/>
      <c r="D5" s="51"/>
      <c r="E5" s="51"/>
      <c r="F5" s="51"/>
      <c r="G5" s="51"/>
      <c r="H5" s="49"/>
    </row>
    <row r="6" spans="1:11" customFormat="1" ht="15" x14ac:dyDescent="0.25">
      <c r="A6" s="48"/>
      <c r="B6" s="48" t="s">
        <v>143</v>
      </c>
      <c r="C6" s="51"/>
      <c r="D6" s="51"/>
      <c r="E6" s="51"/>
      <c r="F6" s="51"/>
      <c r="G6" s="51"/>
      <c r="H6" s="49"/>
    </row>
    <row r="7" spans="1:11" customFormat="1" ht="15" x14ac:dyDescent="0.25">
      <c r="A7" s="48"/>
      <c r="B7" s="52" t="s">
        <v>6</v>
      </c>
      <c r="D7" s="53"/>
      <c r="E7" s="51"/>
      <c r="F7" s="51"/>
      <c r="G7" s="51"/>
      <c r="H7" s="49"/>
    </row>
    <row r="8" spans="1:11" customFormat="1" ht="15" x14ac:dyDescent="0.25">
      <c r="A8" s="48"/>
      <c r="B8" s="48"/>
      <c r="C8" s="137"/>
      <c r="D8" s="137"/>
      <c r="E8" s="137"/>
      <c r="F8" s="137"/>
      <c r="G8" s="137"/>
      <c r="H8" s="49"/>
    </row>
    <row r="9" spans="1:11" customFormat="1" ht="12" customHeight="1" x14ac:dyDescent="0.25">
      <c r="A9" s="55"/>
      <c r="B9" s="55"/>
      <c r="C9" s="136" t="s">
        <v>7</v>
      </c>
      <c r="D9" s="136"/>
      <c r="E9" s="136"/>
      <c r="F9" s="136"/>
      <c r="G9" s="136"/>
      <c r="H9" s="56"/>
    </row>
    <row r="10" spans="1:11" customFormat="1" ht="12" customHeight="1" x14ac:dyDescent="0.25">
      <c r="A10" s="55"/>
      <c r="B10" s="57"/>
      <c r="C10" s="58"/>
      <c r="D10" s="58"/>
      <c r="E10" s="58"/>
      <c r="F10" s="58"/>
      <c r="G10" s="58"/>
      <c r="H10" s="56"/>
    </row>
    <row r="11" spans="1:11" customFormat="1" ht="12" customHeight="1" x14ac:dyDescent="0.25">
      <c r="A11" s="55"/>
      <c r="B11" s="59" t="str">
        <f ca="1">"«    » ________________ "&amp;YEAR(TODAY())&amp;" г."</f>
        <v>«    » ________________ 2023 г.</v>
      </c>
      <c r="C11" s="51"/>
      <c r="D11" s="51"/>
      <c r="E11" s="51"/>
      <c r="F11" s="51"/>
      <c r="G11" s="51"/>
      <c r="H11" s="56"/>
    </row>
    <row r="12" spans="1:11" customFormat="1" ht="12" customHeight="1" x14ac:dyDescent="0.25">
      <c r="A12" s="55"/>
      <c r="B12" s="59"/>
      <c r="C12" s="138" t="s">
        <v>8</v>
      </c>
      <c r="D12" s="138"/>
      <c r="E12" s="138"/>
      <c r="F12" s="138"/>
      <c r="G12" s="138"/>
      <c r="H12" s="56"/>
    </row>
    <row r="13" spans="1:11" customFormat="1" ht="12" customHeight="1" x14ac:dyDescent="0.25">
      <c r="A13" s="55"/>
      <c r="B13" s="55"/>
      <c r="C13" s="51"/>
      <c r="D13" s="51"/>
      <c r="E13" s="51"/>
      <c r="F13" s="51"/>
      <c r="G13" s="51"/>
      <c r="H13" s="56"/>
    </row>
    <row r="14" spans="1:11" customFormat="1" ht="15" x14ac:dyDescent="0.25">
      <c r="A14" s="60"/>
      <c r="C14" s="134"/>
      <c r="D14" s="134"/>
      <c r="E14" s="134"/>
      <c r="F14" s="134"/>
      <c r="G14" s="134"/>
      <c r="H14" s="50"/>
      <c r="K14" s="50" t="s">
        <v>9</v>
      </c>
    </row>
    <row r="15" spans="1:11" customFormat="1" ht="15" x14ac:dyDescent="0.25">
      <c r="A15" s="61"/>
      <c r="C15" s="139" t="s">
        <v>10</v>
      </c>
      <c r="D15" s="139"/>
      <c r="E15" s="139"/>
      <c r="F15" s="139"/>
      <c r="G15" s="139"/>
      <c r="H15" s="62"/>
    </row>
    <row r="16" spans="1:11" customFormat="1" ht="15" x14ac:dyDescent="0.25">
      <c r="A16" s="48"/>
      <c r="B16" s="48"/>
      <c r="C16" s="49"/>
      <c r="D16" s="58"/>
      <c r="E16" s="58"/>
      <c r="F16" s="58"/>
      <c r="G16" s="63"/>
      <c r="H16" s="63"/>
    </row>
    <row r="17" spans="1:13" customFormat="1" ht="15" x14ac:dyDescent="0.25">
      <c r="A17" s="64"/>
      <c r="B17" s="140" t="s">
        <v>11</v>
      </c>
      <c r="C17" s="140"/>
      <c r="D17" s="140"/>
      <c r="E17" s="140"/>
      <c r="F17" s="140"/>
      <c r="G17" s="140"/>
      <c r="H17" s="51"/>
    </row>
    <row r="18" spans="1:13" customFormat="1" ht="9.75" customHeight="1" x14ac:dyDescent="0.25">
      <c r="A18" s="48"/>
      <c r="B18" s="48"/>
      <c r="C18" s="49"/>
      <c r="D18" s="51"/>
      <c r="E18" s="51"/>
      <c r="F18" s="51"/>
      <c r="G18" s="51"/>
      <c r="H18" s="51"/>
    </row>
    <row r="19" spans="1:13" customFormat="1" ht="17.25" customHeight="1" x14ac:dyDescent="0.25">
      <c r="A19" s="141" t="s">
        <v>12</v>
      </c>
      <c r="B19" s="141" t="s">
        <v>13</v>
      </c>
      <c r="C19" s="144" t="s">
        <v>14</v>
      </c>
      <c r="D19" s="147" t="s">
        <v>15</v>
      </c>
      <c r="E19" s="147"/>
      <c r="F19" s="147"/>
      <c r="G19" s="147"/>
      <c r="H19" s="147" t="s">
        <v>16</v>
      </c>
    </row>
    <row r="20" spans="1:13" customFormat="1" ht="15" x14ac:dyDescent="0.25">
      <c r="A20" s="142"/>
      <c r="B20" s="142"/>
      <c r="C20" s="145"/>
      <c r="D20" s="144" t="s">
        <v>17</v>
      </c>
      <c r="E20" s="144" t="s">
        <v>18</v>
      </c>
      <c r="F20" s="144" t="s">
        <v>19</v>
      </c>
      <c r="G20" s="151" t="s">
        <v>20</v>
      </c>
      <c r="H20" s="147"/>
    </row>
    <row r="21" spans="1:13" customFormat="1" ht="15" customHeight="1" x14ac:dyDescent="0.25">
      <c r="A21" s="143"/>
      <c r="B21" s="143"/>
      <c r="C21" s="146"/>
      <c r="D21" s="146"/>
      <c r="E21" s="146"/>
      <c r="F21" s="146"/>
      <c r="G21" s="152"/>
      <c r="H21" s="147"/>
    </row>
    <row r="22" spans="1:13" customFormat="1" ht="15" x14ac:dyDescent="0.25">
      <c r="A22" s="65">
        <v>1</v>
      </c>
      <c r="B22" s="65">
        <v>2</v>
      </c>
      <c r="C22" s="66">
        <v>3</v>
      </c>
      <c r="D22" s="66">
        <v>4</v>
      </c>
      <c r="E22" s="66">
        <v>5</v>
      </c>
      <c r="F22" s="66">
        <v>6</v>
      </c>
      <c r="G22" s="66">
        <v>7</v>
      </c>
      <c r="H22" s="66">
        <v>8</v>
      </c>
    </row>
    <row r="23" spans="1:13" customFormat="1" ht="15" x14ac:dyDescent="0.25">
      <c r="A23" s="148" t="s">
        <v>21</v>
      </c>
      <c r="B23" s="149"/>
      <c r="C23" s="149"/>
      <c r="D23" s="149"/>
      <c r="E23" s="149"/>
      <c r="F23" s="149"/>
      <c r="G23" s="149"/>
      <c r="H23" s="150"/>
      <c r="L23" s="67" t="s">
        <v>21</v>
      </c>
    </row>
    <row r="24" spans="1:13" customFormat="1" ht="33.75" x14ac:dyDescent="0.25">
      <c r="A24" s="65" t="s">
        <v>22</v>
      </c>
      <c r="B24" s="68" t="s">
        <v>23</v>
      </c>
      <c r="C24" s="69" t="s">
        <v>24</v>
      </c>
      <c r="D24" s="70">
        <v>32013.88</v>
      </c>
      <c r="E24" s="71"/>
      <c r="F24" s="71"/>
      <c r="G24" s="71"/>
      <c r="H24" s="70">
        <v>32013.88</v>
      </c>
      <c r="L24" s="67"/>
    </row>
    <row r="25" spans="1:13" customFormat="1" ht="22.5" x14ac:dyDescent="0.25">
      <c r="A25" s="91" t="s">
        <v>28</v>
      </c>
      <c r="B25" s="92" t="s">
        <v>29</v>
      </c>
      <c r="C25" s="93" t="s">
        <v>30</v>
      </c>
      <c r="D25" s="94">
        <v>34035.97</v>
      </c>
      <c r="E25" s="95"/>
      <c r="F25" s="95"/>
      <c r="G25" s="95"/>
      <c r="H25" s="94">
        <v>34035.97</v>
      </c>
      <c r="L25" s="67"/>
    </row>
    <row r="26" spans="1:13" customFormat="1" ht="22.5" x14ac:dyDescent="0.25">
      <c r="A26" s="65" t="s">
        <v>25</v>
      </c>
      <c r="B26" s="68" t="s">
        <v>26</v>
      </c>
      <c r="C26" s="69" t="s">
        <v>27</v>
      </c>
      <c r="D26" s="70">
        <v>1118.81</v>
      </c>
      <c r="E26" s="72">
        <v>4.3899999999999997</v>
      </c>
      <c r="F26" s="71"/>
      <c r="G26" s="71"/>
      <c r="H26" s="73">
        <v>1123.2</v>
      </c>
      <c r="L26" s="67"/>
    </row>
    <row r="27" spans="1:13" customFormat="1" ht="23.25" x14ac:dyDescent="0.25">
      <c r="A27" s="74"/>
      <c r="B27" s="153" t="s">
        <v>31</v>
      </c>
      <c r="C27" s="154"/>
      <c r="D27" s="75">
        <v>67168.66</v>
      </c>
      <c r="E27" s="76">
        <v>4.3899999999999997</v>
      </c>
      <c r="F27" s="77"/>
      <c r="G27" s="77"/>
      <c r="H27" s="78">
        <v>67173.05</v>
      </c>
      <c r="L27" s="67"/>
      <c r="M27" s="79" t="s">
        <v>31</v>
      </c>
    </row>
    <row r="28" spans="1:13" customFormat="1" ht="15" x14ac:dyDescent="0.25">
      <c r="A28" s="148" t="s">
        <v>32</v>
      </c>
      <c r="B28" s="149"/>
      <c r="C28" s="149"/>
      <c r="D28" s="149"/>
      <c r="E28" s="149"/>
      <c r="F28" s="149"/>
      <c r="G28" s="149"/>
      <c r="H28" s="150"/>
      <c r="L28" s="67" t="s">
        <v>32</v>
      </c>
      <c r="M28" s="79"/>
    </row>
    <row r="29" spans="1:13" customFormat="1" ht="15" x14ac:dyDescent="0.25">
      <c r="A29" s="96" t="s">
        <v>33</v>
      </c>
      <c r="B29" s="97" t="s">
        <v>34</v>
      </c>
      <c r="C29" s="98" t="s">
        <v>35</v>
      </c>
      <c r="D29" s="99">
        <v>152377.71</v>
      </c>
      <c r="E29" s="100"/>
      <c r="F29" s="100"/>
      <c r="G29" s="100"/>
      <c r="H29" s="99">
        <v>152377.71</v>
      </c>
      <c r="L29" s="67"/>
      <c r="M29" s="79"/>
    </row>
    <row r="30" spans="1:13" customFormat="1" ht="22.5" x14ac:dyDescent="0.25">
      <c r="A30" s="65" t="s">
        <v>36</v>
      </c>
      <c r="B30" s="68" t="s">
        <v>37</v>
      </c>
      <c r="C30" s="69" t="s">
        <v>38</v>
      </c>
      <c r="D30" s="70">
        <v>4961.07</v>
      </c>
      <c r="E30" s="71"/>
      <c r="F30" s="71"/>
      <c r="G30" s="71"/>
      <c r="H30" s="70">
        <v>4961.07</v>
      </c>
      <c r="L30" s="67"/>
      <c r="M30" s="79"/>
    </row>
    <row r="31" spans="1:13" customFormat="1" ht="22.5" x14ac:dyDescent="0.25">
      <c r="A31" s="65" t="s">
        <v>39</v>
      </c>
      <c r="B31" s="68" t="s">
        <v>40</v>
      </c>
      <c r="C31" s="69" t="s">
        <v>41</v>
      </c>
      <c r="D31" s="70">
        <v>9697.34</v>
      </c>
      <c r="E31" s="71"/>
      <c r="F31" s="71"/>
      <c r="G31" s="71"/>
      <c r="H31" s="70">
        <v>9697.34</v>
      </c>
      <c r="L31" s="67"/>
      <c r="M31" s="79"/>
    </row>
    <row r="32" spans="1:13" customFormat="1" ht="22.5" x14ac:dyDescent="0.25">
      <c r="A32" s="65" t="s">
        <v>42</v>
      </c>
      <c r="B32" s="68" t="s">
        <v>43</v>
      </c>
      <c r="C32" s="69" t="s">
        <v>44</v>
      </c>
      <c r="D32" s="70">
        <v>1615.01</v>
      </c>
      <c r="E32" s="71"/>
      <c r="F32" s="71"/>
      <c r="G32" s="71"/>
      <c r="H32" s="70">
        <v>1615.01</v>
      </c>
      <c r="L32" s="67"/>
      <c r="M32" s="79"/>
    </row>
    <row r="33" spans="1:14" customFormat="1" ht="23.25" x14ac:dyDescent="0.25">
      <c r="A33" s="74"/>
      <c r="B33" s="153" t="s">
        <v>45</v>
      </c>
      <c r="C33" s="154"/>
      <c r="D33" s="75">
        <v>168651.13</v>
      </c>
      <c r="E33" s="80"/>
      <c r="F33" s="77"/>
      <c r="G33" s="77"/>
      <c r="H33" s="78">
        <v>168651.13</v>
      </c>
      <c r="L33" s="67"/>
      <c r="M33" s="79" t="s">
        <v>45</v>
      </c>
    </row>
    <row r="34" spans="1:14" customFormat="1" ht="15" x14ac:dyDescent="0.25">
      <c r="A34" s="148" t="s">
        <v>46</v>
      </c>
      <c r="B34" s="149"/>
      <c r="C34" s="149"/>
      <c r="D34" s="149"/>
      <c r="E34" s="149"/>
      <c r="F34" s="149"/>
      <c r="G34" s="149"/>
      <c r="H34" s="150"/>
      <c r="L34" s="67" t="s">
        <v>46</v>
      </c>
      <c r="M34" s="79"/>
    </row>
    <row r="35" spans="1:14" customFormat="1" ht="15" x14ac:dyDescent="0.25">
      <c r="A35" s="65" t="s">
        <v>47</v>
      </c>
      <c r="B35" s="68" t="s">
        <v>48</v>
      </c>
      <c r="C35" s="69" t="s">
        <v>49</v>
      </c>
      <c r="D35" s="71"/>
      <c r="E35" s="72">
        <v>474.19</v>
      </c>
      <c r="F35" s="71"/>
      <c r="G35" s="71"/>
      <c r="H35" s="72">
        <v>474.19</v>
      </c>
      <c r="L35" s="67"/>
      <c r="M35" s="79"/>
    </row>
    <row r="36" spans="1:14" customFormat="1" ht="15" x14ac:dyDescent="0.25">
      <c r="A36" s="65" t="s">
        <v>50</v>
      </c>
      <c r="B36" s="68" t="s">
        <v>51</v>
      </c>
      <c r="C36" s="69" t="s">
        <v>52</v>
      </c>
      <c r="D36" s="72">
        <v>569.35</v>
      </c>
      <c r="E36" s="70">
        <v>1486.94</v>
      </c>
      <c r="F36" s="71"/>
      <c r="G36" s="71"/>
      <c r="H36" s="70">
        <v>2056.29</v>
      </c>
      <c r="L36" s="67"/>
      <c r="M36" s="79"/>
    </row>
    <row r="37" spans="1:14" customFormat="1" ht="15" x14ac:dyDescent="0.25">
      <c r="A37" s="74"/>
      <c r="B37" s="153" t="s">
        <v>53</v>
      </c>
      <c r="C37" s="154"/>
      <c r="D37" s="76">
        <v>569.35</v>
      </c>
      <c r="E37" s="75">
        <v>1961.13</v>
      </c>
      <c r="F37" s="77"/>
      <c r="G37" s="77"/>
      <c r="H37" s="78">
        <v>2530.48</v>
      </c>
      <c r="L37" s="67"/>
      <c r="M37" s="79" t="s">
        <v>53</v>
      </c>
    </row>
    <row r="38" spans="1:14" customFormat="1" ht="15" x14ac:dyDescent="0.25">
      <c r="A38" s="148" t="s">
        <v>54</v>
      </c>
      <c r="B38" s="149"/>
      <c r="C38" s="149"/>
      <c r="D38" s="149"/>
      <c r="E38" s="149"/>
      <c r="F38" s="149"/>
      <c r="G38" s="149"/>
      <c r="H38" s="150"/>
      <c r="L38" s="67" t="s">
        <v>54</v>
      </c>
      <c r="M38" s="79"/>
    </row>
    <row r="39" spans="1:14" customFormat="1" ht="15" x14ac:dyDescent="0.25">
      <c r="A39" s="155" t="s">
        <v>55</v>
      </c>
      <c r="B39" s="156"/>
      <c r="C39" s="156"/>
      <c r="D39" s="156"/>
      <c r="E39" s="156"/>
      <c r="F39" s="156"/>
      <c r="G39" s="156"/>
      <c r="H39" s="157"/>
      <c r="L39" s="67"/>
      <c r="M39" s="79"/>
      <c r="N39" s="81" t="s">
        <v>55</v>
      </c>
    </row>
    <row r="40" spans="1:14" customFormat="1" ht="22.5" x14ac:dyDescent="0.25">
      <c r="A40" s="65" t="s">
        <v>56</v>
      </c>
      <c r="B40" s="68" t="s">
        <v>57</v>
      </c>
      <c r="C40" s="69" t="s">
        <v>58</v>
      </c>
      <c r="D40" s="72">
        <v>770.91</v>
      </c>
      <c r="E40" s="71"/>
      <c r="F40" s="71"/>
      <c r="G40" s="71"/>
      <c r="H40" s="72">
        <v>770.91</v>
      </c>
      <c r="L40" s="67"/>
      <c r="M40" s="79"/>
      <c r="N40" s="81"/>
    </row>
    <row r="41" spans="1:14" customFormat="1" ht="22.5" x14ac:dyDescent="0.25">
      <c r="A41" s="65" t="s">
        <v>59</v>
      </c>
      <c r="B41" s="68" t="s">
        <v>60</v>
      </c>
      <c r="C41" s="69" t="s">
        <v>58</v>
      </c>
      <c r="D41" s="70">
        <v>10515.39</v>
      </c>
      <c r="E41" s="71"/>
      <c r="F41" s="71"/>
      <c r="G41" s="71"/>
      <c r="H41" s="70">
        <v>10515.39</v>
      </c>
      <c r="L41" s="67"/>
      <c r="M41" s="79"/>
      <c r="N41" s="81"/>
    </row>
    <row r="42" spans="1:14" customFormat="1" ht="15" x14ac:dyDescent="0.25">
      <c r="A42" s="155" t="s">
        <v>61</v>
      </c>
      <c r="B42" s="156"/>
      <c r="C42" s="156"/>
      <c r="D42" s="156"/>
      <c r="E42" s="156"/>
      <c r="F42" s="156"/>
      <c r="G42" s="156"/>
      <c r="H42" s="157"/>
      <c r="L42" s="67"/>
      <c r="M42" s="79"/>
      <c r="N42" s="81" t="s">
        <v>61</v>
      </c>
    </row>
    <row r="43" spans="1:14" customFormat="1" ht="22.5" x14ac:dyDescent="0.25">
      <c r="A43" s="65" t="s">
        <v>62</v>
      </c>
      <c r="B43" s="68" t="s">
        <v>63</v>
      </c>
      <c r="C43" s="69" t="s">
        <v>64</v>
      </c>
      <c r="D43" s="70">
        <v>9177.5300000000007</v>
      </c>
      <c r="E43" s="71"/>
      <c r="F43" s="71"/>
      <c r="G43" s="71"/>
      <c r="H43" s="70">
        <v>9177.5300000000007</v>
      </c>
      <c r="L43" s="67"/>
      <c r="M43" s="79"/>
      <c r="N43" s="81"/>
    </row>
    <row r="44" spans="1:14" customFormat="1" ht="15" x14ac:dyDescent="0.25">
      <c r="A44" s="65" t="s">
        <v>65</v>
      </c>
      <c r="B44" s="68" t="s">
        <v>66</v>
      </c>
      <c r="C44" s="69" t="s">
        <v>67</v>
      </c>
      <c r="D44" s="70">
        <v>21882.44</v>
      </c>
      <c r="E44" s="71"/>
      <c r="F44" s="71"/>
      <c r="G44" s="71"/>
      <c r="H44" s="70">
        <v>21882.44</v>
      </c>
      <c r="L44" s="67"/>
      <c r="M44" s="79"/>
      <c r="N44" s="81"/>
    </row>
    <row r="45" spans="1:14" customFormat="1" ht="22.5" x14ac:dyDescent="0.25">
      <c r="A45" s="65" t="s">
        <v>68</v>
      </c>
      <c r="B45" s="68" t="s">
        <v>69</v>
      </c>
      <c r="C45" s="69" t="s">
        <v>70</v>
      </c>
      <c r="D45" s="73">
        <v>1745.6</v>
      </c>
      <c r="E45" s="71"/>
      <c r="F45" s="71"/>
      <c r="G45" s="71"/>
      <c r="H45" s="73">
        <v>1745.6</v>
      </c>
      <c r="L45" s="67"/>
      <c r="M45" s="79"/>
      <c r="N45" s="81"/>
    </row>
    <row r="46" spans="1:14" customFormat="1" ht="15" x14ac:dyDescent="0.25">
      <c r="A46" s="155" t="s">
        <v>71</v>
      </c>
      <c r="B46" s="156"/>
      <c r="C46" s="156"/>
      <c r="D46" s="156"/>
      <c r="E46" s="156"/>
      <c r="F46" s="156"/>
      <c r="G46" s="156"/>
      <c r="H46" s="157"/>
      <c r="L46" s="67"/>
      <c r="M46" s="79"/>
      <c r="N46" s="81" t="s">
        <v>71</v>
      </c>
    </row>
    <row r="47" spans="1:14" customFormat="1" ht="22.5" x14ac:dyDescent="0.25">
      <c r="A47" s="65" t="s">
        <v>72</v>
      </c>
      <c r="B47" s="68" t="s">
        <v>73</v>
      </c>
      <c r="C47" s="69" t="s">
        <v>74</v>
      </c>
      <c r="D47" s="70">
        <v>1911.59</v>
      </c>
      <c r="E47" s="82">
        <v>144.5</v>
      </c>
      <c r="F47" s="71"/>
      <c r="G47" s="71"/>
      <c r="H47" s="70">
        <v>2056.09</v>
      </c>
      <c r="L47" s="67"/>
      <c r="M47" s="79"/>
      <c r="N47" s="81"/>
    </row>
    <row r="48" spans="1:14" customFormat="1" ht="22.5" x14ac:dyDescent="0.25">
      <c r="A48" s="65" t="s">
        <v>75</v>
      </c>
      <c r="B48" s="68" t="s">
        <v>76</v>
      </c>
      <c r="C48" s="69" t="s">
        <v>77</v>
      </c>
      <c r="D48" s="70">
        <v>4046.34</v>
      </c>
      <c r="E48" s="82">
        <v>44.7</v>
      </c>
      <c r="F48" s="71"/>
      <c r="G48" s="71"/>
      <c r="H48" s="70">
        <v>4091.04</v>
      </c>
      <c r="L48" s="67"/>
      <c r="M48" s="79"/>
      <c r="N48" s="81"/>
    </row>
    <row r="49" spans="1:15" customFormat="1" ht="22.5" x14ac:dyDescent="0.25">
      <c r="A49" s="65" t="s">
        <v>78</v>
      </c>
      <c r="B49" s="68" t="s">
        <v>73</v>
      </c>
      <c r="C49" s="69" t="s">
        <v>79</v>
      </c>
      <c r="D49" s="70">
        <v>3643.36</v>
      </c>
      <c r="E49" s="72">
        <v>52.37</v>
      </c>
      <c r="F49" s="71"/>
      <c r="G49" s="71"/>
      <c r="H49" s="70">
        <v>3695.73</v>
      </c>
      <c r="L49" s="67"/>
      <c r="M49" s="79"/>
      <c r="N49" s="81"/>
    </row>
    <row r="50" spans="1:15" customFormat="1" ht="22.5" x14ac:dyDescent="0.25">
      <c r="A50" s="65" t="s">
        <v>80</v>
      </c>
      <c r="B50" s="68" t="s">
        <v>81</v>
      </c>
      <c r="C50" s="69" t="s">
        <v>82</v>
      </c>
      <c r="D50" s="70">
        <v>5308.86</v>
      </c>
      <c r="E50" s="82">
        <v>37.5</v>
      </c>
      <c r="F50" s="71"/>
      <c r="G50" s="71"/>
      <c r="H50" s="70">
        <v>5346.36</v>
      </c>
      <c r="L50" s="67"/>
      <c r="M50" s="79"/>
      <c r="N50" s="81"/>
    </row>
    <row r="51" spans="1:15" customFormat="1" ht="15" x14ac:dyDescent="0.25">
      <c r="A51" s="155" t="s">
        <v>83</v>
      </c>
      <c r="B51" s="156"/>
      <c r="C51" s="156"/>
      <c r="D51" s="156"/>
      <c r="E51" s="156"/>
      <c r="F51" s="156"/>
      <c r="G51" s="156"/>
      <c r="H51" s="157"/>
      <c r="L51" s="67"/>
      <c r="M51" s="79"/>
      <c r="N51" s="81" t="s">
        <v>83</v>
      </c>
    </row>
    <row r="52" spans="1:15" customFormat="1" ht="22.5" x14ac:dyDescent="0.25">
      <c r="A52" s="65" t="s">
        <v>84</v>
      </c>
      <c r="B52" s="68" t="s">
        <v>69</v>
      </c>
      <c r="C52" s="69" t="s">
        <v>85</v>
      </c>
      <c r="D52" s="73">
        <v>8754.7999999999993</v>
      </c>
      <c r="E52" s="72">
        <v>115.17</v>
      </c>
      <c r="F52" s="71"/>
      <c r="G52" s="71"/>
      <c r="H52" s="70">
        <v>8869.9699999999993</v>
      </c>
      <c r="L52" s="67"/>
      <c r="M52" s="79"/>
      <c r="N52" s="81"/>
    </row>
    <row r="53" spans="1:15" customFormat="1" ht="34.5" x14ac:dyDescent="0.25">
      <c r="A53" s="74"/>
      <c r="B53" s="153" t="s">
        <v>86</v>
      </c>
      <c r="C53" s="154"/>
      <c r="D53" s="75">
        <v>67756.820000000007</v>
      </c>
      <c r="E53" s="76">
        <v>394.24</v>
      </c>
      <c r="F53" s="77"/>
      <c r="G53" s="77"/>
      <c r="H53" s="78">
        <v>68151.06</v>
      </c>
      <c r="L53" s="67"/>
      <c r="M53" s="79" t="s">
        <v>86</v>
      </c>
      <c r="N53" s="81"/>
    </row>
    <row r="54" spans="1:15" customFormat="1" ht="15" x14ac:dyDescent="0.25">
      <c r="A54" s="148" t="s">
        <v>87</v>
      </c>
      <c r="B54" s="149"/>
      <c r="C54" s="149"/>
      <c r="D54" s="149"/>
      <c r="E54" s="149"/>
      <c r="F54" s="149"/>
      <c r="G54" s="149"/>
      <c r="H54" s="150"/>
      <c r="L54" s="67" t="s">
        <v>87</v>
      </c>
      <c r="M54" s="79"/>
      <c r="N54" s="81"/>
    </row>
    <row r="55" spans="1:15" customFormat="1" ht="15" x14ac:dyDescent="0.25">
      <c r="A55" s="65" t="s">
        <v>88</v>
      </c>
      <c r="B55" s="68" t="s">
        <v>89</v>
      </c>
      <c r="C55" s="69" t="s">
        <v>90</v>
      </c>
      <c r="D55" s="70">
        <v>5317.85</v>
      </c>
      <c r="E55" s="71"/>
      <c r="F55" s="71"/>
      <c r="G55" s="71"/>
      <c r="H55" s="70">
        <v>5317.85</v>
      </c>
      <c r="L55" s="67"/>
      <c r="M55" s="79"/>
      <c r="N55" s="81"/>
    </row>
    <row r="56" spans="1:15" customFormat="1" ht="15" x14ac:dyDescent="0.25">
      <c r="A56" s="65" t="s">
        <v>91</v>
      </c>
      <c r="B56" s="68" t="s">
        <v>92</v>
      </c>
      <c r="C56" s="69" t="s">
        <v>93</v>
      </c>
      <c r="D56" s="70">
        <v>48813.23</v>
      </c>
      <c r="E56" s="71"/>
      <c r="F56" s="71"/>
      <c r="G56" s="71"/>
      <c r="H56" s="70">
        <v>48813.23</v>
      </c>
      <c r="L56" s="67"/>
      <c r="M56" s="79"/>
      <c r="N56" s="81"/>
    </row>
    <row r="57" spans="1:15" customFormat="1" ht="15" x14ac:dyDescent="0.25">
      <c r="A57" s="74"/>
      <c r="B57" s="153" t="s">
        <v>94</v>
      </c>
      <c r="C57" s="154"/>
      <c r="D57" s="75">
        <v>54131.08</v>
      </c>
      <c r="E57" s="80"/>
      <c r="F57" s="77"/>
      <c r="G57" s="77"/>
      <c r="H57" s="78">
        <v>54131.08</v>
      </c>
      <c r="L57" s="67"/>
      <c r="M57" s="79" t="s">
        <v>94</v>
      </c>
      <c r="N57" s="81"/>
    </row>
    <row r="58" spans="1:15" customFormat="1" ht="15" x14ac:dyDescent="0.25">
      <c r="A58" s="74"/>
      <c r="B58" s="158" t="s">
        <v>95</v>
      </c>
      <c r="C58" s="159"/>
      <c r="D58" s="75">
        <v>358277.04</v>
      </c>
      <c r="E58" s="75">
        <v>2359.7600000000002</v>
      </c>
      <c r="F58" s="77"/>
      <c r="G58" s="77"/>
      <c r="H58" s="83">
        <v>360636.8</v>
      </c>
      <c r="L58" s="67"/>
      <c r="M58" s="79"/>
      <c r="N58" s="81"/>
      <c r="O58" s="84" t="s">
        <v>95</v>
      </c>
    </row>
    <row r="59" spans="1:15" customFormat="1" ht="15" x14ac:dyDescent="0.25">
      <c r="A59" s="148" t="s">
        <v>96</v>
      </c>
      <c r="B59" s="149"/>
      <c r="C59" s="149"/>
      <c r="D59" s="149"/>
      <c r="E59" s="149"/>
      <c r="F59" s="149"/>
      <c r="G59" s="149"/>
      <c r="H59" s="150"/>
      <c r="L59" s="67" t="s">
        <v>96</v>
      </c>
      <c r="M59" s="79"/>
      <c r="N59" s="81"/>
      <c r="O59" s="84"/>
    </row>
    <row r="60" spans="1:15" customFormat="1" ht="33.75" x14ac:dyDescent="0.25">
      <c r="A60" s="65" t="s">
        <v>97</v>
      </c>
      <c r="B60" s="68" t="s">
        <v>98</v>
      </c>
      <c r="C60" s="69" t="s">
        <v>99</v>
      </c>
      <c r="D60" s="70">
        <v>20063.509999999998</v>
      </c>
      <c r="E60" s="72">
        <v>132.15</v>
      </c>
      <c r="F60" s="71"/>
      <c r="G60" s="71"/>
      <c r="H60" s="70">
        <v>20195.66</v>
      </c>
      <c r="L60" s="67"/>
      <c r="M60" s="79"/>
      <c r="N60" s="81"/>
      <c r="O60" s="84"/>
    </row>
    <row r="61" spans="1:15" customFormat="1" ht="15" x14ac:dyDescent="0.25">
      <c r="A61" s="65"/>
      <c r="B61" s="68"/>
      <c r="C61" s="69"/>
      <c r="D61" s="71" t="s">
        <v>100</v>
      </c>
      <c r="E61" s="71" t="s">
        <v>101</v>
      </c>
      <c r="F61" s="71"/>
      <c r="G61" s="71"/>
      <c r="H61" s="71"/>
      <c r="L61" s="67"/>
      <c r="M61" s="79"/>
      <c r="N61" s="81"/>
      <c r="O61" s="84"/>
    </row>
    <row r="62" spans="1:15" customFormat="1" ht="15" x14ac:dyDescent="0.25">
      <c r="A62" s="74"/>
      <c r="B62" s="153" t="s">
        <v>102</v>
      </c>
      <c r="C62" s="154"/>
      <c r="D62" s="75">
        <v>20063.509999999998</v>
      </c>
      <c r="E62" s="76">
        <v>132.15</v>
      </c>
      <c r="F62" s="77"/>
      <c r="G62" s="77"/>
      <c r="H62" s="78">
        <v>20195.66</v>
      </c>
      <c r="L62" s="67"/>
      <c r="M62" s="79" t="s">
        <v>102</v>
      </c>
      <c r="N62" s="81"/>
      <c r="O62" s="84"/>
    </row>
    <row r="63" spans="1:15" customFormat="1" ht="15" x14ac:dyDescent="0.25">
      <c r="A63" s="74"/>
      <c r="B63" s="158" t="s">
        <v>103</v>
      </c>
      <c r="C63" s="159"/>
      <c r="D63" s="75">
        <v>378340.55</v>
      </c>
      <c r="E63" s="75">
        <v>2491.91</v>
      </c>
      <c r="F63" s="77"/>
      <c r="G63" s="77"/>
      <c r="H63" s="78">
        <v>380832.46</v>
      </c>
      <c r="L63" s="67"/>
      <c r="M63" s="79"/>
      <c r="N63" s="81"/>
      <c r="O63" s="84" t="s">
        <v>103</v>
      </c>
    </row>
    <row r="64" spans="1:15" customFormat="1" ht="15" x14ac:dyDescent="0.25">
      <c r="A64" s="148" t="s">
        <v>104</v>
      </c>
      <c r="B64" s="149"/>
      <c r="C64" s="149"/>
      <c r="D64" s="149"/>
      <c r="E64" s="149"/>
      <c r="F64" s="149"/>
      <c r="G64" s="149"/>
      <c r="H64" s="150"/>
      <c r="L64" s="67" t="s">
        <v>104</v>
      </c>
      <c r="M64" s="79"/>
      <c r="N64" s="81"/>
      <c r="O64" s="84"/>
    </row>
    <row r="65" spans="1:18" customFormat="1" ht="22.5" x14ac:dyDescent="0.25">
      <c r="A65" s="65" t="s">
        <v>105</v>
      </c>
      <c r="B65" s="68" t="s">
        <v>106</v>
      </c>
      <c r="C65" s="69" t="s">
        <v>107</v>
      </c>
      <c r="D65" s="70">
        <v>9080.17</v>
      </c>
      <c r="E65" s="72">
        <v>59.81</v>
      </c>
      <c r="F65" s="71"/>
      <c r="G65" s="71"/>
      <c r="H65" s="70">
        <v>9139.98</v>
      </c>
      <c r="L65" s="67"/>
      <c r="M65" s="79"/>
      <c r="N65" s="81"/>
      <c r="O65" s="84"/>
    </row>
    <row r="66" spans="1:18" customFormat="1" ht="15" x14ac:dyDescent="0.25">
      <c r="A66" s="65"/>
      <c r="B66" s="68"/>
      <c r="C66" s="69"/>
      <c r="D66" s="71" t="s">
        <v>108</v>
      </c>
      <c r="E66" s="71" t="s">
        <v>109</v>
      </c>
      <c r="F66" s="71"/>
      <c r="G66" s="71"/>
      <c r="H66" s="71"/>
      <c r="L66" s="67"/>
      <c r="M66" s="79"/>
      <c r="N66" s="81"/>
      <c r="O66" s="84"/>
    </row>
    <row r="67" spans="1:18" customFormat="1" ht="15" x14ac:dyDescent="0.25">
      <c r="A67" s="74"/>
      <c r="B67" s="153" t="s">
        <v>110</v>
      </c>
      <c r="C67" s="154"/>
      <c r="D67" s="75">
        <v>9080.17</v>
      </c>
      <c r="E67" s="76">
        <v>59.81</v>
      </c>
      <c r="F67" s="77"/>
      <c r="G67" s="77"/>
      <c r="H67" s="78">
        <v>9139.98</v>
      </c>
      <c r="L67" s="67"/>
      <c r="M67" s="79" t="s">
        <v>110</v>
      </c>
      <c r="N67" s="81"/>
      <c r="O67" s="84"/>
    </row>
    <row r="68" spans="1:18" customFormat="1" ht="15" x14ac:dyDescent="0.25">
      <c r="A68" s="74"/>
      <c r="B68" s="158" t="s">
        <v>111</v>
      </c>
      <c r="C68" s="159"/>
      <c r="D68" s="75">
        <v>387420.72</v>
      </c>
      <c r="E68" s="75">
        <v>2551.7199999999998</v>
      </c>
      <c r="F68" s="77"/>
      <c r="G68" s="77"/>
      <c r="H68" s="78">
        <v>389972.44</v>
      </c>
      <c r="L68" s="67"/>
      <c r="M68" s="79"/>
      <c r="N68" s="81"/>
      <c r="O68" s="84" t="s">
        <v>111</v>
      </c>
    </row>
    <row r="69" spans="1:18" customFormat="1" ht="48.75" hidden="1" x14ac:dyDescent="0.25">
      <c r="A69" s="148" t="s">
        <v>112</v>
      </c>
      <c r="B69" s="149"/>
      <c r="C69" s="149"/>
      <c r="D69" s="149"/>
      <c r="E69" s="149"/>
      <c r="F69" s="149"/>
      <c r="G69" s="149"/>
      <c r="H69" s="150"/>
      <c r="L69" s="67" t="s">
        <v>112</v>
      </c>
      <c r="M69" s="79"/>
      <c r="N69" s="81"/>
      <c r="O69" s="84"/>
    </row>
    <row r="70" spans="1:18" customFormat="1" ht="113.25" hidden="1" x14ac:dyDescent="0.25">
      <c r="A70" s="74"/>
      <c r="B70" s="153" t="s">
        <v>113</v>
      </c>
      <c r="C70" s="154"/>
      <c r="D70" s="80"/>
      <c r="E70" s="80"/>
      <c r="F70" s="77"/>
      <c r="G70" s="77"/>
      <c r="H70" s="77"/>
      <c r="L70" s="67"/>
      <c r="M70" s="79" t="s">
        <v>113</v>
      </c>
      <c r="N70" s="81"/>
      <c r="O70" s="84"/>
    </row>
    <row r="71" spans="1:18" customFormat="1" ht="15" x14ac:dyDescent="0.25">
      <c r="A71" s="74"/>
      <c r="B71" s="158" t="s">
        <v>114</v>
      </c>
      <c r="C71" s="159"/>
      <c r="D71" s="75">
        <v>387420.72</v>
      </c>
      <c r="E71" s="75">
        <v>2551.7199999999998</v>
      </c>
      <c r="F71" s="77"/>
      <c r="G71" s="77"/>
      <c r="H71" s="78">
        <v>389972.44</v>
      </c>
      <c r="L71" s="67"/>
      <c r="M71" s="79"/>
      <c r="N71" s="81"/>
      <c r="O71" s="84" t="s">
        <v>114</v>
      </c>
    </row>
    <row r="72" spans="1:18" customFormat="1" ht="15" x14ac:dyDescent="0.25">
      <c r="A72" s="148" t="s">
        <v>115</v>
      </c>
      <c r="B72" s="149"/>
      <c r="C72" s="149"/>
      <c r="D72" s="149"/>
      <c r="E72" s="149"/>
      <c r="F72" s="149"/>
      <c r="G72" s="149"/>
      <c r="H72" s="150"/>
      <c r="L72" s="67" t="s">
        <v>115</v>
      </c>
      <c r="M72" s="79"/>
      <c r="N72" s="81"/>
      <c r="O72" s="84"/>
    </row>
    <row r="73" spans="1:18" customFormat="1" ht="15" x14ac:dyDescent="0.25">
      <c r="A73" s="74"/>
      <c r="B73" s="153" t="s">
        <v>123</v>
      </c>
      <c r="C73" s="154"/>
      <c r="D73" s="80"/>
      <c r="E73" s="80"/>
      <c r="F73" s="77"/>
      <c r="G73" s="77"/>
      <c r="H73" s="77"/>
      <c r="L73" s="67"/>
      <c r="M73" s="79" t="s">
        <v>123</v>
      </c>
      <c r="N73" s="81"/>
      <c r="O73" s="84"/>
    </row>
    <row r="74" spans="1:18" customFormat="1" ht="15" x14ac:dyDescent="0.25">
      <c r="A74" s="74"/>
      <c r="B74" s="158" t="s">
        <v>124</v>
      </c>
      <c r="C74" s="159"/>
      <c r="D74" s="75">
        <v>387420.72</v>
      </c>
      <c r="E74" s="75">
        <v>2551.7199999999998</v>
      </c>
      <c r="F74" s="77"/>
      <c r="G74" s="77"/>
      <c r="H74" s="78">
        <v>389972.44</v>
      </c>
      <c r="L74" s="67"/>
      <c r="M74" s="79"/>
      <c r="N74" s="81"/>
      <c r="O74" s="84" t="s">
        <v>124</v>
      </c>
    </row>
    <row r="75" spans="1:18" customFormat="1" ht="15" x14ac:dyDescent="0.25">
      <c r="A75" s="148" t="s">
        <v>125</v>
      </c>
      <c r="B75" s="149"/>
      <c r="C75" s="149"/>
      <c r="D75" s="149"/>
      <c r="E75" s="149"/>
      <c r="F75" s="149"/>
      <c r="G75" s="149"/>
      <c r="H75" s="150"/>
      <c r="L75" s="67" t="s">
        <v>125</v>
      </c>
      <c r="M75" s="79"/>
      <c r="N75" s="81"/>
      <c r="O75" s="84"/>
    </row>
    <row r="76" spans="1:18" customFormat="1" ht="15" x14ac:dyDescent="0.25">
      <c r="A76" s="65" t="s">
        <v>116</v>
      </c>
      <c r="B76" s="68" t="s">
        <v>127</v>
      </c>
      <c r="C76" s="69" t="s">
        <v>128</v>
      </c>
      <c r="D76" s="70">
        <v>77484.14</v>
      </c>
      <c r="E76" s="72">
        <v>510.34</v>
      </c>
      <c r="F76" s="71"/>
      <c r="G76" s="71"/>
      <c r="H76" s="70">
        <v>77994.48</v>
      </c>
      <c r="L76" s="67"/>
      <c r="M76" s="79"/>
      <c r="N76" s="81"/>
      <c r="O76" s="84"/>
    </row>
    <row r="77" spans="1:18" customFormat="1" ht="15" x14ac:dyDescent="0.25">
      <c r="A77" s="65"/>
      <c r="B77" s="68"/>
      <c r="C77" s="69"/>
      <c r="D77" s="71"/>
      <c r="E77" s="71"/>
      <c r="F77" s="71"/>
      <c r="G77" s="71"/>
      <c r="H77" s="71"/>
      <c r="L77" s="67"/>
      <c r="M77" s="79"/>
      <c r="N77" s="81"/>
      <c r="O77" s="84"/>
    </row>
    <row r="78" spans="1:18" customFormat="1" ht="28.5" x14ac:dyDescent="0.25">
      <c r="A78" s="74"/>
      <c r="B78" s="153" t="s">
        <v>133</v>
      </c>
      <c r="C78" s="154"/>
      <c r="D78" s="75">
        <v>77484.14</v>
      </c>
      <c r="E78" s="76">
        <v>510.34</v>
      </c>
      <c r="F78" s="77"/>
      <c r="G78" s="77"/>
      <c r="H78" s="78">
        <v>77994.48</v>
      </c>
      <c r="L78" s="67"/>
      <c r="M78" s="79" t="s">
        <v>133</v>
      </c>
      <c r="N78" s="81"/>
      <c r="O78" s="84"/>
      <c r="P78" s="44" t="s">
        <v>141</v>
      </c>
      <c r="Q78" s="44" t="s">
        <v>142</v>
      </c>
    </row>
    <row r="79" spans="1:18" customFormat="1" ht="15" x14ac:dyDescent="0.25">
      <c r="A79" s="74"/>
      <c r="B79" s="158" t="s">
        <v>134</v>
      </c>
      <c r="C79" s="159"/>
      <c r="D79" s="75">
        <v>464904.86</v>
      </c>
      <c r="E79" s="75">
        <v>3062.06</v>
      </c>
      <c r="F79" s="77"/>
      <c r="G79" s="77"/>
      <c r="H79" s="78">
        <v>467966.92</v>
      </c>
      <c r="L79" s="67"/>
      <c r="M79" s="79"/>
      <c r="N79" s="81"/>
      <c r="O79" s="84" t="s">
        <v>134</v>
      </c>
      <c r="P79" s="45">
        <f>H79*1000</f>
        <v>467966920</v>
      </c>
      <c r="Q79" s="45">
        <f>548004000</f>
        <v>548004000</v>
      </c>
      <c r="R79" s="46">
        <f>Q79/P79</f>
        <v>1.171031490858371</v>
      </c>
    </row>
    <row r="82" spans="1:8" customFormat="1" ht="15" x14ac:dyDescent="0.25">
      <c r="A82" s="85" t="s">
        <v>135</v>
      </c>
      <c r="B82" s="48"/>
      <c r="D82" s="86"/>
      <c r="E82" s="86"/>
      <c r="F82" s="86" t="s">
        <v>136</v>
      </c>
      <c r="G82" s="86"/>
      <c r="H82" s="86"/>
    </row>
    <row r="83" spans="1:8" customFormat="1" ht="15" x14ac:dyDescent="0.25">
      <c r="A83" s="48"/>
      <c r="B83" s="48"/>
      <c r="C83" s="87"/>
      <c r="D83" s="87" t="s">
        <v>137</v>
      </c>
      <c r="E83" s="87"/>
      <c r="F83" s="87"/>
      <c r="G83" s="87"/>
      <c r="H83" s="87"/>
    </row>
    <row r="84" spans="1:8" customFormat="1" ht="15" x14ac:dyDescent="0.25">
      <c r="A84" s="85" t="s">
        <v>138</v>
      </c>
      <c r="B84" s="48"/>
      <c r="D84" s="86"/>
      <c r="E84" s="86"/>
      <c r="F84" s="86" t="s">
        <v>136</v>
      </c>
      <c r="G84" s="86"/>
      <c r="H84" s="86"/>
    </row>
    <row r="85" spans="1:8" customFormat="1" ht="15" x14ac:dyDescent="0.25">
      <c r="A85" s="48"/>
      <c r="B85" s="48"/>
      <c r="C85" s="87"/>
      <c r="D85" s="87" t="s">
        <v>137</v>
      </c>
      <c r="E85" s="87"/>
      <c r="F85" s="87"/>
      <c r="G85" s="87"/>
      <c r="H85" s="87"/>
    </row>
    <row r="86" spans="1:8" customFormat="1" ht="15" x14ac:dyDescent="0.25">
      <c r="A86" s="85" t="s">
        <v>139</v>
      </c>
      <c r="B86" s="48"/>
      <c r="C86" s="88"/>
      <c r="D86" s="88"/>
      <c r="E86" s="88"/>
      <c r="F86" s="88" t="s">
        <v>136</v>
      </c>
      <c r="G86" s="88"/>
      <c r="H86" s="88"/>
    </row>
    <row r="87" spans="1:8" customFormat="1" ht="15" x14ac:dyDescent="0.25">
      <c r="A87" s="48"/>
      <c r="B87" s="48"/>
      <c r="C87" s="89"/>
      <c r="D87" s="87" t="s">
        <v>137</v>
      </c>
      <c r="E87" s="87"/>
      <c r="F87" s="87"/>
      <c r="G87" s="87"/>
      <c r="H87" s="87"/>
    </row>
    <row r="88" spans="1:8" customFormat="1" ht="15" x14ac:dyDescent="0.25">
      <c r="A88" s="85" t="s">
        <v>1</v>
      </c>
      <c r="B88" s="48"/>
      <c r="C88" s="88"/>
      <c r="D88" s="88"/>
      <c r="E88" s="88"/>
      <c r="F88" s="88" t="s">
        <v>136</v>
      </c>
      <c r="G88" s="88"/>
      <c r="H88" s="88"/>
    </row>
    <row r="89" spans="1:8" customFormat="1" ht="15" x14ac:dyDescent="0.25">
      <c r="A89" s="48"/>
      <c r="B89" s="48"/>
      <c r="C89" s="136" t="s">
        <v>140</v>
      </c>
      <c r="D89" s="136"/>
      <c r="E89" s="136"/>
      <c r="F89" s="136"/>
      <c r="G89" s="87"/>
      <c r="H89" s="87"/>
    </row>
  </sheetData>
  <mergeCells count="48">
    <mergeCell ref="C89:F89"/>
    <mergeCell ref="B67:C67"/>
    <mergeCell ref="B68:C68"/>
    <mergeCell ref="A69:H69"/>
    <mergeCell ref="B70:C70"/>
    <mergeCell ref="B71:C71"/>
    <mergeCell ref="A72:H72"/>
    <mergeCell ref="B73:C73"/>
    <mergeCell ref="B74:C74"/>
    <mergeCell ref="A75:H75"/>
    <mergeCell ref="B78:C78"/>
    <mergeCell ref="B79:C79"/>
    <mergeCell ref="A64:H64"/>
    <mergeCell ref="A39:H39"/>
    <mergeCell ref="A42:H42"/>
    <mergeCell ref="A46:H46"/>
    <mergeCell ref="A51:H51"/>
    <mergeCell ref="B53:C53"/>
    <mergeCell ref="A54:H54"/>
    <mergeCell ref="B57:C57"/>
    <mergeCell ref="B58:C58"/>
    <mergeCell ref="A59:H59"/>
    <mergeCell ref="B62:C62"/>
    <mergeCell ref="B63:C63"/>
    <mergeCell ref="A38:H38"/>
    <mergeCell ref="H19:H21"/>
    <mergeCell ref="D20:D21"/>
    <mergeCell ref="E20:E21"/>
    <mergeCell ref="F20:F21"/>
    <mergeCell ref="G20:G21"/>
    <mergeCell ref="A23:H23"/>
    <mergeCell ref="B27:C27"/>
    <mergeCell ref="A28:H28"/>
    <mergeCell ref="B33:C33"/>
    <mergeCell ref="A34:H34"/>
    <mergeCell ref="B37:C37"/>
    <mergeCell ref="C15:G15"/>
    <mergeCell ref="B17:G17"/>
    <mergeCell ref="A19:A21"/>
    <mergeCell ref="B19:B21"/>
    <mergeCell ref="C19:C21"/>
    <mergeCell ref="D19:G19"/>
    <mergeCell ref="C14:G14"/>
    <mergeCell ref="C2:G2"/>
    <mergeCell ref="C3:G3"/>
    <mergeCell ref="C8:G8"/>
    <mergeCell ref="C9:G9"/>
    <mergeCell ref="C12:G12"/>
  </mergeCells>
  <printOptions horizontalCentered="1"/>
  <pageMargins left="0.69999998807907104" right="0.69999998807907104" top="0.75" bottom="0.75" header="0.30000001192092901" footer="0.30000001192092901"/>
  <pageSetup paperSize="9" scale="66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AC65-3D84-4359-A560-1A29DFB7396A}">
  <sheetPr>
    <pageSetUpPr fitToPage="1"/>
  </sheetPr>
  <dimension ref="A1:R91"/>
  <sheetViews>
    <sheetView topLeftCell="A68" zoomScale="115" zoomScaleNormal="115" workbookViewId="0">
      <selection activeCell="P80" sqref="P80"/>
    </sheetView>
  </sheetViews>
  <sheetFormatPr defaultColWidth="9.140625" defaultRowHeight="10.5" customHeight="1" x14ac:dyDescent="0.2"/>
  <cols>
    <col min="1" max="1" width="6.7109375" style="52" customWidth="1"/>
    <col min="2" max="2" width="20.140625" style="52" customWidth="1"/>
    <col min="3" max="3" width="32.7109375" style="59" customWidth="1"/>
    <col min="4" max="4" width="16.28515625" style="59" customWidth="1"/>
    <col min="5" max="8" width="14" style="59" customWidth="1"/>
    <col min="9" max="9" width="9.140625" style="59"/>
    <col min="10" max="11" width="91" style="90" hidden="1" customWidth="1"/>
    <col min="12" max="12" width="131.85546875" style="90" hidden="1" customWidth="1"/>
    <col min="13" max="13" width="52.85546875" style="90" hidden="1" customWidth="1"/>
    <col min="14" max="14" width="131.85546875" style="90" hidden="1" customWidth="1"/>
    <col min="15" max="15" width="52.85546875" style="90" hidden="1" customWidth="1"/>
    <col min="16" max="16" width="16.28515625" style="59" customWidth="1"/>
    <col min="17" max="17" width="12.85546875" style="59" customWidth="1"/>
    <col min="18" max="16384" width="9.140625" style="59"/>
  </cols>
  <sheetData>
    <row r="1" spans="1:11" customFormat="1" ht="15" x14ac:dyDescent="0.25">
      <c r="H1" s="47" t="s">
        <v>0</v>
      </c>
    </row>
    <row r="2" spans="1:11" customFormat="1" ht="15" x14ac:dyDescent="0.25">
      <c r="A2" s="48"/>
      <c r="B2" s="48" t="s">
        <v>1</v>
      </c>
      <c r="C2" s="135" t="s">
        <v>2</v>
      </c>
      <c r="D2" s="135"/>
      <c r="E2" s="135"/>
      <c r="F2" s="135"/>
      <c r="G2" s="135"/>
      <c r="H2" s="49"/>
      <c r="J2" s="50" t="s">
        <v>2</v>
      </c>
    </row>
    <row r="3" spans="1:11" customFormat="1" ht="15" x14ac:dyDescent="0.25">
      <c r="A3" s="48"/>
      <c r="B3" s="48"/>
      <c r="C3" s="136" t="s">
        <v>3</v>
      </c>
      <c r="D3" s="136"/>
      <c r="E3" s="136"/>
      <c r="F3" s="136"/>
      <c r="G3" s="136"/>
      <c r="H3" s="49"/>
    </row>
    <row r="4" spans="1:11" customFormat="1" ht="15" x14ac:dyDescent="0.25">
      <c r="A4" s="48"/>
      <c r="B4" s="49" t="s">
        <v>4</v>
      </c>
      <c r="C4" s="54"/>
      <c r="D4" s="54"/>
      <c r="E4" s="54"/>
      <c r="F4" s="54"/>
      <c r="G4" s="54"/>
      <c r="H4" s="49"/>
    </row>
    <row r="5" spans="1:11" customFormat="1" ht="15" x14ac:dyDescent="0.25">
      <c r="A5" s="48"/>
      <c r="B5" s="48"/>
      <c r="C5" s="54"/>
      <c r="D5" s="54"/>
      <c r="E5" s="54"/>
      <c r="F5" s="54"/>
      <c r="G5" s="54"/>
      <c r="H5" s="49"/>
    </row>
    <row r="6" spans="1:11" customFormat="1" ht="15" x14ac:dyDescent="0.25">
      <c r="A6" s="48"/>
      <c r="B6" s="48" t="s">
        <v>144</v>
      </c>
      <c r="C6" s="54"/>
      <c r="D6" s="54"/>
      <c r="E6" s="54"/>
      <c r="F6" s="54"/>
      <c r="G6" s="54"/>
      <c r="H6" s="49"/>
    </row>
    <row r="7" spans="1:11" customFormat="1" ht="15" x14ac:dyDescent="0.25">
      <c r="A7" s="48"/>
      <c r="B7" s="52" t="s">
        <v>6</v>
      </c>
      <c r="D7" s="53"/>
      <c r="E7" s="54"/>
      <c r="F7" s="54"/>
      <c r="G7" s="54"/>
      <c r="H7" s="49"/>
    </row>
    <row r="8" spans="1:11" customFormat="1" ht="15" x14ac:dyDescent="0.25">
      <c r="A8" s="48"/>
      <c r="B8" s="48"/>
      <c r="C8" s="137"/>
      <c r="D8" s="137"/>
      <c r="E8" s="137"/>
      <c r="F8" s="137"/>
      <c r="G8" s="137"/>
      <c r="H8" s="49"/>
    </row>
    <row r="9" spans="1:11" customFormat="1" ht="12" customHeight="1" x14ac:dyDescent="0.25">
      <c r="A9" s="55"/>
      <c r="B9" s="55"/>
      <c r="C9" s="136" t="s">
        <v>7</v>
      </c>
      <c r="D9" s="136"/>
      <c r="E9" s="136"/>
      <c r="F9" s="136"/>
      <c r="G9" s="136"/>
      <c r="H9" s="56"/>
    </row>
    <row r="10" spans="1:11" customFormat="1" ht="12" customHeight="1" x14ac:dyDescent="0.25">
      <c r="A10" s="55"/>
      <c r="B10" s="57"/>
      <c r="C10" s="58"/>
      <c r="D10" s="58"/>
      <c r="E10" s="58"/>
      <c r="F10" s="58"/>
      <c r="G10" s="58"/>
      <c r="H10" s="56"/>
    </row>
    <row r="11" spans="1:11" customFormat="1" ht="12" customHeight="1" x14ac:dyDescent="0.25">
      <c r="A11" s="55"/>
      <c r="B11" s="59" t="str">
        <f ca="1">"«    » ________________ "&amp;YEAR(TODAY())&amp;" г."</f>
        <v>«    » ________________ 2023 г.</v>
      </c>
      <c r="C11" s="54"/>
      <c r="D11" s="54"/>
      <c r="E11" s="54"/>
      <c r="F11" s="54"/>
      <c r="G11" s="54"/>
      <c r="H11" s="56"/>
    </row>
    <row r="12" spans="1:11" customFormat="1" ht="12" customHeight="1" x14ac:dyDescent="0.25">
      <c r="A12" s="55"/>
      <c r="B12" s="59"/>
      <c r="C12" s="138" t="s">
        <v>8</v>
      </c>
      <c r="D12" s="138"/>
      <c r="E12" s="138"/>
      <c r="F12" s="138"/>
      <c r="G12" s="138"/>
      <c r="H12" s="56"/>
    </row>
    <row r="13" spans="1:11" customFormat="1" ht="12" customHeight="1" x14ac:dyDescent="0.25">
      <c r="A13" s="55"/>
      <c r="B13" s="55"/>
      <c r="C13" s="54"/>
      <c r="D13" s="54"/>
      <c r="E13" s="54"/>
      <c r="F13" s="54"/>
      <c r="G13" s="54"/>
      <c r="H13" s="56"/>
    </row>
    <row r="14" spans="1:11" customFormat="1" ht="15" x14ac:dyDescent="0.25">
      <c r="A14" s="60"/>
      <c r="C14" s="134"/>
      <c r="D14" s="134"/>
      <c r="E14" s="134"/>
      <c r="F14" s="134"/>
      <c r="G14" s="134"/>
      <c r="H14" s="50"/>
      <c r="K14" s="50" t="s">
        <v>9</v>
      </c>
    </row>
    <row r="15" spans="1:11" customFormat="1" ht="15" x14ac:dyDescent="0.25">
      <c r="A15" s="61"/>
      <c r="C15" s="139" t="s">
        <v>10</v>
      </c>
      <c r="D15" s="139"/>
      <c r="E15" s="139"/>
      <c r="F15" s="139"/>
      <c r="G15" s="139"/>
      <c r="H15" s="62"/>
    </row>
    <row r="16" spans="1:11" customFormat="1" ht="15" x14ac:dyDescent="0.25">
      <c r="A16" s="48"/>
      <c r="B16" s="48"/>
      <c r="C16" s="49"/>
      <c r="D16" s="58"/>
      <c r="E16" s="58"/>
      <c r="F16" s="58"/>
      <c r="G16" s="63"/>
      <c r="H16" s="63"/>
    </row>
    <row r="17" spans="1:13" customFormat="1" ht="15" x14ac:dyDescent="0.25">
      <c r="A17" s="64"/>
      <c r="B17" s="140" t="s">
        <v>11</v>
      </c>
      <c r="C17" s="140"/>
      <c r="D17" s="140"/>
      <c r="E17" s="140"/>
      <c r="F17" s="140"/>
      <c r="G17" s="140"/>
      <c r="H17" s="54"/>
    </row>
    <row r="18" spans="1:13" customFormat="1" ht="9.75" customHeight="1" x14ac:dyDescent="0.25">
      <c r="A18" s="48"/>
      <c r="B18" s="48"/>
      <c r="C18" s="49"/>
      <c r="D18" s="54"/>
      <c r="E18" s="54"/>
      <c r="F18" s="54"/>
      <c r="G18" s="54"/>
      <c r="H18" s="54"/>
    </row>
    <row r="19" spans="1:13" customFormat="1" ht="17.25" customHeight="1" x14ac:dyDescent="0.25">
      <c r="A19" s="141" t="s">
        <v>12</v>
      </c>
      <c r="B19" s="141" t="s">
        <v>13</v>
      </c>
      <c r="C19" s="144" t="s">
        <v>14</v>
      </c>
      <c r="D19" s="147" t="s">
        <v>15</v>
      </c>
      <c r="E19" s="147"/>
      <c r="F19" s="147"/>
      <c r="G19" s="147"/>
      <c r="H19" s="147" t="s">
        <v>16</v>
      </c>
    </row>
    <row r="20" spans="1:13" customFormat="1" ht="15" x14ac:dyDescent="0.25">
      <c r="A20" s="142"/>
      <c r="B20" s="142"/>
      <c r="C20" s="145"/>
      <c r="D20" s="144" t="s">
        <v>17</v>
      </c>
      <c r="E20" s="144" t="s">
        <v>18</v>
      </c>
      <c r="F20" s="144" t="s">
        <v>19</v>
      </c>
      <c r="G20" s="151" t="s">
        <v>20</v>
      </c>
      <c r="H20" s="147"/>
    </row>
    <row r="21" spans="1:13" customFormat="1" ht="15" customHeight="1" x14ac:dyDescent="0.25">
      <c r="A21" s="143"/>
      <c r="B21" s="143"/>
      <c r="C21" s="146"/>
      <c r="D21" s="146"/>
      <c r="E21" s="146"/>
      <c r="F21" s="146"/>
      <c r="G21" s="152"/>
      <c r="H21" s="147"/>
    </row>
    <row r="22" spans="1:13" customFormat="1" ht="15" x14ac:dyDescent="0.25">
      <c r="A22" s="65">
        <v>1</v>
      </c>
      <c r="B22" s="65">
        <v>2</v>
      </c>
      <c r="C22" s="66">
        <v>3</v>
      </c>
      <c r="D22" s="66">
        <v>4</v>
      </c>
      <c r="E22" s="66">
        <v>5</v>
      </c>
      <c r="F22" s="66">
        <v>6</v>
      </c>
      <c r="G22" s="66">
        <v>7</v>
      </c>
      <c r="H22" s="66">
        <v>8</v>
      </c>
    </row>
    <row r="23" spans="1:13" customFormat="1" ht="15" x14ac:dyDescent="0.25">
      <c r="A23" s="148" t="s">
        <v>21</v>
      </c>
      <c r="B23" s="149"/>
      <c r="C23" s="149"/>
      <c r="D23" s="149"/>
      <c r="E23" s="149"/>
      <c r="F23" s="149"/>
      <c r="G23" s="149"/>
      <c r="H23" s="150"/>
      <c r="L23" s="67" t="s">
        <v>21</v>
      </c>
    </row>
    <row r="24" spans="1:13" customFormat="1" ht="33.75" x14ac:dyDescent="0.25">
      <c r="A24" s="65" t="s">
        <v>22</v>
      </c>
      <c r="B24" s="68" t="s">
        <v>23</v>
      </c>
      <c r="C24" s="69" t="s">
        <v>24</v>
      </c>
      <c r="D24" s="70">
        <v>32013.88</v>
      </c>
      <c r="E24" s="71"/>
      <c r="F24" s="71"/>
      <c r="G24" s="71"/>
      <c r="H24" s="70">
        <v>32013.88</v>
      </c>
      <c r="L24" s="67"/>
    </row>
    <row r="25" spans="1:13" customFormat="1" ht="22.5" x14ac:dyDescent="0.25">
      <c r="A25" s="91" t="s">
        <v>25</v>
      </c>
      <c r="B25" s="92" t="s">
        <v>29</v>
      </c>
      <c r="C25" s="93" t="s">
        <v>30</v>
      </c>
      <c r="D25" s="94">
        <v>30854.79</v>
      </c>
      <c r="E25" s="95"/>
      <c r="F25" s="95"/>
      <c r="G25" s="95"/>
      <c r="H25" s="94">
        <v>30854.79</v>
      </c>
      <c r="L25" s="67"/>
    </row>
    <row r="26" spans="1:13" customFormat="1" ht="22.5" x14ac:dyDescent="0.25">
      <c r="A26" s="65" t="s">
        <v>28</v>
      </c>
      <c r="B26" s="68" t="s">
        <v>26</v>
      </c>
      <c r="C26" s="69" t="s">
        <v>27</v>
      </c>
      <c r="D26" s="70">
        <v>1118.81</v>
      </c>
      <c r="E26" s="72">
        <v>4.3899999999999997</v>
      </c>
      <c r="F26" s="71"/>
      <c r="G26" s="71"/>
      <c r="H26" s="73">
        <v>1123.2</v>
      </c>
      <c r="L26" s="67"/>
    </row>
    <row r="27" spans="1:13" customFormat="1" ht="23.25" x14ac:dyDescent="0.25">
      <c r="A27" s="74"/>
      <c r="B27" s="153" t="s">
        <v>31</v>
      </c>
      <c r="C27" s="154"/>
      <c r="D27" s="75">
        <v>63987.48</v>
      </c>
      <c r="E27" s="76">
        <v>4.3899999999999997</v>
      </c>
      <c r="F27" s="77"/>
      <c r="G27" s="77"/>
      <c r="H27" s="78">
        <v>63991.87</v>
      </c>
      <c r="L27" s="67"/>
      <c r="M27" s="79" t="s">
        <v>31</v>
      </c>
    </row>
    <row r="28" spans="1:13" customFormat="1" ht="15" x14ac:dyDescent="0.25">
      <c r="A28" s="148" t="s">
        <v>32</v>
      </c>
      <c r="B28" s="149"/>
      <c r="C28" s="149"/>
      <c r="D28" s="149"/>
      <c r="E28" s="149"/>
      <c r="F28" s="149"/>
      <c r="G28" s="149"/>
      <c r="H28" s="150"/>
      <c r="L28" s="67" t="s">
        <v>32</v>
      </c>
      <c r="M28" s="79"/>
    </row>
    <row r="29" spans="1:13" customFormat="1" ht="15" x14ac:dyDescent="0.25">
      <c r="A29" s="96" t="s">
        <v>36</v>
      </c>
      <c r="B29" s="97" t="s">
        <v>34</v>
      </c>
      <c r="C29" s="98" t="s">
        <v>35</v>
      </c>
      <c r="D29" s="99">
        <v>131629.72</v>
      </c>
      <c r="E29" s="100"/>
      <c r="F29" s="100"/>
      <c r="G29" s="100"/>
      <c r="H29" s="99">
        <v>131629.72</v>
      </c>
      <c r="L29" s="67"/>
      <c r="M29" s="79"/>
    </row>
    <row r="30" spans="1:13" customFormat="1" ht="22.5" x14ac:dyDescent="0.25">
      <c r="A30" s="65" t="s">
        <v>39</v>
      </c>
      <c r="B30" s="68" t="s">
        <v>37</v>
      </c>
      <c r="C30" s="69" t="s">
        <v>38</v>
      </c>
      <c r="D30" s="70">
        <v>4961.07</v>
      </c>
      <c r="E30" s="71"/>
      <c r="F30" s="71"/>
      <c r="G30" s="71"/>
      <c r="H30" s="70">
        <v>4961.07</v>
      </c>
      <c r="L30" s="67"/>
      <c r="M30" s="79"/>
    </row>
    <row r="31" spans="1:13" customFormat="1" ht="22.5" x14ac:dyDescent="0.25">
      <c r="A31" s="65" t="s">
        <v>42</v>
      </c>
      <c r="B31" s="68" t="s">
        <v>40</v>
      </c>
      <c r="C31" s="69" t="s">
        <v>41</v>
      </c>
      <c r="D31" s="70">
        <v>9697.34</v>
      </c>
      <c r="E31" s="71"/>
      <c r="F31" s="71"/>
      <c r="G31" s="71"/>
      <c r="H31" s="70">
        <v>9697.34</v>
      </c>
      <c r="L31" s="67"/>
      <c r="M31" s="79"/>
    </row>
    <row r="32" spans="1:13" customFormat="1" ht="22.5" x14ac:dyDescent="0.25">
      <c r="A32" s="65" t="s">
        <v>47</v>
      </c>
      <c r="B32" s="68" t="s">
        <v>43</v>
      </c>
      <c r="C32" s="69" t="s">
        <v>44</v>
      </c>
      <c r="D32" s="70">
        <v>1615.01</v>
      </c>
      <c r="E32" s="71"/>
      <c r="F32" s="71"/>
      <c r="G32" s="71"/>
      <c r="H32" s="70">
        <v>1615.01</v>
      </c>
      <c r="L32" s="67"/>
      <c r="M32" s="79"/>
    </row>
    <row r="33" spans="1:14" customFormat="1" ht="23.25" x14ac:dyDescent="0.25">
      <c r="A33" s="74"/>
      <c r="B33" s="153" t="s">
        <v>45</v>
      </c>
      <c r="C33" s="154"/>
      <c r="D33" s="75">
        <v>147903.14000000001</v>
      </c>
      <c r="E33" s="80"/>
      <c r="F33" s="77"/>
      <c r="G33" s="77"/>
      <c r="H33" s="78">
        <v>147903.14000000001</v>
      </c>
      <c r="L33" s="67"/>
      <c r="M33" s="79" t="s">
        <v>45</v>
      </c>
    </row>
    <row r="34" spans="1:14" customFormat="1" ht="15" x14ac:dyDescent="0.25">
      <c r="A34" s="148" t="s">
        <v>46</v>
      </c>
      <c r="B34" s="149"/>
      <c r="C34" s="149"/>
      <c r="D34" s="149"/>
      <c r="E34" s="149"/>
      <c r="F34" s="149"/>
      <c r="G34" s="149"/>
      <c r="H34" s="150"/>
      <c r="L34" s="67" t="s">
        <v>46</v>
      </c>
      <c r="M34" s="79"/>
    </row>
    <row r="35" spans="1:14" customFormat="1" ht="15" x14ac:dyDescent="0.25">
      <c r="A35" s="65" t="s">
        <v>50</v>
      </c>
      <c r="B35" s="68" t="s">
        <v>48</v>
      </c>
      <c r="C35" s="69" t="s">
        <v>49</v>
      </c>
      <c r="D35" s="71"/>
      <c r="E35" s="72">
        <v>474.19</v>
      </c>
      <c r="F35" s="71"/>
      <c r="G35" s="71"/>
      <c r="H35" s="72">
        <v>474.19</v>
      </c>
      <c r="L35" s="67"/>
      <c r="M35" s="79"/>
    </row>
    <row r="36" spans="1:14" customFormat="1" ht="15" x14ac:dyDescent="0.25">
      <c r="A36" s="65" t="s">
        <v>56</v>
      </c>
      <c r="B36" s="68" t="s">
        <v>51</v>
      </c>
      <c r="C36" s="69" t="s">
        <v>52</v>
      </c>
      <c r="D36" s="72">
        <v>569.35</v>
      </c>
      <c r="E36" s="70">
        <v>1486.94</v>
      </c>
      <c r="F36" s="71"/>
      <c r="G36" s="71"/>
      <c r="H36" s="70">
        <v>2056.29</v>
      </c>
      <c r="L36" s="67"/>
      <c r="M36" s="79"/>
    </row>
    <row r="37" spans="1:14" customFormat="1" ht="15" x14ac:dyDescent="0.25">
      <c r="A37" s="74"/>
      <c r="B37" s="153" t="s">
        <v>53</v>
      </c>
      <c r="C37" s="154"/>
      <c r="D37" s="76">
        <v>569.35</v>
      </c>
      <c r="E37" s="75">
        <v>1961.13</v>
      </c>
      <c r="F37" s="77"/>
      <c r="G37" s="77"/>
      <c r="H37" s="78">
        <v>2530.48</v>
      </c>
      <c r="L37" s="67"/>
      <c r="M37" s="79" t="s">
        <v>53</v>
      </c>
    </row>
    <row r="38" spans="1:14" customFormat="1" ht="15" x14ac:dyDescent="0.25">
      <c r="A38" s="148" t="s">
        <v>54</v>
      </c>
      <c r="B38" s="149"/>
      <c r="C38" s="149"/>
      <c r="D38" s="149"/>
      <c r="E38" s="149"/>
      <c r="F38" s="149"/>
      <c r="G38" s="149"/>
      <c r="H38" s="150"/>
      <c r="L38" s="67" t="s">
        <v>54</v>
      </c>
      <c r="M38" s="79"/>
    </row>
    <row r="39" spans="1:14" customFormat="1" ht="15" x14ac:dyDescent="0.25">
      <c r="A39" s="155" t="s">
        <v>55</v>
      </c>
      <c r="B39" s="156"/>
      <c r="C39" s="156"/>
      <c r="D39" s="156"/>
      <c r="E39" s="156"/>
      <c r="F39" s="156"/>
      <c r="G39" s="156"/>
      <c r="H39" s="157"/>
      <c r="L39" s="67"/>
      <c r="M39" s="79"/>
      <c r="N39" s="81" t="s">
        <v>55</v>
      </c>
    </row>
    <row r="40" spans="1:14" customFormat="1" ht="22.5" x14ac:dyDescent="0.25">
      <c r="A40" s="65" t="s">
        <v>59</v>
      </c>
      <c r="B40" s="68" t="s">
        <v>57</v>
      </c>
      <c r="C40" s="69" t="s">
        <v>58</v>
      </c>
      <c r="D40" s="72">
        <v>770.91</v>
      </c>
      <c r="E40" s="71"/>
      <c r="F40" s="71"/>
      <c r="G40" s="71"/>
      <c r="H40" s="72">
        <v>770.91</v>
      </c>
      <c r="L40" s="67"/>
      <c r="M40" s="79"/>
      <c r="N40" s="81"/>
    </row>
    <row r="41" spans="1:14" customFormat="1" ht="22.5" x14ac:dyDescent="0.25">
      <c r="A41" s="65" t="s">
        <v>62</v>
      </c>
      <c r="B41" s="68" t="s">
        <v>60</v>
      </c>
      <c r="C41" s="69" t="s">
        <v>58</v>
      </c>
      <c r="D41" s="70">
        <v>10515.39</v>
      </c>
      <c r="E41" s="71"/>
      <c r="F41" s="71"/>
      <c r="G41" s="71"/>
      <c r="H41" s="70">
        <v>10515.39</v>
      </c>
      <c r="L41" s="67"/>
      <c r="M41" s="79"/>
      <c r="N41" s="81"/>
    </row>
    <row r="42" spans="1:14" customFormat="1" ht="15" x14ac:dyDescent="0.25">
      <c r="A42" s="155" t="s">
        <v>61</v>
      </c>
      <c r="B42" s="156"/>
      <c r="C42" s="156"/>
      <c r="D42" s="156"/>
      <c r="E42" s="156"/>
      <c r="F42" s="156"/>
      <c r="G42" s="156"/>
      <c r="H42" s="157"/>
      <c r="L42" s="67"/>
      <c r="M42" s="79"/>
      <c r="N42" s="81" t="s">
        <v>61</v>
      </c>
    </row>
    <row r="43" spans="1:14" customFormat="1" ht="22.5" x14ac:dyDescent="0.25">
      <c r="A43" s="65" t="s">
        <v>65</v>
      </c>
      <c r="B43" s="68" t="s">
        <v>63</v>
      </c>
      <c r="C43" s="69" t="s">
        <v>64</v>
      </c>
      <c r="D43" s="70">
        <v>9177.5300000000007</v>
      </c>
      <c r="E43" s="71"/>
      <c r="F43" s="71"/>
      <c r="G43" s="71"/>
      <c r="H43" s="70">
        <v>9177.5300000000007</v>
      </c>
      <c r="L43" s="67"/>
      <c r="M43" s="79"/>
      <c r="N43" s="81"/>
    </row>
    <row r="44" spans="1:14" customFormat="1" ht="15" x14ac:dyDescent="0.25">
      <c r="A44" s="65" t="s">
        <v>68</v>
      </c>
      <c r="B44" s="68" t="s">
        <v>66</v>
      </c>
      <c r="C44" s="69" t="s">
        <v>67</v>
      </c>
      <c r="D44" s="70">
        <v>21882.44</v>
      </c>
      <c r="E44" s="71"/>
      <c r="F44" s="71"/>
      <c r="G44" s="71"/>
      <c r="H44" s="70">
        <v>21882.44</v>
      </c>
      <c r="L44" s="67"/>
      <c r="M44" s="79"/>
      <c r="N44" s="81"/>
    </row>
    <row r="45" spans="1:14" customFormat="1" ht="22.5" x14ac:dyDescent="0.25">
      <c r="A45" s="65" t="s">
        <v>72</v>
      </c>
      <c r="B45" s="68" t="s">
        <v>69</v>
      </c>
      <c r="C45" s="69" t="s">
        <v>70</v>
      </c>
      <c r="D45" s="73">
        <v>1745.6</v>
      </c>
      <c r="E45" s="71"/>
      <c r="F45" s="71"/>
      <c r="G45" s="71"/>
      <c r="H45" s="73">
        <v>1745.6</v>
      </c>
      <c r="L45" s="67"/>
      <c r="M45" s="79"/>
      <c r="N45" s="81"/>
    </row>
    <row r="46" spans="1:14" customFormat="1" ht="15" x14ac:dyDescent="0.25">
      <c r="A46" s="155" t="s">
        <v>71</v>
      </c>
      <c r="B46" s="156"/>
      <c r="C46" s="156"/>
      <c r="D46" s="156"/>
      <c r="E46" s="156"/>
      <c r="F46" s="156"/>
      <c r="G46" s="156"/>
      <c r="H46" s="157"/>
      <c r="L46" s="67"/>
      <c r="M46" s="79"/>
      <c r="N46" s="81" t="s">
        <v>71</v>
      </c>
    </row>
    <row r="47" spans="1:14" customFormat="1" ht="22.5" x14ac:dyDescent="0.25">
      <c r="A47" s="65" t="s">
        <v>75</v>
      </c>
      <c r="B47" s="68" t="s">
        <v>73</v>
      </c>
      <c r="C47" s="69" t="s">
        <v>74</v>
      </c>
      <c r="D47" s="70">
        <v>1911.59</v>
      </c>
      <c r="E47" s="82">
        <v>144.5</v>
      </c>
      <c r="F47" s="71"/>
      <c r="G47" s="71"/>
      <c r="H47" s="70">
        <v>2056.09</v>
      </c>
      <c r="L47" s="67"/>
      <c r="M47" s="79"/>
      <c r="N47" s="81"/>
    </row>
    <row r="48" spans="1:14" customFormat="1" ht="22.5" x14ac:dyDescent="0.25">
      <c r="A48" s="65" t="s">
        <v>78</v>
      </c>
      <c r="B48" s="68" t="s">
        <v>76</v>
      </c>
      <c r="C48" s="69" t="s">
        <v>77</v>
      </c>
      <c r="D48" s="70">
        <v>4046.34</v>
      </c>
      <c r="E48" s="82">
        <v>44.7</v>
      </c>
      <c r="F48" s="71"/>
      <c r="G48" s="71"/>
      <c r="H48" s="70">
        <v>4091.04</v>
      </c>
      <c r="L48" s="67"/>
      <c r="M48" s="79"/>
      <c r="N48" s="81"/>
    </row>
    <row r="49" spans="1:15" customFormat="1" ht="22.5" x14ac:dyDescent="0.25">
      <c r="A49" s="65" t="s">
        <v>80</v>
      </c>
      <c r="B49" s="68" t="s">
        <v>73</v>
      </c>
      <c r="C49" s="69" t="s">
        <v>79</v>
      </c>
      <c r="D49" s="70">
        <v>3643.36</v>
      </c>
      <c r="E49" s="72">
        <v>52.37</v>
      </c>
      <c r="F49" s="71"/>
      <c r="G49" s="71"/>
      <c r="H49" s="70">
        <v>3695.73</v>
      </c>
      <c r="L49" s="67"/>
      <c r="M49" s="79"/>
      <c r="N49" s="81"/>
    </row>
    <row r="50" spans="1:15" customFormat="1" ht="22.5" x14ac:dyDescent="0.25">
      <c r="A50" s="65" t="s">
        <v>84</v>
      </c>
      <c r="B50" s="68" t="s">
        <v>81</v>
      </c>
      <c r="C50" s="69" t="s">
        <v>82</v>
      </c>
      <c r="D50" s="70">
        <v>5308.86</v>
      </c>
      <c r="E50" s="82">
        <v>37.5</v>
      </c>
      <c r="F50" s="71"/>
      <c r="G50" s="71"/>
      <c r="H50" s="70">
        <v>5346.36</v>
      </c>
      <c r="L50" s="67"/>
      <c r="M50" s="79"/>
      <c r="N50" s="81"/>
    </row>
    <row r="51" spans="1:15" customFormat="1" ht="15" x14ac:dyDescent="0.25">
      <c r="A51" s="155" t="s">
        <v>83</v>
      </c>
      <c r="B51" s="156"/>
      <c r="C51" s="156"/>
      <c r="D51" s="156"/>
      <c r="E51" s="156"/>
      <c r="F51" s="156"/>
      <c r="G51" s="156"/>
      <c r="H51" s="157"/>
      <c r="L51" s="67"/>
      <c r="M51" s="79"/>
      <c r="N51" s="81" t="s">
        <v>83</v>
      </c>
    </row>
    <row r="52" spans="1:15" customFormat="1" ht="22.5" x14ac:dyDescent="0.25">
      <c r="A52" s="65" t="s">
        <v>88</v>
      </c>
      <c r="B52" s="68" t="s">
        <v>69</v>
      </c>
      <c r="C52" s="69" t="s">
        <v>85</v>
      </c>
      <c r="D52" s="73">
        <v>8754.7999999999993</v>
      </c>
      <c r="E52" s="72">
        <v>115.17</v>
      </c>
      <c r="F52" s="71"/>
      <c r="G52" s="71"/>
      <c r="H52" s="70">
        <v>8869.9699999999993</v>
      </c>
      <c r="L52" s="67"/>
      <c r="M52" s="79"/>
      <c r="N52" s="81"/>
    </row>
    <row r="53" spans="1:15" customFormat="1" ht="34.5" x14ac:dyDescent="0.25">
      <c r="A53" s="74"/>
      <c r="B53" s="153" t="s">
        <v>86</v>
      </c>
      <c r="C53" s="154"/>
      <c r="D53" s="75">
        <v>67756.820000000007</v>
      </c>
      <c r="E53" s="76">
        <v>394.24</v>
      </c>
      <c r="F53" s="77"/>
      <c r="G53" s="77"/>
      <c r="H53" s="78">
        <v>68151.06</v>
      </c>
      <c r="L53" s="67"/>
      <c r="M53" s="79" t="s">
        <v>86</v>
      </c>
      <c r="N53" s="81"/>
    </row>
    <row r="54" spans="1:15" customFormat="1" ht="15" x14ac:dyDescent="0.25">
      <c r="A54" s="148" t="s">
        <v>87</v>
      </c>
      <c r="B54" s="149"/>
      <c r="C54" s="149"/>
      <c r="D54" s="149"/>
      <c r="E54" s="149"/>
      <c r="F54" s="149"/>
      <c r="G54" s="149"/>
      <c r="H54" s="150"/>
      <c r="L54" s="67" t="s">
        <v>87</v>
      </c>
      <c r="M54" s="79"/>
      <c r="N54" s="81"/>
    </row>
    <row r="55" spans="1:15" customFormat="1" ht="15" x14ac:dyDescent="0.25">
      <c r="A55" s="65" t="s">
        <v>91</v>
      </c>
      <c r="B55" s="68" t="s">
        <v>89</v>
      </c>
      <c r="C55" s="69" t="s">
        <v>90</v>
      </c>
      <c r="D55" s="70">
        <v>5317.85</v>
      </c>
      <c r="E55" s="71"/>
      <c r="F55" s="71"/>
      <c r="G55" s="71"/>
      <c r="H55" s="70">
        <v>5317.85</v>
      </c>
      <c r="L55" s="67"/>
      <c r="M55" s="79"/>
      <c r="N55" s="81"/>
    </row>
    <row r="56" spans="1:15" customFormat="1" ht="15" x14ac:dyDescent="0.25">
      <c r="A56" s="65" t="s">
        <v>97</v>
      </c>
      <c r="B56" s="68" t="s">
        <v>92</v>
      </c>
      <c r="C56" s="69" t="s">
        <v>93</v>
      </c>
      <c r="D56" s="70">
        <v>48813.23</v>
      </c>
      <c r="E56" s="71"/>
      <c r="F56" s="71"/>
      <c r="G56" s="71"/>
      <c r="H56" s="70">
        <v>48813.23</v>
      </c>
      <c r="L56" s="67"/>
      <c r="M56" s="79"/>
      <c r="N56" s="81"/>
    </row>
    <row r="57" spans="1:15" customFormat="1" ht="15" x14ac:dyDescent="0.25">
      <c r="A57" s="74"/>
      <c r="B57" s="153" t="s">
        <v>94</v>
      </c>
      <c r="C57" s="154"/>
      <c r="D57" s="75">
        <v>54131.08</v>
      </c>
      <c r="E57" s="80"/>
      <c r="F57" s="77"/>
      <c r="G57" s="77"/>
      <c r="H57" s="78">
        <v>54131.08</v>
      </c>
      <c r="L57" s="67"/>
      <c r="M57" s="79" t="s">
        <v>94</v>
      </c>
      <c r="N57" s="81"/>
    </row>
    <row r="58" spans="1:15" customFormat="1" ht="15" x14ac:dyDescent="0.25">
      <c r="A58" s="74"/>
      <c r="B58" s="158" t="s">
        <v>95</v>
      </c>
      <c r="C58" s="159"/>
      <c r="D58" s="75">
        <v>334347.87</v>
      </c>
      <c r="E58" s="75">
        <v>2359.7600000000002</v>
      </c>
      <c r="F58" s="77"/>
      <c r="G58" s="77"/>
      <c r="H58" s="78">
        <v>336707.63</v>
      </c>
      <c r="L58" s="67"/>
      <c r="M58" s="79"/>
      <c r="N58" s="81"/>
      <c r="O58" s="84" t="s">
        <v>95</v>
      </c>
    </row>
    <row r="59" spans="1:15" customFormat="1" ht="15" x14ac:dyDescent="0.25">
      <c r="A59" s="148" t="s">
        <v>96</v>
      </c>
      <c r="B59" s="149"/>
      <c r="C59" s="149"/>
      <c r="D59" s="149"/>
      <c r="E59" s="149"/>
      <c r="F59" s="149"/>
      <c r="G59" s="149"/>
      <c r="H59" s="150"/>
      <c r="L59" s="67" t="s">
        <v>96</v>
      </c>
      <c r="M59" s="79"/>
      <c r="N59" s="81"/>
      <c r="O59" s="84"/>
    </row>
    <row r="60" spans="1:15" customFormat="1" ht="33.75" x14ac:dyDescent="0.25">
      <c r="A60" s="65" t="s">
        <v>126</v>
      </c>
      <c r="B60" s="68" t="s">
        <v>98</v>
      </c>
      <c r="C60" s="69" t="s">
        <v>99</v>
      </c>
      <c r="D60" s="70">
        <v>18723.48</v>
      </c>
      <c r="E60" s="72">
        <v>132.15</v>
      </c>
      <c r="F60" s="71"/>
      <c r="G60" s="71"/>
      <c r="H60" s="70">
        <v>18855.63</v>
      </c>
      <c r="L60" s="67"/>
      <c r="M60" s="79"/>
      <c r="N60" s="81"/>
      <c r="O60" s="84"/>
    </row>
    <row r="61" spans="1:15" customFormat="1" ht="15" x14ac:dyDescent="0.25">
      <c r="A61" s="65"/>
      <c r="B61" s="68"/>
      <c r="C61" s="69"/>
      <c r="D61" s="71" t="s">
        <v>100</v>
      </c>
      <c r="E61" s="71" t="s">
        <v>101</v>
      </c>
      <c r="F61" s="71"/>
      <c r="G61" s="71"/>
      <c r="H61" s="71"/>
      <c r="L61" s="67"/>
      <c r="M61" s="79"/>
      <c r="N61" s="81"/>
      <c r="O61" s="84"/>
    </row>
    <row r="62" spans="1:15" customFormat="1" ht="15" x14ac:dyDescent="0.25">
      <c r="A62" s="74"/>
      <c r="B62" s="153" t="s">
        <v>102</v>
      </c>
      <c r="C62" s="154"/>
      <c r="D62" s="75">
        <v>18723.48</v>
      </c>
      <c r="E62" s="76">
        <v>132.15</v>
      </c>
      <c r="F62" s="77"/>
      <c r="G62" s="77"/>
      <c r="H62" s="78">
        <v>18855.63</v>
      </c>
      <c r="L62" s="67"/>
      <c r="M62" s="79" t="s">
        <v>102</v>
      </c>
      <c r="N62" s="81"/>
      <c r="O62" s="84"/>
    </row>
    <row r="63" spans="1:15" customFormat="1" ht="15" x14ac:dyDescent="0.25">
      <c r="A63" s="74"/>
      <c r="B63" s="158" t="s">
        <v>103</v>
      </c>
      <c r="C63" s="159"/>
      <c r="D63" s="75">
        <v>353071.35</v>
      </c>
      <c r="E63" s="75">
        <v>2491.91</v>
      </c>
      <c r="F63" s="77"/>
      <c r="G63" s="77"/>
      <c r="H63" s="78">
        <v>355563.26</v>
      </c>
      <c r="L63" s="67"/>
      <c r="M63" s="79"/>
      <c r="N63" s="81"/>
      <c r="O63" s="84" t="s">
        <v>103</v>
      </c>
    </row>
    <row r="64" spans="1:15" customFormat="1" ht="15" x14ac:dyDescent="0.25">
      <c r="A64" s="148" t="s">
        <v>104</v>
      </c>
      <c r="B64" s="149"/>
      <c r="C64" s="149"/>
      <c r="D64" s="149"/>
      <c r="E64" s="149"/>
      <c r="F64" s="149"/>
      <c r="G64" s="149"/>
      <c r="H64" s="150"/>
      <c r="L64" s="67" t="s">
        <v>104</v>
      </c>
      <c r="M64" s="79"/>
      <c r="N64" s="81"/>
      <c r="O64" s="84"/>
    </row>
    <row r="65" spans="1:17" customFormat="1" ht="22.5" x14ac:dyDescent="0.25">
      <c r="A65" s="65" t="s">
        <v>145</v>
      </c>
      <c r="B65" s="68" t="s">
        <v>106</v>
      </c>
      <c r="C65" s="69" t="s">
        <v>107</v>
      </c>
      <c r="D65" s="70">
        <v>8473.7099999999991</v>
      </c>
      <c r="E65" s="72">
        <v>59.81</v>
      </c>
      <c r="F65" s="71"/>
      <c r="G65" s="71"/>
      <c r="H65" s="70">
        <v>8533.52</v>
      </c>
      <c r="L65" s="67"/>
      <c r="M65" s="79"/>
      <c r="N65" s="81"/>
      <c r="O65" s="84"/>
    </row>
    <row r="66" spans="1:17" customFormat="1" ht="15" x14ac:dyDescent="0.25">
      <c r="A66" s="65"/>
      <c r="B66" s="68"/>
      <c r="C66" s="69"/>
      <c r="D66" s="71" t="s">
        <v>108</v>
      </c>
      <c r="E66" s="71" t="s">
        <v>109</v>
      </c>
      <c r="F66" s="71"/>
      <c r="G66" s="71"/>
      <c r="H66" s="71"/>
      <c r="L66" s="67"/>
      <c r="M66" s="79"/>
      <c r="N66" s="81"/>
      <c r="O66" s="84"/>
    </row>
    <row r="67" spans="1:17" customFormat="1" ht="15" x14ac:dyDescent="0.25">
      <c r="A67" s="74"/>
      <c r="B67" s="153" t="s">
        <v>110</v>
      </c>
      <c r="C67" s="154"/>
      <c r="D67" s="75">
        <v>8473.7099999999991</v>
      </c>
      <c r="E67" s="76">
        <v>59.81</v>
      </c>
      <c r="F67" s="77"/>
      <c r="G67" s="77"/>
      <c r="H67" s="78">
        <v>8533.52</v>
      </c>
      <c r="L67" s="67"/>
      <c r="M67" s="79" t="s">
        <v>110</v>
      </c>
      <c r="N67" s="81"/>
      <c r="O67" s="84"/>
    </row>
    <row r="68" spans="1:17" customFormat="1" ht="15" x14ac:dyDescent="0.25">
      <c r="A68" s="74"/>
      <c r="B68" s="158" t="s">
        <v>111</v>
      </c>
      <c r="C68" s="159"/>
      <c r="D68" s="75">
        <v>361545.06</v>
      </c>
      <c r="E68" s="75">
        <v>2551.7199999999998</v>
      </c>
      <c r="F68" s="77"/>
      <c r="G68" s="77"/>
      <c r="H68" s="78">
        <v>364096.78</v>
      </c>
      <c r="L68" s="67"/>
      <c r="M68" s="79"/>
      <c r="N68" s="81"/>
      <c r="O68" s="84" t="s">
        <v>111</v>
      </c>
    </row>
    <row r="69" spans="1:17" customFormat="1" ht="48.75" hidden="1" x14ac:dyDescent="0.25">
      <c r="A69" s="148" t="s">
        <v>112</v>
      </c>
      <c r="B69" s="149"/>
      <c r="C69" s="149"/>
      <c r="D69" s="149"/>
      <c r="E69" s="149"/>
      <c r="F69" s="149"/>
      <c r="G69" s="149"/>
      <c r="H69" s="150"/>
      <c r="L69" s="67" t="s">
        <v>112</v>
      </c>
      <c r="M69" s="79"/>
      <c r="N69" s="81"/>
      <c r="O69" s="84"/>
    </row>
    <row r="70" spans="1:17" customFormat="1" ht="113.25" hidden="1" x14ac:dyDescent="0.25">
      <c r="A70" s="74"/>
      <c r="B70" s="153" t="s">
        <v>113</v>
      </c>
      <c r="C70" s="154"/>
      <c r="D70" s="80"/>
      <c r="E70" s="80"/>
      <c r="F70" s="77"/>
      <c r="G70" s="77"/>
      <c r="H70" s="77"/>
      <c r="L70" s="67"/>
      <c r="M70" s="79" t="s">
        <v>113</v>
      </c>
      <c r="N70" s="81"/>
      <c r="O70" s="84"/>
    </row>
    <row r="71" spans="1:17" customFormat="1" ht="15" x14ac:dyDescent="0.25">
      <c r="A71" s="74"/>
      <c r="B71" s="158" t="s">
        <v>114</v>
      </c>
      <c r="C71" s="159"/>
      <c r="D71" s="75">
        <v>361545.06</v>
      </c>
      <c r="E71" s="75">
        <v>2551.7199999999998</v>
      </c>
      <c r="F71" s="77"/>
      <c r="G71" s="77"/>
      <c r="H71" s="78">
        <v>364096.78</v>
      </c>
      <c r="L71" s="67"/>
      <c r="M71" s="79"/>
      <c r="N71" s="81"/>
      <c r="O71" s="84" t="s">
        <v>114</v>
      </c>
    </row>
    <row r="72" spans="1:17" customFormat="1" ht="15" x14ac:dyDescent="0.25">
      <c r="A72" s="148" t="s">
        <v>115</v>
      </c>
      <c r="B72" s="149"/>
      <c r="C72" s="149"/>
      <c r="D72" s="149"/>
      <c r="E72" s="149"/>
      <c r="F72" s="149"/>
      <c r="G72" s="149"/>
      <c r="H72" s="150"/>
      <c r="L72" s="67" t="s">
        <v>115</v>
      </c>
      <c r="M72" s="79"/>
      <c r="N72" s="81"/>
      <c r="O72" s="84"/>
    </row>
    <row r="73" spans="1:17" customFormat="1" ht="33.75" x14ac:dyDescent="0.25">
      <c r="A73" s="101" t="s">
        <v>146</v>
      </c>
      <c r="B73" s="102" t="s">
        <v>117</v>
      </c>
      <c r="C73" s="103" t="s">
        <v>118</v>
      </c>
      <c r="D73" s="104">
        <v>10846.35</v>
      </c>
      <c r="E73" s="105">
        <v>76.55</v>
      </c>
      <c r="F73" s="106"/>
      <c r="G73" s="106"/>
      <c r="H73" s="107">
        <v>10922.9</v>
      </c>
      <c r="L73" s="67"/>
      <c r="M73" s="79"/>
      <c r="N73" s="81"/>
      <c r="O73" s="84"/>
    </row>
    <row r="74" spans="1:17" customFormat="1" ht="15" x14ac:dyDescent="0.25">
      <c r="A74" s="65"/>
      <c r="B74" s="68"/>
      <c r="C74" s="69"/>
      <c r="D74" s="71" t="s">
        <v>119</v>
      </c>
      <c r="E74" s="71" t="s">
        <v>120</v>
      </c>
      <c r="F74" s="71" t="s">
        <v>121</v>
      </c>
      <c r="G74" s="71" t="s">
        <v>122</v>
      </c>
      <c r="H74" s="71"/>
      <c r="L74" s="67"/>
      <c r="M74" s="79"/>
      <c r="N74" s="81"/>
      <c r="O74" s="84"/>
    </row>
    <row r="75" spans="1:17" customFormat="1" ht="15" x14ac:dyDescent="0.25">
      <c r="A75" s="74"/>
      <c r="B75" s="153" t="s">
        <v>123</v>
      </c>
      <c r="C75" s="154"/>
      <c r="D75" s="75">
        <v>10846.35</v>
      </c>
      <c r="E75" s="76">
        <v>76.55</v>
      </c>
      <c r="F75" s="77"/>
      <c r="G75" s="77"/>
      <c r="H75" s="83">
        <v>10922.9</v>
      </c>
      <c r="L75" s="67"/>
      <c r="M75" s="79" t="s">
        <v>123</v>
      </c>
      <c r="N75" s="81"/>
      <c r="O75" s="84"/>
    </row>
    <row r="76" spans="1:17" customFormat="1" ht="15" x14ac:dyDescent="0.25">
      <c r="A76" s="74"/>
      <c r="B76" s="158" t="s">
        <v>124</v>
      </c>
      <c r="C76" s="159"/>
      <c r="D76" s="75">
        <v>372391.41</v>
      </c>
      <c r="E76" s="75">
        <v>2628.27</v>
      </c>
      <c r="F76" s="77"/>
      <c r="G76" s="77"/>
      <c r="H76" s="78">
        <v>375019.68</v>
      </c>
      <c r="L76" s="67"/>
      <c r="M76" s="79"/>
      <c r="N76" s="81"/>
      <c r="O76" s="84" t="s">
        <v>124</v>
      </c>
    </row>
    <row r="77" spans="1:17" customFormat="1" ht="15" x14ac:dyDescent="0.25">
      <c r="A77" s="148" t="s">
        <v>125</v>
      </c>
      <c r="B77" s="149"/>
      <c r="C77" s="149"/>
      <c r="D77" s="149"/>
      <c r="E77" s="149"/>
      <c r="F77" s="149"/>
      <c r="G77" s="149"/>
      <c r="H77" s="150"/>
      <c r="L77" s="67" t="s">
        <v>125</v>
      </c>
      <c r="M77" s="79"/>
      <c r="N77" s="81"/>
      <c r="O77" s="84"/>
    </row>
    <row r="78" spans="1:17" customFormat="1" ht="15" x14ac:dyDescent="0.25">
      <c r="A78" s="65" t="s">
        <v>147</v>
      </c>
      <c r="B78" s="68" t="s">
        <v>127</v>
      </c>
      <c r="C78" s="69" t="s">
        <v>128</v>
      </c>
      <c r="D78" s="70">
        <v>74478.28</v>
      </c>
      <c r="E78" s="72">
        <v>525.65</v>
      </c>
      <c r="F78" s="71"/>
      <c r="G78" s="71"/>
      <c r="H78" s="70">
        <v>75003.929999999993</v>
      </c>
      <c r="L78" s="67"/>
      <c r="M78" s="79"/>
      <c r="N78" s="81"/>
      <c r="O78" s="84"/>
    </row>
    <row r="79" spans="1:17" customFormat="1" ht="15" x14ac:dyDescent="0.25">
      <c r="A79" s="65"/>
      <c r="B79" s="68"/>
      <c r="C79" s="69"/>
      <c r="D79" s="71"/>
      <c r="E79" s="71"/>
      <c r="F79" s="71"/>
      <c r="G79" s="71"/>
      <c r="H79" s="71"/>
      <c r="L79" s="67"/>
      <c r="M79" s="79"/>
      <c r="N79" s="81"/>
      <c r="O79" s="84"/>
    </row>
    <row r="80" spans="1:17" customFormat="1" ht="28.5" x14ac:dyDescent="0.25">
      <c r="A80" s="74"/>
      <c r="B80" s="153" t="s">
        <v>133</v>
      </c>
      <c r="C80" s="154"/>
      <c r="D80" s="75">
        <v>74478.28</v>
      </c>
      <c r="E80" s="76">
        <v>525.65</v>
      </c>
      <c r="F80" s="77"/>
      <c r="G80" s="77"/>
      <c r="H80" s="78">
        <v>75003.929999999993</v>
      </c>
      <c r="L80" s="67"/>
      <c r="M80" s="79" t="s">
        <v>133</v>
      </c>
      <c r="N80" s="81"/>
      <c r="O80" s="84"/>
      <c r="P80" s="44" t="s">
        <v>141</v>
      </c>
      <c r="Q80" s="44" t="s">
        <v>142</v>
      </c>
    </row>
    <row r="81" spans="1:18" customFormat="1" ht="15" x14ac:dyDescent="0.25">
      <c r="A81" s="74"/>
      <c r="B81" s="158" t="s">
        <v>134</v>
      </c>
      <c r="C81" s="159"/>
      <c r="D81" s="75">
        <v>446869.69</v>
      </c>
      <c r="E81" s="75">
        <v>3153.92</v>
      </c>
      <c r="F81" s="77"/>
      <c r="G81" s="77"/>
      <c r="H81" s="78">
        <v>450023.61</v>
      </c>
      <c r="L81" s="67"/>
      <c r="M81" s="79"/>
      <c r="N81" s="81"/>
      <c r="O81" s="84" t="s">
        <v>134</v>
      </c>
      <c r="P81" s="45">
        <f>H81*1000</f>
        <v>450023610</v>
      </c>
      <c r="Q81" s="45">
        <f>548004000</f>
        <v>548004000</v>
      </c>
      <c r="R81" s="46">
        <f>Q81/P81</f>
        <v>1.2177227768116432</v>
      </c>
    </row>
    <row r="84" spans="1:18" customFormat="1" ht="15" x14ac:dyDescent="0.25">
      <c r="A84" s="85" t="s">
        <v>135</v>
      </c>
      <c r="B84" s="48"/>
      <c r="D84" s="86"/>
      <c r="E84" s="86"/>
      <c r="F84" s="86" t="s">
        <v>136</v>
      </c>
      <c r="G84" s="86"/>
      <c r="H84" s="86"/>
    </row>
    <row r="85" spans="1:18" customFormat="1" ht="15" x14ac:dyDescent="0.25">
      <c r="A85" s="48"/>
      <c r="B85" s="48"/>
      <c r="C85" s="87"/>
      <c r="D85" s="87" t="s">
        <v>137</v>
      </c>
      <c r="E85" s="87"/>
      <c r="F85" s="87"/>
      <c r="G85" s="87"/>
      <c r="H85" s="87"/>
    </row>
    <row r="86" spans="1:18" customFormat="1" ht="15" x14ac:dyDescent="0.25">
      <c r="A86" s="85" t="s">
        <v>138</v>
      </c>
      <c r="B86" s="48"/>
      <c r="D86" s="86"/>
      <c r="E86" s="86"/>
      <c r="F86" s="86" t="s">
        <v>136</v>
      </c>
      <c r="G86" s="86"/>
      <c r="H86" s="86"/>
    </row>
    <row r="87" spans="1:18" customFormat="1" ht="15" x14ac:dyDescent="0.25">
      <c r="A87" s="48"/>
      <c r="B87" s="48"/>
      <c r="C87" s="87"/>
      <c r="D87" s="87" t="s">
        <v>137</v>
      </c>
      <c r="E87" s="87"/>
      <c r="F87" s="87"/>
      <c r="G87" s="87"/>
      <c r="H87" s="87"/>
    </row>
    <row r="88" spans="1:18" customFormat="1" ht="15" x14ac:dyDescent="0.25">
      <c r="A88" s="85" t="s">
        <v>139</v>
      </c>
      <c r="B88" s="48"/>
      <c r="C88" s="88"/>
      <c r="D88" s="88"/>
      <c r="E88" s="88"/>
      <c r="F88" s="88" t="s">
        <v>136</v>
      </c>
      <c r="G88" s="88"/>
      <c r="H88" s="88"/>
    </row>
    <row r="89" spans="1:18" customFormat="1" ht="15" x14ac:dyDescent="0.25">
      <c r="A89" s="48"/>
      <c r="B89" s="48"/>
      <c r="C89" s="89"/>
      <c r="D89" s="87" t="s">
        <v>137</v>
      </c>
      <c r="E89" s="87"/>
      <c r="F89" s="87"/>
      <c r="G89" s="87"/>
      <c r="H89" s="87"/>
    </row>
    <row r="90" spans="1:18" customFormat="1" ht="15" x14ac:dyDescent="0.25">
      <c r="A90" s="85" t="s">
        <v>1</v>
      </c>
      <c r="B90" s="48"/>
      <c r="C90" s="88"/>
      <c r="D90" s="88"/>
      <c r="E90" s="88"/>
      <c r="F90" s="88" t="s">
        <v>136</v>
      </c>
      <c r="G90" s="88"/>
      <c r="H90" s="88"/>
    </row>
    <row r="91" spans="1:18" customFormat="1" ht="15" x14ac:dyDescent="0.25">
      <c r="A91" s="48"/>
      <c r="B91" s="48"/>
      <c r="C91" s="136" t="s">
        <v>140</v>
      </c>
      <c r="D91" s="136"/>
      <c r="E91" s="136"/>
      <c r="F91" s="136"/>
      <c r="G91" s="87"/>
      <c r="H91" s="87"/>
    </row>
  </sheetData>
  <mergeCells count="48">
    <mergeCell ref="C14:G14"/>
    <mergeCell ref="C2:G2"/>
    <mergeCell ref="C3:G3"/>
    <mergeCell ref="C8:G8"/>
    <mergeCell ref="C9:G9"/>
    <mergeCell ref="C12:G12"/>
    <mergeCell ref="C15:G15"/>
    <mergeCell ref="B17:G17"/>
    <mergeCell ref="A19:A21"/>
    <mergeCell ref="B19:B21"/>
    <mergeCell ref="C19:C21"/>
    <mergeCell ref="D19:G19"/>
    <mergeCell ref="A38:H38"/>
    <mergeCell ref="H19:H21"/>
    <mergeCell ref="D20:D21"/>
    <mergeCell ref="E20:E21"/>
    <mergeCell ref="F20:F21"/>
    <mergeCell ref="G20:G21"/>
    <mergeCell ref="A23:H23"/>
    <mergeCell ref="B27:C27"/>
    <mergeCell ref="A28:H28"/>
    <mergeCell ref="B33:C33"/>
    <mergeCell ref="A34:H34"/>
    <mergeCell ref="B37:C37"/>
    <mergeCell ref="A64:H64"/>
    <mergeCell ref="A39:H39"/>
    <mergeCell ref="A42:H42"/>
    <mergeCell ref="A46:H46"/>
    <mergeCell ref="A51:H51"/>
    <mergeCell ref="B53:C53"/>
    <mergeCell ref="A54:H54"/>
    <mergeCell ref="B57:C57"/>
    <mergeCell ref="B58:C58"/>
    <mergeCell ref="A59:H59"/>
    <mergeCell ref="B62:C62"/>
    <mergeCell ref="B63:C63"/>
    <mergeCell ref="C91:F91"/>
    <mergeCell ref="B67:C67"/>
    <mergeCell ref="B68:C68"/>
    <mergeCell ref="A69:H69"/>
    <mergeCell ref="B70:C70"/>
    <mergeCell ref="B71:C71"/>
    <mergeCell ref="A72:H72"/>
    <mergeCell ref="B75:C75"/>
    <mergeCell ref="B76:C76"/>
    <mergeCell ref="A77:H77"/>
    <mergeCell ref="B80:C80"/>
    <mergeCell ref="B81:C81"/>
  </mergeCells>
  <printOptions horizontalCentered="1"/>
  <pageMargins left="0.69999998807907104" right="0.69999998807907104" top="0.75" bottom="0.75" header="0.30000001192092901" footer="0.30000001192092901"/>
  <pageSetup paperSize="9" scale="6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для совещания_ССР с непредв</vt:lpstr>
      <vt:lpstr>для совещания_ССР без непредв</vt:lpstr>
      <vt:lpstr>вар. НВ</vt:lpstr>
      <vt:lpstr>'вар. НВ'!Заголовки_для_печати</vt:lpstr>
      <vt:lpstr>'для совещания_ССР без непредв'!Заголовки_для_печати</vt:lpstr>
      <vt:lpstr>'для совещания_ССР с непредв'!Заголовки_для_печати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2022-06-01T07:42:41Z</cp:lastPrinted>
  <dcterms:created xsi:type="dcterms:W3CDTF">2020-09-30T08:50:27Z</dcterms:created>
  <dcterms:modified xsi:type="dcterms:W3CDTF">2023-10-04T20:55:51Z</dcterms:modified>
</cp:coreProperties>
</file>