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Прайсы\конъюктура по инертным\"/>
    </mc:Choice>
  </mc:AlternateContent>
  <xr:revisionPtr revIDLastSave="0" documentId="13_ncr:1_{B30655EB-52C6-429E-AC4F-C5804BDA9323}" xr6:coauthVersionLast="47" xr6:coauthVersionMax="47" xr10:uidLastSave="{00000000-0000-0000-0000-000000000000}"/>
  <bookViews>
    <workbookView xWindow="-120" yWindow="-120" windowWidth="29040" windowHeight="15720" xr2:uid="{FB2FB1D6-7A9B-4836-800B-C3C7033D9B74}"/>
  </bookViews>
  <sheets>
    <sheet name="конъюктура (повышение цен)" sheetId="2" r:id="rId1"/>
    <sheet name="конъюктура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G13" i="2"/>
  <c r="G12" i="2"/>
  <c r="G11" i="2"/>
  <c r="G10" i="2"/>
  <c r="G7" i="2"/>
  <c r="G5" i="2"/>
  <c r="G4" i="2"/>
  <c r="G14" i="1"/>
  <c r="G12" i="1"/>
  <c r="G13" i="1"/>
  <c r="G7" i="1"/>
  <c r="G10" i="1"/>
  <c r="G11" i="1"/>
  <c r="G5" i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E9" authorId="0" shapeId="0" xr:uid="{B4508379-5623-45BC-9A19-7E76031FD0D1}">
      <text>
        <r>
          <rPr>
            <b/>
            <sz val="9"/>
            <color indexed="81"/>
            <rFont val="Tahoma"/>
            <charset val="1"/>
          </rPr>
          <t>прайс на 40-70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<sst xmlns="http://schemas.openxmlformats.org/spreadsheetml/2006/main" count="54" uniqueCount="28">
  <si>
    <t xml:space="preserve">Пескогрунт                                                                                                                              </t>
  </si>
  <si>
    <t xml:space="preserve">Песок мытый МК 2,3		                                                                                    </t>
  </si>
  <si>
    <t xml:space="preserve">Щебень известняковый М600 фр. 5/20 	                                                                       </t>
  </si>
  <si>
    <t xml:space="preserve">Щебень известняковый М600 фр. 20/40                                                                               </t>
  </si>
  <si>
    <t xml:space="preserve">Щебень известняковый М600 фр. 20/70                                                                               </t>
  </si>
  <si>
    <t xml:space="preserve">Щебень гранитный фр. 20/40		                                                                       </t>
  </si>
  <si>
    <t xml:space="preserve">Щебень гранитный фр. 5/20 (II гр.)	                                                                                    </t>
  </si>
  <si>
    <t xml:space="preserve">Щебень гранитный фр. 10/20                                                                                                </t>
  </si>
  <si>
    <t>Наименование материала</t>
  </si>
  <si>
    <t xml:space="preserve">Песок карьерный 	                                                                                                                                </t>
  </si>
  <si>
    <t>(ФССЦ-02.3.01.02-0033) Песок природный обогащенный для строительных работ средний</t>
  </si>
  <si>
    <t>(ФССЦ-02.1.01.02-0003)Грунт песчаный (пескогрунт)</t>
  </si>
  <si>
    <t>-</t>
  </si>
  <si>
    <t>(ФССЦ-02.2.05.04-1612) Щебень М 600, фракция 5(3)-20 мм, группа 2</t>
  </si>
  <si>
    <t>(ФССЦ-02.2.05.04-1772)Щебень М 600, фракция 20-40 мм, группа 2</t>
  </si>
  <si>
    <t>(ФССЦ-02.2.05.04-1692)Щебень М 600, фракция 10-20 мм, группа 2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</si>
  <si>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"Снаб Авангард", на поставку нерудных материалов № 180 от 21 августа 2023 г.)</t>
    </r>
  </si>
  <si>
    <t>Щебень фр.25-60 (балластного 2 кат.) ГОСТ 7392 для ЖД пути</t>
  </si>
  <si>
    <t>ПГС фракция 20х40</t>
  </si>
  <si>
    <t>(ФССЦ-02.2.05.04-0061)Щебень из плотных горных пород для балластного слоя железнодорожного пути, фракция от 25 до 60 мм</t>
  </si>
  <si>
    <t>(ФССЦ-02.2.04.04-0127)Смесь щебеночно-песчаная готовая, щебень из плотных горных пород М 800, номер смеси С5, размер зерен 0-40 мм (применит.)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</si>
  <si>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«КОМПАНИЯ ПЕРЕСВЕТ», на поставку нерудных материалов № 079 от 18 сентября 2023 г.)</t>
    </r>
  </si>
  <si>
    <r>
      <t xml:space="preserve">Стоимость,руб. с НДС,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(ФССЦ 81-01-2001) </t>
    </r>
  </si>
  <si>
    <t>(ФССЦ-02.2.05.04-0141)Щебень известняковый из отсевов дробления при производстве извести марка не ниже 200, фракция 10-40 мм (применит.)</t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</si>
  <si>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"Генпоставка", на поставку нерудных материалов  от 25 сентября 2023 г.)</t>
    </r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</si>
  <si>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ООО «Белснаб», на поставку нерудных материалов  от 29 сентября 2023 г.)</t>
    </r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</si>
  <si>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“Грунт-маркет”,на поставку нерудных материалов  от 29 сентября 2023 г.)</t>
    </r>
  </si>
  <si>
    <r>
      <t xml:space="preserve">Стоимость,руб. с НДС </t>
    </r>
    <r>
      <rPr>
        <sz val="11"/>
        <color theme="1"/>
        <rFont val="Calibri"/>
        <family val="2"/>
        <charset val="204"/>
        <scheme val="minor"/>
      </rPr>
      <t>(КП ООО “САЛЬКОН”,на поставку нерудных материалов  от 29 сентября 2023 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</si>
</sst>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32F9-09CD-4DC6-9239-4542A1D4AE35}">
  <dimension ref="B3:J52"/>
  <sheetViews>
    <sheetView tabSelected="1" workbookViewId="0">
      <selection activeCell="O9" sqref="O9"/>
    </sheetView>
  </sheetViews>
  <sheetFormatPr defaultRowHeight="15" x14ac:dyDescent="0.25"/>
  <cols>
    <col min="1" max="1" width="3" customWidth="1"/>
    <col min="2" max="2" width="29.85546875" bestFit="1" customWidth="1"/>
    <col min="3" max="3" width="32.140625" customWidth="1"/>
    <col min="4" max="4" width="29.85546875" customWidth="1"/>
    <col min="5" max="5" width="29.140625" customWidth="1"/>
    <col min="6" max="6" width="40" customWidth="1"/>
    <col min="7" max="7" width="23.5703125" customWidth="1"/>
  </cols>
  <sheetData>
    <row r="3" spans="2:10" ht="60" x14ac:dyDescent="0.25">
      <c r="B3" s="9" t="s">
        <v>8</v>
      </c>
      <c r="C3" s="8" t="s">
        <v>25</v>
      </c>
      <c r="D3" s="14" t="s">
        <v>26</v>
      </c>
      <c r="E3" s="8" t="s">
        <v>27</v>
      </c>
      <c r="F3" s="9" t="s">
        <v>8</v>
      </c>
      <c r="G3" s="8" t="s">
        <v>22</v>
      </c>
      <c r="H3" s="2"/>
      <c r="I3" s="2"/>
      <c r="J3" s="2"/>
    </row>
    <row r="4" spans="2:10" ht="45" x14ac:dyDescent="0.25">
      <c r="B4" s="16" t="s">
        <v>9</v>
      </c>
      <c r="C4" s="7">
        <v>1320</v>
      </c>
      <c r="D4" s="15">
        <v>1370</v>
      </c>
      <c r="E4" s="18">
        <v>1400</v>
      </c>
      <c r="F4" s="16" t="s">
        <v>10</v>
      </c>
      <c r="G4" s="17">
        <f>576.1*1.2</f>
        <v>691.32</v>
      </c>
      <c r="H4" s="13"/>
      <c r="I4" s="2"/>
      <c r="J4" s="2"/>
    </row>
    <row r="5" spans="2:10" ht="30" x14ac:dyDescent="0.25">
      <c r="B5" s="16" t="s">
        <v>0</v>
      </c>
      <c r="C5" s="7">
        <v>1900</v>
      </c>
      <c r="D5" s="15">
        <v>1950</v>
      </c>
      <c r="E5" s="18">
        <v>1980</v>
      </c>
      <c r="F5" s="16" t="s">
        <v>11</v>
      </c>
      <c r="G5" s="17">
        <f>366.71*1.2</f>
        <v>440.05199999999996</v>
      </c>
      <c r="H5" s="13"/>
      <c r="I5" s="2"/>
      <c r="J5" s="2"/>
    </row>
    <row r="6" spans="2:10" x14ac:dyDescent="0.25">
      <c r="B6" s="16" t="s">
        <v>1</v>
      </c>
      <c r="C6" s="7">
        <v>1450</v>
      </c>
      <c r="D6" s="15">
        <v>1450</v>
      </c>
      <c r="E6" s="18">
        <v>1500</v>
      </c>
      <c r="F6" s="5" t="s">
        <v>12</v>
      </c>
      <c r="G6" s="4" t="s">
        <v>12</v>
      </c>
      <c r="H6" s="13"/>
      <c r="I6" s="2"/>
      <c r="J6" s="2"/>
    </row>
    <row r="7" spans="2:10" ht="30" x14ac:dyDescent="0.25">
      <c r="B7" s="16" t="s">
        <v>2</v>
      </c>
      <c r="C7" s="7">
        <v>3700</v>
      </c>
      <c r="D7" s="15">
        <v>3350</v>
      </c>
      <c r="E7" s="18">
        <v>3740</v>
      </c>
      <c r="F7" s="19" t="s">
        <v>23</v>
      </c>
      <c r="G7" s="20">
        <f>986.63*1.2</f>
        <v>1183.9559999999999</v>
      </c>
      <c r="H7" s="13"/>
      <c r="I7" s="2"/>
      <c r="J7" s="2"/>
    </row>
    <row r="8" spans="2:10" ht="30" x14ac:dyDescent="0.25">
      <c r="B8" s="16" t="s">
        <v>3</v>
      </c>
      <c r="C8" s="7">
        <v>3800</v>
      </c>
      <c r="D8" s="15">
        <v>3370</v>
      </c>
      <c r="E8" s="18">
        <v>3830</v>
      </c>
      <c r="F8" s="19"/>
      <c r="G8" s="20"/>
      <c r="H8" s="13"/>
      <c r="I8" s="2"/>
      <c r="J8" s="2"/>
    </row>
    <row r="9" spans="2:10" ht="30" x14ac:dyDescent="0.25">
      <c r="B9" s="16" t="s">
        <v>4</v>
      </c>
      <c r="C9" s="7">
        <v>3780</v>
      </c>
      <c r="D9" s="15">
        <v>3400</v>
      </c>
      <c r="E9" s="18">
        <v>3800</v>
      </c>
      <c r="F9" s="19"/>
      <c r="G9" s="20"/>
      <c r="H9" s="13"/>
      <c r="I9" s="2"/>
      <c r="J9" s="2"/>
    </row>
    <row r="10" spans="2:10" ht="30" x14ac:dyDescent="0.25">
      <c r="B10" s="16" t="s">
        <v>5</v>
      </c>
      <c r="C10" s="7">
        <v>7080</v>
      </c>
      <c r="D10" s="15">
        <v>6000</v>
      </c>
      <c r="E10" s="18">
        <v>7180</v>
      </c>
      <c r="F10" s="16" t="s">
        <v>14</v>
      </c>
      <c r="G10" s="4">
        <f>931.3*1.2</f>
        <v>1117.56</v>
      </c>
      <c r="H10" s="13"/>
      <c r="I10" s="2"/>
      <c r="J10" s="2"/>
    </row>
    <row r="11" spans="2:10" ht="30" x14ac:dyDescent="0.25">
      <c r="B11" s="16" t="s">
        <v>6</v>
      </c>
      <c r="C11" s="7">
        <v>7100</v>
      </c>
      <c r="D11" s="15">
        <v>6100</v>
      </c>
      <c r="E11" s="18">
        <v>7200</v>
      </c>
      <c r="F11" s="16" t="s">
        <v>13</v>
      </c>
      <c r="G11" s="17">
        <f>1120.86*1.2</f>
        <v>1345.0319999999999</v>
      </c>
      <c r="H11" s="13"/>
      <c r="I11" s="2"/>
      <c r="J11" s="2"/>
    </row>
    <row r="12" spans="2:10" ht="30" x14ac:dyDescent="0.25">
      <c r="B12" s="16" t="s">
        <v>7</v>
      </c>
      <c r="C12" s="7">
        <v>7210</v>
      </c>
      <c r="D12" s="15">
        <v>6070</v>
      </c>
      <c r="E12" s="18">
        <v>7300</v>
      </c>
      <c r="F12" s="16" t="s">
        <v>15</v>
      </c>
      <c r="G12" s="17">
        <f>967.78*1.2</f>
        <v>1161.336</v>
      </c>
      <c r="H12" s="13"/>
      <c r="I12" s="2"/>
      <c r="J12" s="2"/>
    </row>
    <row r="13" spans="2:10" ht="57" customHeight="1" x14ac:dyDescent="0.25">
      <c r="B13" s="16" t="s">
        <v>17</v>
      </c>
      <c r="C13" s="7">
        <v>6400</v>
      </c>
      <c r="D13" s="15">
        <v>6150</v>
      </c>
      <c r="E13" s="18">
        <v>6410</v>
      </c>
      <c r="F13" s="16" t="s">
        <v>19</v>
      </c>
      <c r="G13" s="17">
        <f>1605.97*1.2</f>
        <v>1927.164</v>
      </c>
      <c r="H13" s="13"/>
      <c r="I13" s="2"/>
      <c r="J13" s="2"/>
    </row>
    <row r="14" spans="2:10" ht="60" x14ac:dyDescent="0.25">
      <c r="B14" s="16" t="s">
        <v>18</v>
      </c>
      <c r="C14" s="7">
        <v>3540</v>
      </c>
      <c r="D14" s="15">
        <v>3500</v>
      </c>
      <c r="E14" s="18">
        <v>3580</v>
      </c>
      <c r="F14" s="16" t="s">
        <v>20</v>
      </c>
      <c r="G14" s="17">
        <f>1495.4*1.2</f>
        <v>1794.48</v>
      </c>
      <c r="H14" s="13"/>
      <c r="I14" s="2"/>
      <c r="J14" s="2"/>
    </row>
    <row r="15" spans="2:10" x14ac:dyDescent="0.25">
      <c r="B15" s="3"/>
      <c r="C15" s="2"/>
      <c r="D15" s="2"/>
      <c r="E15" s="2"/>
      <c r="F15" s="2"/>
      <c r="G15" s="2"/>
      <c r="H15" s="2"/>
      <c r="I15" s="2"/>
      <c r="J15" s="2"/>
    </row>
    <row r="16" spans="2:10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</sheetData>
  <mergeCells count="2">
    <mergeCell ref="F7:F9"/>
    <mergeCell ref="G7:G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036F-AE7B-4112-96F9-07B68EB1A886}">
  <dimension ref="B3:J52"/>
  <sheetViews>
    <sheetView workbookViewId="0">
      <selection activeCell="F7" sqref="F7:F9"/>
    </sheetView>
  </sheetViews>
  <sheetFormatPr defaultRowHeight="15" x14ac:dyDescent="0.25"/>
  <cols>
    <col min="1" max="1" width="3" customWidth="1"/>
    <col min="2" max="2" width="29.85546875" bestFit="1" customWidth="1"/>
    <col min="3" max="3" width="32.140625" customWidth="1"/>
    <col min="4" max="4" width="29.85546875" customWidth="1"/>
    <col min="5" max="5" width="29.140625" customWidth="1"/>
    <col min="6" max="6" width="40" customWidth="1"/>
    <col min="7" max="7" width="23.5703125" customWidth="1"/>
  </cols>
  <sheetData>
    <row r="3" spans="2:10" ht="75" x14ac:dyDescent="0.25">
      <c r="B3" s="9" t="s">
        <v>8</v>
      </c>
      <c r="C3" s="8" t="s">
        <v>16</v>
      </c>
      <c r="D3" s="8" t="s">
        <v>21</v>
      </c>
      <c r="E3" s="14" t="s">
        <v>24</v>
      </c>
      <c r="F3" s="9" t="s">
        <v>8</v>
      </c>
      <c r="G3" s="8" t="s">
        <v>22</v>
      </c>
      <c r="H3" s="2"/>
      <c r="I3" s="2"/>
      <c r="J3" s="2"/>
    </row>
    <row r="4" spans="2:10" ht="45" x14ac:dyDescent="0.25">
      <c r="B4" s="6" t="s">
        <v>9</v>
      </c>
      <c r="C4" s="7">
        <v>1200</v>
      </c>
      <c r="D4" s="7">
        <v>1100</v>
      </c>
      <c r="E4" s="15">
        <v>979</v>
      </c>
      <c r="F4" s="6" t="s">
        <v>10</v>
      </c>
      <c r="G4" s="10">
        <f>576.1*1.2</f>
        <v>691.32</v>
      </c>
      <c r="H4" s="13"/>
      <c r="I4" s="2"/>
      <c r="J4" s="2"/>
    </row>
    <row r="5" spans="2:10" ht="30" x14ac:dyDescent="0.25">
      <c r="B5" s="6" t="s">
        <v>0</v>
      </c>
      <c r="C5" s="7">
        <v>1040</v>
      </c>
      <c r="D5" s="7">
        <v>950</v>
      </c>
      <c r="E5" s="15">
        <v>704</v>
      </c>
      <c r="F5" s="6" t="s">
        <v>11</v>
      </c>
      <c r="G5" s="10">
        <f>366.71*1.2</f>
        <v>440.05199999999996</v>
      </c>
      <c r="H5" s="13"/>
      <c r="I5" s="2"/>
      <c r="J5" s="2"/>
    </row>
    <row r="6" spans="2:10" x14ac:dyDescent="0.25">
      <c r="B6" s="6" t="s">
        <v>1</v>
      </c>
      <c r="C6" s="7">
        <v>1750</v>
      </c>
      <c r="D6" s="7">
        <v>1700</v>
      </c>
      <c r="E6" s="15">
        <v>2024</v>
      </c>
      <c r="F6" s="5" t="s">
        <v>12</v>
      </c>
      <c r="G6" s="4" t="s">
        <v>12</v>
      </c>
      <c r="H6" s="13"/>
      <c r="I6" s="2"/>
      <c r="J6" s="2"/>
    </row>
    <row r="7" spans="2:10" ht="30" x14ac:dyDescent="0.25">
      <c r="B7" s="6" t="s">
        <v>2</v>
      </c>
      <c r="C7" s="7">
        <v>3980</v>
      </c>
      <c r="D7" s="7">
        <v>3850</v>
      </c>
      <c r="E7" s="15">
        <v>3041.5</v>
      </c>
      <c r="F7" s="19" t="s">
        <v>23</v>
      </c>
      <c r="G7" s="20">
        <f>986.63*1.2</f>
        <v>1183.9559999999999</v>
      </c>
      <c r="H7" s="13"/>
      <c r="I7" s="2"/>
      <c r="J7" s="2"/>
    </row>
    <row r="8" spans="2:10" ht="30" x14ac:dyDescent="0.25">
      <c r="B8" s="6" t="s">
        <v>3</v>
      </c>
      <c r="C8" s="7">
        <v>4270</v>
      </c>
      <c r="D8" s="7">
        <v>3700</v>
      </c>
      <c r="E8" s="15">
        <v>3184.5</v>
      </c>
      <c r="F8" s="19"/>
      <c r="G8" s="20"/>
      <c r="H8" s="13"/>
      <c r="I8" s="2"/>
      <c r="J8" s="2"/>
    </row>
    <row r="9" spans="2:10" ht="30" x14ac:dyDescent="0.25">
      <c r="B9" s="6" t="s">
        <v>4</v>
      </c>
      <c r="C9" s="7">
        <v>4320</v>
      </c>
      <c r="D9" s="7">
        <v>3750</v>
      </c>
      <c r="E9" s="15">
        <v>3041.5</v>
      </c>
      <c r="F9" s="19"/>
      <c r="G9" s="20"/>
      <c r="H9" s="13"/>
      <c r="I9" s="2"/>
      <c r="J9" s="2"/>
    </row>
    <row r="10" spans="2:10" ht="30" x14ac:dyDescent="0.25">
      <c r="B10" s="6" t="s">
        <v>5</v>
      </c>
      <c r="C10" s="7">
        <v>5850</v>
      </c>
      <c r="D10" s="7">
        <v>5400</v>
      </c>
      <c r="E10" s="15">
        <v>4554</v>
      </c>
      <c r="F10" s="6" t="s">
        <v>14</v>
      </c>
      <c r="G10" s="4">
        <f>931.3*1.2</f>
        <v>1117.56</v>
      </c>
      <c r="H10" s="13"/>
      <c r="I10" s="2"/>
      <c r="J10" s="2"/>
    </row>
    <row r="11" spans="2:10" ht="30" x14ac:dyDescent="0.25">
      <c r="B11" s="6" t="s">
        <v>6</v>
      </c>
      <c r="C11" s="7">
        <v>6300</v>
      </c>
      <c r="D11" s="7">
        <v>5350</v>
      </c>
      <c r="E11" s="15">
        <v>3041.5</v>
      </c>
      <c r="F11" s="6" t="s">
        <v>13</v>
      </c>
      <c r="G11" s="10">
        <f>1120.86*1.2</f>
        <v>1345.0319999999999</v>
      </c>
      <c r="H11" s="13"/>
      <c r="I11" s="2"/>
      <c r="J11" s="2"/>
    </row>
    <row r="12" spans="2:10" ht="30" x14ac:dyDescent="0.25">
      <c r="B12" s="6" t="s">
        <v>7</v>
      </c>
      <c r="C12" s="7">
        <v>6890</v>
      </c>
      <c r="D12" s="7">
        <v>5850</v>
      </c>
      <c r="E12" s="15">
        <v>4768.5</v>
      </c>
      <c r="F12" s="6" t="s">
        <v>15</v>
      </c>
      <c r="G12" s="10">
        <f>967.78*1.2</f>
        <v>1161.336</v>
      </c>
      <c r="H12" s="13"/>
      <c r="I12" s="2"/>
      <c r="J12" s="2"/>
    </row>
    <row r="13" spans="2:10" ht="57" customHeight="1" x14ac:dyDescent="0.25">
      <c r="B13" s="11" t="s">
        <v>17</v>
      </c>
      <c r="C13" s="7">
        <v>4730</v>
      </c>
      <c r="D13" s="7">
        <v>5300</v>
      </c>
      <c r="E13" s="15">
        <v>4829</v>
      </c>
      <c r="F13" s="11" t="s">
        <v>19</v>
      </c>
      <c r="G13" s="12">
        <f>1605.97*1.2</f>
        <v>1927.164</v>
      </c>
      <c r="H13" s="13"/>
      <c r="I13" s="2"/>
      <c r="J13" s="2"/>
    </row>
    <row r="14" spans="2:10" ht="60" x14ac:dyDescent="0.25">
      <c r="B14" s="11" t="s">
        <v>18</v>
      </c>
      <c r="C14" s="7">
        <v>3740</v>
      </c>
      <c r="D14" s="7">
        <v>2350</v>
      </c>
      <c r="E14" s="15">
        <v>1045</v>
      </c>
      <c r="F14" s="11" t="s">
        <v>20</v>
      </c>
      <c r="G14" s="12">
        <f>1495.4*1.2</f>
        <v>1794.48</v>
      </c>
      <c r="H14" s="13"/>
      <c r="I14" s="2"/>
      <c r="J14" s="2"/>
    </row>
    <row r="15" spans="2:10" x14ac:dyDescent="0.25">
      <c r="B15" s="3"/>
      <c r="C15" s="2"/>
      <c r="D15" s="2"/>
      <c r="E15" s="2"/>
      <c r="F15" s="2"/>
      <c r="G15" s="2"/>
      <c r="H15" s="2"/>
      <c r="I15" s="2"/>
      <c r="J15" s="2"/>
    </row>
    <row r="16" spans="2:10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</sheetData>
  <mergeCells count="2">
    <mergeCell ref="F7:F9"/>
    <mergeCell ref="G7:G9"/>
  </mergeCells>
  <phoneticPr fontId="2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конъюктура (повышение цен)</vt:lpstr>
      <vt:lpstr>конъюктура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2023-09-15T06:33:42Z</dcterms:created>
  <dcterms:modified xsi:type="dcterms:W3CDTF">2023-09-30T15:23:46Z</dcterms:modified>
</cp:coreProperties>
</file>