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G:\Объекты\Метровагонмаш\Договора\Шеллрокк\ДС\"/>
    </mc:Choice>
  </mc:AlternateContent>
  <xr:revisionPtr revIDLastSave="0" documentId="13_ncr:1_{63A43A05-5650-4692-B31A-9F5C1C25D91C}" xr6:coauthVersionLast="36" xr6:coauthVersionMax="47" xr10:uidLastSave="{00000000-0000-0000-0000-000000000000}"/>
  <bookViews>
    <workbookView xWindow="0" yWindow="0" windowWidth="24000" windowHeight="10620" firstSheet="2" activeTab="10" xr2:uid="{00000000-000D-0000-FFFF-FFFF00000000}"/>
  </bookViews>
  <sheets>
    <sheet name="кс-2 (2)" sheetId="5" state="hidden" r:id="rId1"/>
    <sheet name="кс-3 №1" sheetId="7" r:id="rId2"/>
    <sheet name="кс-2 №1" sheetId="8" r:id="rId3"/>
    <sheet name="кс-3 №2" sheetId="4" r:id="rId4"/>
    <sheet name="кс-2№2" sheetId="3" r:id="rId5"/>
    <sheet name="кс-3 №3" sheetId="6" r:id="rId6"/>
    <sheet name="кс-2№3" sheetId="9" r:id="rId7"/>
    <sheet name="кс-3 №4" sheetId="10" r:id="rId8"/>
    <sheet name="кс-2 №4" sheetId="11" r:id="rId9"/>
    <sheet name="вдц+кс-6" sheetId="1" r:id="rId10"/>
    <sheet name="вдц+кс-6 (2)" sheetId="12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9" hidden="1">'вдц+кс-6'!$A$8:$AV$786</definedName>
    <definedName name="_xlnm._FilterDatabase" localSheetId="10" hidden="1">'вдц+кс-6 (2)'!$A$8:$AV$828</definedName>
    <definedName name="_xlnm._FilterDatabase" localSheetId="0" hidden="1">'кс-2 (2)'!$A$3:$M$781</definedName>
    <definedName name="_xlnm._FilterDatabase" localSheetId="2" hidden="1">'кс-2 №1'!$A$1:$J$23</definedName>
    <definedName name="_xlnm._FilterDatabase" localSheetId="8" hidden="1">'кс-2 №4'!$A$1:$J$25</definedName>
    <definedName name="_xlnm._FilterDatabase" localSheetId="4" hidden="1">'кс-2№2'!$A$1:$J$23</definedName>
    <definedName name="_xlnm._FilterDatabase" localSheetId="6" hidden="1">'кс-2№3'!$A$1:$J$23</definedName>
    <definedName name="_xlnm.Print_Titles" localSheetId="1">'кс-3 №1'!$30:$30</definedName>
    <definedName name="_xlnm.Print_Titles" localSheetId="3">'кс-3 №2'!$30:$30</definedName>
    <definedName name="_xlnm.Print_Titles" localSheetId="5">'кс-3 №3'!$30:$30</definedName>
    <definedName name="_xlnm.Print_Titles" localSheetId="7">'кс-3 №4'!$32:$32</definedName>
    <definedName name="_xlnm.Print_Area" localSheetId="9">'вдц+кс-6'!$A$1:$BJ$790</definedName>
    <definedName name="_xlnm.Print_Area" localSheetId="10">'вдц+кс-6 (2)'!$A$1:$BJ$832</definedName>
    <definedName name="_xlnm.Print_Area" localSheetId="0">'кс-2 (2)'!$A$1:$J$792</definedName>
    <definedName name="_xlnm.Print_Area" localSheetId="2">'кс-2 №1'!$A$1:$J$813</definedName>
    <definedName name="_xlnm.Print_Area" localSheetId="8">'кс-2 №4'!$A$1:$J$815</definedName>
    <definedName name="_xlnm.Print_Area" localSheetId="4">'кс-2№2'!$A$1:$J$814</definedName>
    <definedName name="_xlnm.Print_Area" localSheetId="6">'кс-2№3'!$A$1:$J$813</definedName>
    <definedName name="_xlnm.Print_Area" localSheetId="1">'кс-3 №1'!$A$1:$L$51</definedName>
    <definedName name="_xlnm.Print_Area" localSheetId="3">'кс-3 №2'!$A$1:$L$51</definedName>
    <definedName name="_xlnm.Print_Area" localSheetId="5">'кс-3 №3'!$A$1:$L$51</definedName>
    <definedName name="_xlnm.Print_Area" localSheetId="7">'кс-3 №4'!$A$1:$L$53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822" i="12" l="1"/>
  <c r="AS822" i="12"/>
  <c r="AQ822" i="12"/>
  <c r="AT812" i="12"/>
  <c r="AS812" i="12"/>
  <c r="AQ812" i="12"/>
  <c r="AS793" i="12"/>
  <c r="AQ793" i="12"/>
  <c r="AT793" i="12" s="1"/>
  <c r="AS792" i="12"/>
  <c r="AQ792" i="12"/>
  <c r="AT792" i="12" s="1"/>
  <c r="AS790" i="12"/>
  <c r="AT790" i="12" s="1"/>
  <c r="AQ790" i="12"/>
  <c r="AS789" i="12"/>
  <c r="AQ789" i="12"/>
  <c r="AT789" i="12" s="1"/>
  <c r="AS788" i="12"/>
  <c r="AQ788" i="12"/>
  <c r="AT788" i="12" s="1"/>
  <c r="AT787" i="12"/>
  <c r="AS787" i="12"/>
  <c r="AQ787" i="12"/>
  <c r="AS786" i="12"/>
  <c r="AQ786" i="12"/>
  <c r="AT786" i="12" s="1"/>
  <c r="AS785" i="12"/>
  <c r="AQ785" i="12"/>
  <c r="AT785" i="12" s="1"/>
  <c r="AS772" i="12"/>
  <c r="AQ772" i="12"/>
  <c r="AT772" i="12" s="1"/>
  <c r="AS768" i="12"/>
  <c r="AQ768" i="12"/>
  <c r="AT768" i="12" s="1"/>
  <c r="AS750" i="12"/>
  <c r="AQ750" i="12"/>
  <c r="AT750" i="12" s="1"/>
  <c r="AS749" i="12"/>
  <c r="AT749" i="12" s="1"/>
  <c r="AQ749" i="12"/>
  <c r="AS746" i="12"/>
  <c r="AQ746" i="12"/>
  <c r="AT746" i="12" s="1"/>
  <c r="AS745" i="12"/>
  <c r="AQ745" i="12"/>
  <c r="AT745" i="12" s="1"/>
  <c r="AS744" i="12"/>
  <c r="AT744" i="12" s="1"/>
  <c r="AQ744" i="12"/>
  <c r="AS728" i="12"/>
  <c r="AQ728" i="12"/>
  <c r="AT728" i="12" s="1"/>
  <c r="AS727" i="12"/>
  <c r="AQ727" i="12"/>
  <c r="AT727" i="12" s="1"/>
  <c r="AS719" i="12"/>
  <c r="AQ719" i="12"/>
  <c r="AT719" i="12" s="1"/>
  <c r="AS718" i="12"/>
  <c r="AQ718" i="12"/>
  <c r="AT718" i="12" s="1"/>
  <c r="AS717" i="12"/>
  <c r="AT717" i="12" s="1"/>
  <c r="AQ717" i="12"/>
  <c r="AS716" i="12"/>
  <c r="AQ716" i="12"/>
  <c r="AT716" i="12" s="1"/>
  <c r="AS548" i="12"/>
  <c r="AQ548" i="12"/>
  <c r="AT548" i="12" s="1"/>
  <c r="AS537" i="12"/>
  <c r="AQ537" i="12"/>
  <c r="AT537" i="12" s="1"/>
  <c r="AS535" i="12"/>
  <c r="AQ535" i="12"/>
  <c r="AT535" i="12" s="1"/>
  <c r="AS530" i="12"/>
  <c r="AQ530" i="12"/>
  <c r="AT530" i="12" s="1"/>
  <c r="AS527" i="12"/>
  <c r="AQ527" i="12"/>
  <c r="AT527" i="12" s="1"/>
  <c r="AS523" i="12"/>
  <c r="AQ523" i="12"/>
  <c r="AT523" i="12" s="1"/>
  <c r="AS522" i="12"/>
  <c r="AQ522" i="12"/>
  <c r="AT522" i="12" s="1"/>
  <c r="AS326" i="12"/>
  <c r="AQ326" i="12"/>
  <c r="AT326" i="12" s="1"/>
  <c r="AS324" i="12"/>
  <c r="AQ324" i="12"/>
  <c r="AT324" i="12" s="1"/>
  <c r="AS299" i="12"/>
  <c r="AQ299" i="12"/>
  <c r="AT299" i="12" s="1"/>
  <c r="AS297" i="12"/>
  <c r="AQ297" i="12"/>
  <c r="AT297" i="12" s="1"/>
  <c r="AS18" i="12"/>
  <c r="AQ18" i="12"/>
  <c r="AT18" i="12" s="1"/>
  <c r="AS17" i="12"/>
  <c r="AQ17" i="12"/>
  <c r="AT17" i="12" s="1"/>
  <c r="J828" i="12"/>
  <c r="I828" i="12"/>
  <c r="G828" i="12"/>
  <c r="J799" i="12"/>
  <c r="I799" i="12"/>
  <c r="G799" i="12"/>
  <c r="J732" i="12"/>
  <c r="I732" i="12"/>
  <c r="G732" i="12"/>
  <c r="J704" i="12"/>
  <c r="I704" i="12"/>
  <c r="G704" i="12"/>
  <c r="G544" i="12"/>
  <c r="I822" i="12"/>
  <c r="G822" i="12"/>
  <c r="J822" i="12" s="1"/>
  <c r="I812" i="12"/>
  <c r="G812" i="12"/>
  <c r="J812" i="12" s="1"/>
  <c r="I793" i="12"/>
  <c r="G793" i="12"/>
  <c r="J793" i="12" s="1"/>
  <c r="I792" i="12"/>
  <c r="G792" i="12"/>
  <c r="I790" i="12"/>
  <c r="G790" i="12"/>
  <c r="I789" i="12"/>
  <c r="G789" i="12"/>
  <c r="J789" i="12" s="1"/>
  <c r="I788" i="12"/>
  <c r="G788" i="12"/>
  <c r="J788" i="12" s="1"/>
  <c r="I787" i="12"/>
  <c r="G787" i="12"/>
  <c r="J787" i="12" s="1"/>
  <c r="I786" i="12"/>
  <c r="G786" i="12"/>
  <c r="I785" i="12"/>
  <c r="G785" i="12"/>
  <c r="I772" i="12"/>
  <c r="G772" i="12"/>
  <c r="J772" i="12" s="1"/>
  <c r="I768" i="12"/>
  <c r="G768" i="12"/>
  <c r="J768" i="12" s="1"/>
  <c r="I750" i="12"/>
  <c r="G750" i="12"/>
  <c r="I749" i="12"/>
  <c r="G749" i="12"/>
  <c r="I746" i="12"/>
  <c r="G746" i="12"/>
  <c r="J746" i="12" s="1"/>
  <c r="I745" i="12"/>
  <c r="G745" i="12"/>
  <c r="J745" i="12" s="1"/>
  <c r="I744" i="12"/>
  <c r="J744" i="12" s="1"/>
  <c r="G744" i="12"/>
  <c r="I728" i="12"/>
  <c r="G728" i="12"/>
  <c r="I727" i="12"/>
  <c r="G727" i="12"/>
  <c r="J727" i="12" s="1"/>
  <c r="I719" i="12"/>
  <c r="G719" i="12"/>
  <c r="J719" i="12" s="1"/>
  <c r="I718" i="12"/>
  <c r="G718" i="12"/>
  <c r="I717" i="12"/>
  <c r="J717" i="12" s="1"/>
  <c r="G717" i="12"/>
  <c r="I716" i="12"/>
  <c r="G716" i="12"/>
  <c r="J716" i="12" s="1"/>
  <c r="I548" i="12"/>
  <c r="G548" i="12"/>
  <c r="J548" i="12" s="1"/>
  <c r="I537" i="12"/>
  <c r="G537" i="12"/>
  <c r="J537" i="12" s="1"/>
  <c r="I535" i="12"/>
  <c r="G535" i="12"/>
  <c r="J535" i="12" s="1"/>
  <c r="I530" i="12"/>
  <c r="G530" i="12"/>
  <c r="J530" i="12" s="1"/>
  <c r="I527" i="12"/>
  <c r="G527" i="12"/>
  <c r="J527" i="12" s="1"/>
  <c r="I523" i="12"/>
  <c r="I522" i="12"/>
  <c r="G523" i="12"/>
  <c r="G522" i="12"/>
  <c r="I326" i="12"/>
  <c r="G326" i="12"/>
  <c r="I324" i="12"/>
  <c r="G324" i="12"/>
  <c r="I299" i="12"/>
  <c r="I297" i="12"/>
  <c r="G299" i="12"/>
  <c r="G297" i="12"/>
  <c r="J718" i="12" l="1"/>
  <c r="J750" i="12"/>
  <c r="J786" i="12"/>
  <c r="J790" i="12"/>
  <c r="J792" i="12"/>
  <c r="J523" i="12"/>
  <c r="J728" i="12"/>
  <c r="J749" i="12"/>
  <c r="J785" i="12"/>
  <c r="J522" i="12"/>
  <c r="J326" i="12"/>
  <c r="J324" i="12"/>
  <c r="J299" i="12"/>
  <c r="J297" i="12"/>
  <c r="I18" i="12" l="1"/>
  <c r="G18" i="12"/>
  <c r="J18" i="12" s="1"/>
  <c r="I17" i="12"/>
  <c r="G17" i="12"/>
  <c r="J17" i="12" s="1"/>
  <c r="AO827" i="12" l="1"/>
  <c r="AO826" i="12"/>
  <c r="AS826" i="12" s="1"/>
  <c r="AM826" i="12"/>
  <c r="AK826" i="12"/>
  <c r="AN826" i="12" s="1"/>
  <c r="AG826" i="12"/>
  <c r="AE826" i="12"/>
  <c r="AA826" i="12"/>
  <c r="Y826" i="12"/>
  <c r="U826" i="12"/>
  <c r="S826" i="12"/>
  <c r="V826" i="12" s="1"/>
  <c r="O826" i="12"/>
  <c r="M826" i="12"/>
  <c r="P826" i="12" s="1"/>
  <c r="I826" i="12"/>
  <c r="G826" i="12"/>
  <c r="AO825" i="12"/>
  <c r="AS825" i="12" s="1"/>
  <c r="AM825" i="12"/>
  <c r="AK825" i="12"/>
  <c r="AN825" i="12" s="1"/>
  <c r="AG825" i="12"/>
  <c r="AE825" i="12"/>
  <c r="AH825" i="12" s="1"/>
  <c r="AA825" i="12"/>
  <c r="Y825" i="12"/>
  <c r="AB825" i="12" s="1"/>
  <c r="U825" i="12"/>
  <c r="S825" i="12"/>
  <c r="O825" i="12"/>
  <c r="M825" i="12"/>
  <c r="P825" i="12" s="1"/>
  <c r="I825" i="12"/>
  <c r="G825" i="12"/>
  <c r="J825" i="12" s="1"/>
  <c r="AO824" i="12"/>
  <c r="AO823" i="12"/>
  <c r="AS823" i="12" s="1"/>
  <c r="AM823" i="12"/>
  <c r="AK823" i="12"/>
  <c r="AG823" i="12"/>
  <c r="AE823" i="12"/>
  <c r="AH823" i="12" s="1"/>
  <c r="AA823" i="12"/>
  <c r="Y823" i="12"/>
  <c r="AB823" i="12" s="1"/>
  <c r="U823" i="12"/>
  <c r="S823" i="12"/>
  <c r="O823" i="12"/>
  <c r="M823" i="12"/>
  <c r="P823" i="12" s="1"/>
  <c r="I823" i="12"/>
  <c r="G823" i="12"/>
  <c r="J823" i="12" s="1"/>
  <c r="AM821" i="12"/>
  <c r="AN821" i="12" s="1"/>
  <c r="AK821" i="12"/>
  <c r="AG821" i="12"/>
  <c r="AE821" i="12"/>
  <c r="AA821" i="12"/>
  <c r="Y821" i="12"/>
  <c r="U821" i="12"/>
  <c r="V821" i="12" s="1"/>
  <c r="S821" i="12"/>
  <c r="O821" i="12"/>
  <c r="M821" i="12"/>
  <c r="I821" i="12"/>
  <c r="G821" i="12"/>
  <c r="AM820" i="12"/>
  <c r="AK820" i="12"/>
  <c r="AN820" i="12" s="1"/>
  <c r="AG820" i="12"/>
  <c r="AE820" i="12"/>
  <c r="AH820" i="12" s="1"/>
  <c r="AA820" i="12"/>
  <c r="Y820" i="12"/>
  <c r="U820" i="12"/>
  <c r="S820" i="12"/>
  <c r="O820" i="12"/>
  <c r="M820" i="12"/>
  <c r="I820" i="12"/>
  <c r="G820" i="12"/>
  <c r="AM819" i="12"/>
  <c r="AK819" i="12"/>
  <c r="AG819" i="12"/>
  <c r="AE819" i="12"/>
  <c r="AA819" i="12"/>
  <c r="Y819" i="12"/>
  <c r="AB819" i="12" s="1"/>
  <c r="U819" i="12"/>
  <c r="S819" i="12"/>
  <c r="V819" i="12" s="1"/>
  <c r="O819" i="12"/>
  <c r="M819" i="12"/>
  <c r="I819" i="12"/>
  <c r="G819" i="12"/>
  <c r="AM818" i="12"/>
  <c r="AK818" i="12"/>
  <c r="AN818" i="12" s="1"/>
  <c r="AG818" i="12"/>
  <c r="AH818" i="12" s="1"/>
  <c r="AE818" i="12"/>
  <c r="AA818" i="12"/>
  <c r="AB818" i="12" s="1"/>
  <c r="Y818" i="12"/>
  <c r="U818" i="12"/>
  <c r="S818" i="12"/>
  <c r="O818" i="12"/>
  <c r="M818" i="12"/>
  <c r="I818" i="12"/>
  <c r="G818" i="12"/>
  <c r="J818" i="12" s="1"/>
  <c r="AM817" i="12"/>
  <c r="AK817" i="12"/>
  <c r="AG817" i="12"/>
  <c r="AE817" i="12"/>
  <c r="AH817" i="12" s="1"/>
  <c r="AA817" i="12"/>
  <c r="Y817" i="12"/>
  <c r="U817" i="12"/>
  <c r="S817" i="12"/>
  <c r="O817" i="12"/>
  <c r="M817" i="12"/>
  <c r="I817" i="12"/>
  <c r="G817" i="12"/>
  <c r="AM816" i="12"/>
  <c r="AK816" i="12"/>
  <c r="AN816" i="12" s="1"/>
  <c r="AG816" i="12"/>
  <c r="AE816" i="12"/>
  <c r="AH816" i="12" s="1"/>
  <c r="AA816" i="12"/>
  <c r="Y816" i="12"/>
  <c r="U816" i="12"/>
  <c r="S816" i="12"/>
  <c r="O816" i="12"/>
  <c r="M816" i="12"/>
  <c r="I816" i="12"/>
  <c r="G816" i="12"/>
  <c r="J816" i="12" s="1"/>
  <c r="AO815" i="12"/>
  <c r="AQ815" i="12" s="1"/>
  <c r="AM815" i="12"/>
  <c r="AK815" i="12"/>
  <c r="AG815" i="12"/>
  <c r="AE815" i="12"/>
  <c r="AA815" i="12"/>
  <c r="Y815" i="12"/>
  <c r="U815" i="12"/>
  <c r="S815" i="12"/>
  <c r="O815" i="12"/>
  <c r="P815" i="12" s="1"/>
  <c r="M815" i="12"/>
  <c r="I815" i="12"/>
  <c r="G815" i="12"/>
  <c r="AO814" i="12"/>
  <c r="AS814" i="12" s="1"/>
  <c r="AM814" i="12"/>
  <c r="AK814" i="12"/>
  <c r="AN814" i="12" s="1"/>
  <c r="AG814" i="12"/>
  <c r="AE814" i="12"/>
  <c r="AA814" i="12"/>
  <c r="Y814" i="12"/>
  <c r="U814" i="12"/>
  <c r="S814" i="12"/>
  <c r="O814" i="12"/>
  <c r="M814" i="12"/>
  <c r="I814" i="12"/>
  <c r="G814" i="12"/>
  <c r="J814" i="12" s="1"/>
  <c r="AO813" i="12"/>
  <c r="AQ813" i="12" s="1"/>
  <c r="AM813" i="12"/>
  <c r="AK813" i="12"/>
  <c r="AG813" i="12"/>
  <c r="AE813" i="12"/>
  <c r="AA813" i="12"/>
  <c r="Y813" i="12"/>
  <c r="AB813" i="12" s="1"/>
  <c r="U813" i="12"/>
  <c r="S813" i="12"/>
  <c r="V813" i="12" s="1"/>
  <c r="O813" i="12"/>
  <c r="P813" i="12" s="1"/>
  <c r="M813" i="12"/>
  <c r="I813" i="12"/>
  <c r="G813" i="12"/>
  <c r="AM811" i="12"/>
  <c r="AK811" i="12"/>
  <c r="AN811" i="12" s="1"/>
  <c r="AG811" i="12"/>
  <c r="AE811" i="12"/>
  <c r="AA811" i="12"/>
  <c r="Y811" i="12"/>
  <c r="U811" i="12"/>
  <c r="S811" i="12"/>
  <c r="O811" i="12"/>
  <c r="M811" i="12"/>
  <c r="I811" i="12"/>
  <c r="G811" i="12"/>
  <c r="J811" i="12" s="1"/>
  <c r="AO810" i="12"/>
  <c r="AQ810" i="12" s="1"/>
  <c r="AM810" i="12"/>
  <c r="AK810" i="12"/>
  <c r="AG810" i="12"/>
  <c r="AE810" i="12"/>
  <c r="AA810" i="12"/>
  <c r="Y810" i="12"/>
  <c r="AB810" i="12" s="1"/>
  <c r="U810" i="12"/>
  <c r="S810" i="12"/>
  <c r="O810" i="12"/>
  <c r="P810" i="12" s="1"/>
  <c r="M810" i="12"/>
  <c r="I810" i="12"/>
  <c r="G810" i="12"/>
  <c r="AM809" i="12"/>
  <c r="AK809" i="12"/>
  <c r="AN809" i="12" s="1"/>
  <c r="AG809" i="12"/>
  <c r="AE809" i="12"/>
  <c r="AH809" i="12" s="1"/>
  <c r="AA809" i="12"/>
  <c r="Y809" i="12"/>
  <c r="U809" i="12"/>
  <c r="S809" i="12"/>
  <c r="O809" i="12"/>
  <c r="M809" i="12"/>
  <c r="I809" i="12"/>
  <c r="J809" i="12" s="1"/>
  <c r="G809" i="12"/>
  <c r="AO808" i="12"/>
  <c r="AQ808" i="12" s="1"/>
  <c r="AM808" i="12"/>
  <c r="AK808" i="12"/>
  <c r="AG808" i="12"/>
  <c r="AE808" i="12"/>
  <c r="AH808" i="12" s="1"/>
  <c r="AA808" i="12"/>
  <c r="Y808" i="12"/>
  <c r="AB808" i="12" s="1"/>
  <c r="U808" i="12"/>
  <c r="S808" i="12"/>
  <c r="V808" i="12" s="1"/>
  <c r="O808" i="12"/>
  <c r="M808" i="12"/>
  <c r="I808" i="12"/>
  <c r="G808" i="12"/>
  <c r="AM807" i="12"/>
  <c r="AK807" i="12"/>
  <c r="AG807" i="12"/>
  <c r="AE807" i="12"/>
  <c r="AA807" i="12"/>
  <c r="AB807" i="12" s="1"/>
  <c r="Y807" i="12"/>
  <c r="U807" i="12"/>
  <c r="S807" i="12"/>
  <c r="O807" i="12"/>
  <c r="M807" i="12"/>
  <c r="I807" i="12"/>
  <c r="G807" i="12"/>
  <c r="AM806" i="12"/>
  <c r="AK806" i="12"/>
  <c r="AG806" i="12"/>
  <c r="AE806" i="12"/>
  <c r="AH806" i="12" s="1"/>
  <c r="AA806" i="12"/>
  <c r="Y806" i="12"/>
  <c r="AB806" i="12" s="1"/>
  <c r="U806" i="12"/>
  <c r="S806" i="12"/>
  <c r="O806" i="12"/>
  <c r="M806" i="12"/>
  <c r="I806" i="12"/>
  <c r="G806" i="12"/>
  <c r="AM805" i="12"/>
  <c r="AK805" i="12"/>
  <c r="AG805" i="12"/>
  <c r="AE805" i="12"/>
  <c r="AA805" i="12"/>
  <c r="AB805" i="12" s="1"/>
  <c r="Y805" i="12"/>
  <c r="U805" i="12"/>
  <c r="S805" i="12"/>
  <c r="O805" i="12"/>
  <c r="M805" i="12"/>
  <c r="I805" i="12"/>
  <c r="G805" i="12"/>
  <c r="AM804" i="12"/>
  <c r="AK804" i="12"/>
  <c r="AG804" i="12"/>
  <c r="AE804" i="12"/>
  <c r="AH804" i="12" s="1"/>
  <c r="AA804" i="12"/>
  <c r="Y804" i="12"/>
  <c r="AB804" i="12" s="1"/>
  <c r="U804" i="12"/>
  <c r="S804" i="12"/>
  <c r="V804" i="12" s="1"/>
  <c r="O804" i="12"/>
  <c r="M804" i="12"/>
  <c r="I804" i="12"/>
  <c r="G804" i="12"/>
  <c r="AM803" i="12"/>
  <c r="AK803" i="12"/>
  <c r="AG803" i="12"/>
  <c r="AE803" i="12"/>
  <c r="AA803" i="12"/>
  <c r="AB803" i="12" s="1"/>
  <c r="Y803" i="12"/>
  <c r="U803" i="12"/>
  <c r="S803" i="12"/>
  <c r="O803" i="12"/>
  <c r="M803" i="12"/>
  <c r="I803" i="12"/>
  <c r="G803" i="12"/>
  <c r="AO802" i="12"/>
  <c r="AO801" i="12"/>
  <c r="AO800" i="12"/>
  <c r="AO799" i="12"/>
  <c r="AO798" i="12"/>
  <c r="AO797" i="12"/>
  <c r="AS797" i="12" s="1"/>
  <c r="AM797" i="12"/>
  <c r="AK797" i="12"/>
  <c r="AN797" i="12" s="1"/>
  <c r="AG797" i="12"/>
  <c r="AE797" i="12"/>
  <c r="AH797" i="12" s="1"/>
  <c r="AA797" i="12"/>
  <c r="Y797" i="12"/>
  <c r="U797" i="12"/>
  <c r="S797" i="12"/>
  <c r="O797" i="12"/>
  <c r="M797" i="12"/>
  <c r="I797" i="12"/>
  <c r="G797" i="12"/>
  <c r="J797" i="12" s="1"/>
  <c r="AO796" i="12"/>
  <c r="AQ796" i="12" s="1"/>
  <c r="AM796" i="12"/>
  <c r="AK796" i="12"/>
  <c r="AG796" i="12"/>
  <c r="AE796" i="12"/>
  <c r="AA796" i="12"/>
  <c r="Y796" i="12"/>
  <c r="U796" i="12"/>
  <c r="S796" i="12"/>
  <c r="O796" i="12"/>
  <c r="P796" i="12" s="1"/>
  <c r="M796" i="12"/>
  <c r="I796" i="12"/>
  <c r="G796" i="12"/>
  <c r="AQ795" i="12"/>
  <c r="AO795" i="12"/>
  <c r="AS795" i="12" s="1"/>
  <c r="AM795" i="12"/>
  <c r="AK795" i="12"/>
  <c r="AG795" i="12"/>
  <c r="AE795" i="12"/>
  <c r="AA795" i="12"/>
  <c r="Y795" i="12"/>
  <c r="U795" i="12"/>
  <c r="S795" i="12"/>
  <c r="O795" i="12"/>
  <c r="M795" i="12"/>
  <c r="I795" i="12"/>
  <c r="G795" i="12"/>
  <c r="AQ794" i="12"/>
  <c r="AO794" i="12"/>
  <c r="AS794" i="12" s="1"/>
  <c r="AN794" i="12"/>
  <c r="AM794" i="12"/>
  <c r="AK794" i="12"/>
  <c r="AG794" i="12"/>
  <c r="AE794" i="12"/>
  <c r="AA794" i="12"/>
  <c r="Y794" i="12"/>
  <c r="AB794" i="12" s="1"/>
  <c r="U794" i="12"/>
  <c r="S794" i="12"/>
  <c r="V794" i="12" s="1"/>
  <c r="O794" i="12"/>
  <c r="P794" i="12" s="1"/>
  <c r="M794" i="12"/>
  <c r="I794" i="12"/>
  <c r="G794" i="12"/>
  <c r="AM783" i="12"/>
  <c r="AK783" i="12"/>
  <c r="AG783" i="12"/>
  <c r="AE783" i="12"/>
  <c r="AA783" i="12"/>
  <c r="Y783" i="12"/>
  <c r="AB783" i="12" s="1"/>
  <c r="U783" i="12"/>
  <c r="V783" i="12" s="1"/>
  <c r="S783" i="12"/>
  <c r="O783" i="12"/>
  <c r="M783" i="12"/>
  <c r="I783" i="12"/>
  <c r="G783" i="12"/>
  <c r="AM782" i="12"/>
  <c r="AK782" i="12"/>
  <c r="AN782" i="12" s="1"/>
  <c r="AG782" i="12"/>
  <c r="AE782" i="12"/>
  <c r="AA782" i="12"/>
  <c r="Y782" i="12"/>
  <c r="U782" i="12"/>
  <c r="S782" i="12"/>
  <c r="V782" i="12" s="1"/>
  <c r="O782" i="12"/>
  <c r="M782" i="12"/>
  <c r="I782" i="12"/>
  <c r="G782" i="12"/>
  <c r="AM781" i="12"/>
  <c r="AK781" i="12"/>
  <c r="AN781" i="12" s="1"/>
  <c r="AG781" i="12"/>
  <c r="AE781" i="12"/>
  <c r="AA781" i="12"/>
  <c r="Y781" i="12"/>
  <c r="U781" i="12"/>
  <c r="V781" i="12" s="1"/>
  <c r="S781" i="12"/>
  <c r="O781" i="12"/>
  <c r="M781" i="12"/>
  <c r="I781" i="12"/>
  <c r="G781" i="12"/>
  <c r="AN780" i="12"/>
  <c r="AM780" i="12"/>
  <c r="AK780" i="12"/>
  <c r="AG780" i="12"/>
  <c r="AE780" i="12"/>
  <c r="AA780" i="12"/>
  <c r="Y780" i="12"/>
  <c r="AB780" i="12" s="1"/>
  <c r="U780" i="12"/>
  <c r="S780" i="12"/>
  <c r="V780" i="12" s="1"/>
  <c r="O780" i="12"/>
  <c r="P780" i="12" s="1"/>
  <c r="M780" i="12"/>
  <c r="I780" i="12"/>
  <c r="G780" i="12"/>
  <c r="AM779" i="12"/>
  <c r="AK779" i="12"/>
  <c r="AG779" i="12"/>
  <c r="AE779" i="12"/>
  <c r="AA779" i="12"/>
  <c r="Y779" i="12"/>
  <c r="AB779" i="12" s="1"/>
  <c r="U779" i="12"/>
  <c r="S779" i="12"/>
  <c r="O779" i="12"/>
  <c r="M779" i="12"/>
  <c r="I779" i="12"/>
  <c r="G779" i="12"/>
  <c r="AM778" i="12"/>
  <c r="AK778" i="12"/>
  <c r="AN778" i="12" s="1"/>
  <c r="AG778" i="12"/>
  <c r="AE778" i="12"/>
  <c r="AA778" i="12"/>
  <c r="Y778" i="12"/>
  <c r="U778" i="12"/>
  <c r="S778" i="12"/>
  <c r="O778" i="12"/>
  <c r="M778" i="12"/>
  <c r="I778" i="12"/>
  <c r="G778" i="12"/>
  <c r="AM777" i="12"/>
  <c r="AK777" i="12"/>
  <c r="AN777" i="12" s="1"/>
  <c r="AG777" i="12"/>
  <c r="AE777" i="12"/>
  <c r="AH777" i="12" s="1"/>
  <c r="AA777" i="12"/>
  <c r="Y777" i="12"/>
  <c r="U777" i="12"/>
  <c r="V777" i="12" s="1"/>
  <c r="S777" i="12"/>
  <c r="O777" i="12"/>
  <c r="M777" i="12"/>
  <c r="I777" i="12"/>
  <c r="G777" i="12"/>
  <c r="AM776" i="12"/>
  <c r="AK776" i="12"/>
  <c r="AG776" i="12"/>
  <c r="AH776" i="12" s="1"/>
  <c r="AE776" i="12"/>
  <c r="AA776" i="12"/>
  <c r="Y776" i="12"/>
  <c r="U776" i="12"/>
  <c r="S776" i="12"/>
  <c r="O776" i="12"/>
  <c r="M776" i="12"/>
  <c r="P776" i="12" s="1"/>
  <c r="I776" i="12"/>
  <c r="G776" i="12"/>
  <c r="AM775" i="12"/>
  <c r="AK775" i="12"/>
  <c r="AG775" i="12"/>
  <c r="AE775" i="12"/>
  <c r="AA775" i="12"/>
  <c r="Y775" i="12"/>
  <c r="AB775" i="12" s="1"/>
  <c r="U775" i="12"/>
  <c r="S775" i="12"/>
  <c r="O775" i="12"/>
  <c r="M775" i="12"/>
  <c r="I775" i="12"/>
  <c r="G775" i="12"/>
  <c r="AM774" i="12"/>
  <c r="AN774" i="12" s="1"/>
  <c r="AK774" i="12"/>
  <c r="AG774" i="12"/>
  <c r="AE774" i="12"/>
  <c r="AA774" i="12"/>
  <c r="Y774" i="12"/>
  <c r="U774" i="12"/>
  <c r="S774" i="12"/>
  <c r="O774" i="12"/>
  <c r="M774" i="12"/>
  <c r="P774" i="12" s="1"/>
  <c r="I774" i="12"/>
  <c r="G774" i="12"/>
  <c r="AM773" i="12"/>
  <c r="AK773" i="12"/>
  <c r="AG773" i="12"/>
  <c r="AE773" i="12"/>
  <c r="AA773" i="12"/>
  <c r="Y773" i="12"/>
  <c r="U773" i="12"/>
  <c r="S773" i="12"/>
  <c r="O773" i="12"/>
  <c r="M773" i="12"/>
  <c r="P773" i="12" s="1"/>
  <c r="I773" i="12"/>
  <c r="G773" i="12"/>
  <c r="J773" i="12" s="1"/>
  <c r="AM771" i="12"/>
  <c r="AK771" i="12"/>
  <c r="AN771" i="12" s="1"/>
  <c r="AG771" i="12"/>
  <c r="AE771" i="12"/>
  <c r="AA771" i="12"/>
  <c r="Y771" i="12"/>
  <c r="U771" i="12"/>
  <c r="S771" i="12"/>
  <c r="V771" i="12" s="1"/>
  <c r="O771" i="12"/>
  <c r="M771" i="12"/>
  <c r="I771" i="12"/>
  <c r="J771" i="12" s="1"/>
  <c r="G771" i="12"/>
  <c r="AO770" i="12"/>
  <c r="AS770" i="12" s="1"/>
  <c r="AM770" i="12"/>
  <c r="AK770" i="12"/>
  <c r="AN770" i="12" s="1"/>
  <c r="AG770" i="12"/>
  <c r="AE770" i="12"/>
  <c r="AA770" i="12"/>
  <c r="Y770" i="12"/>
  <c r="U770" i="12"/>
  <c r="S770" i="12"/>
  <c r="O770" i="12"/>
  <c r="M770" i="12"/>
  <c r="I770" i="12"/>
  <c r="G770" i="12"/>
  <c r="AO769" i="12"/>
  <c r="AS769" i="12" s="1"/>
  <c r="AM769" i="12"/>
  <c r="AN769" i="12" s="1"/>
  <c r="AK769" i="12"/>
  <c r="AG769" i="12"/>
  <c r="AH769" i="12" s="1"/>
  <c r="AE769" i="12"/>
  <c r="AA769" i="12"/>
  <c r="Y769" i="12"/>
  <c r="U769" i="12"/>
  <c r="S769" i="12"/>
  <c r="P769" i="12"/>
  <c r="O769" i="12"/>
  <c r="M769" i="12"/>
  <c r="I769" i="12"/>
  <c r="G769" i="12"/>
  <c r="AM767" i="12"/>
  <c r="AK767" i="12"/>
  <c r="AG767" i="12"/>
  <c r="AE767" i="12"/>
  <c r="AA767" i="12"/>
  <c r="Y767" i="12"/>
  <c r="AB767" i="12" s="1"/>
  <c r="U767" i="12"/>
  <c r="S767" i="12"/>
  <c r="O767" i="12"/>
  <c r="M767" i="12"/>
  <c r="I767" i="12"/>
  <c r="G767" i="12"/>
  <c r="J767" i="12" s="1"/>
  <c r="AO766" i="12"/>
  <c r="AM766" i="12"/>
  <c r="AK766" i="12"/>
  <c r="AN766" i="12" s="1"/>
  <c r="AG766" i="12"/>
  <c r="AE766" i="12"/>
  <c r="AA766" i="12"/>
  <c r="Y766" i="12"/>
  <c r="U766" i="12"/>
  <c r="S766" i="12"/>
  <c r="V766" i="12" s="1"/>
  <c r="O766" i="12"/>
  <c r="M766" i="12"/>
  <c r="I766" i="12"/>
  <c r="G766" i="12"/>
  <c r="AO765" i="12"/>
  <c r="AS765" i="12" s="1"/>
  <c r="AM765" i="12"/>
  <c r="AK765" i="12"/>
  <c r="AN765" i="12" s="1"/>
  <c r="AG765" i="12"/>
  <c r="AE765" i="12"/>
  <c r="AA765" i="12"/>
  <c r="Y765" i="12"/>
  <c r="U765" i="12"/>
  <c r="V765" i="12" s="1"/>
  <c r="S765" i="12"/>
  <c r="O765" i="12"/>
  <c r="M765" i="12"/>
  <c r="I765" i="12"/>
  <c r="G765" i="12"/>
  <c r="AM764" i="12"/>
  <c r="AN764" i="12" s="1"/>
  <c r="AG764" i="12"/>
  <c r="AH764" i="12" s="1"/>
  <c r="AA764" i="12"/>
  <c r="AB764" i="12" s="1"/>
  <c r="U764" i="12"/>
  <c r="V764" i="12" s="1"/>
  <c r="O764" i="12"/>
  <c r="P764" i="12" s="1"/>
  <c r="I764" i="12"/>
  <c r="J764" i="12" s="1"/>
  <c r="AM763" i="12"/>
  <c r="AN763" i="12" s="1"/>
  <c r="AG763" i="12"/>
  <c r="AH763" i="12" s="1"/>
  <c r="AA763" i="12"/>
  <c r="AB763" i="12" s="1"/>
  <c r="U763" i="12"/>
  <c r="V763" i="12" s="1"/>
  <c r="O763" i="12"/>
  <c r="P763" i="12" s="1"/>
  <c r="I763" i="12"/>
  <c r="J763" i="12" s="1"/>
  <c r="AM762" i="12"/>
  <c r="AN762" i="12" s="1"/>
  <c r="AG762" i="12"/>
  <c r="AH762" i="12" s="1"/>
  <c r="AA762" i="12"/>
  <c r="AB762" i="12" s="1"/>
  <c r="U762" i="12"/>
  <c r="V762" i="12" s="1"/>
  <c r="O762" i="12"/>
  <c r="P762" i="12" s="1"/>
  <c r="I762" i="12"/>
  <c r="J762" i="12" s="1"/>
  <c r="AM761" i="12"/>
  <c r="AN761" i="12" s="1"/>
  <c r="AG761" i="12"/>
  <c r="AH761" i="12" s="1"/>
  <c r="AB761" i="12"/>
  <c r="AA761" i="12"/>
  <c r="U761" i="12"/>
  <c r="V761" i="12" s="1"/>
  <c r="O761" i="12"/>
  <c r="P761" i="12" s="1"/>
  <c r="I761" i="12"/>
  <c r="J761" i="12" s="1"/>
  <c r="AM760" i="12"/>
  <c r="AN760" i="12" s="1"/>
  <c r="AG760" i="12"/>
  <c r="AH760" i="12" s="1"/>
  <c r="AA760" i="12"/>
  <c r="AB760" i="12" s="1"/>
  <c r="U760" i="12"/>
  <c r="V760" i="12" s="1"/>
  <c r="O760" i="12"/>
  <c r="P760" i="12" s="1"/>
  <c r="I760" i="12"/>
  <c r="J760" i="12" s="1"/>
  <c r="AM759" i="12"/>
  <c r="AN759" i="12" s="1"/>
  <c r="AG759" i="12"/>
  <c r="AH759" i="12" s="1"/>
  <c r="AA759" i="12"/>
  <c r="AB759" i="12" s="1"/>
  <c r="V759" i="12"/>
  <c r="U759" i="12"/>
  <c r="O759" i="12"/>
  <c r="P759" i="12" s="1"/>
  <c r="I759" i="12"/>
  <c r="J759" i="12" s="1"/>
  <c r="AM758" i="12"/>
  <c r="AN758" i="12" s="1"/>
  <c r="AG758" i="12"/>
  <c r="AH758" i="12" s="1"/>
  <c r="AA758" i="12"/>
  <c r="AB758" i="12" s="1"/>
  <c r="U758" i="12"/>
  <c r="V758" i="12" s="1"/>
  <c r="O758" i="12"/>
  <c r="P758" i="12" s="1"/>
  <c r="I758" i="12"/>
  <c r="J758" i="12" s="1"/>
  <c r="AM757" i="12"/>
  <c r="AN757" i="12" s="1"/>
  <c r="AG757" i="12"/>
  <c r="AH757" i="12" s="1"/>
  <c r="AA757" i="12"/>
  <c r="AB757" i="12" s="1"/>
  <c r="U757" i="12"/>
  <c r="V757" i="12" s="1"/>
  <c r="O757" i="12"/>
  <c r="P757" i="12" s="1"/>
  <c r="I757" i="12"/>
  <c r="J757" i="12" s="1"/>
  <c r="AM756" i="12"/>
  <c r="AN756" i="12" s="1"/>
  <c r="AG756" i="12"/>
  <c r="AH756" i="12" s="1"/>
  <c r="AB756" i="12"/>
  <c r="AA756" i="12"/>
  <c r="U756" i="12"/>
  <c r="V756" i="12" s="1"/>
  <c r="O756" i="12"/>
  <c r="P756" i="12" s="1"/>
  <c r="I756" i="12"/>
  <c r="J756" i="12" s="1"/>
  <c r="AM755" i="12"/>
  <c r="AN755" i="12" s="1"/>
  <c r="AG755" i="12"/>
  <c r="AH755" i="12" s="1"/>
  <c r="AA755" i="12"/>
  <c r="AB755" i="12" s="1"/>
  <c r="U755" i="12"/>
  <c r="V755" i="12" s="1"/>
  <c r="O755" i="12"/>
  <c r="P755" i="12" s="1"/>
  <c r="I755" i="12"/>
  <c r="J755" i="12" s="1"/>
  <c r="AO754" i="12"/>
  <c r="AS754" i="12" s="1"/>
  <c r="AM754" i="12"/>
  <c r="AK754" i="12"/>
  <c r="AG754" i="12"/>
  <c r="AE754" i="12"/>
  <c r="AA754" i="12"/>
  <c r="Y754" i="12"/>
  <c r="U754" i="12"/>
  <c r="S754" i="12"/>
  <c r="O754" i="12"/>
  <c r="M754" i="12"/>
  <c r="I754" i="12"/>
  <c r="G754" i="12"/>
  <c r="AO753" i="12"/>
  <c r="AS753" i="12" s="1"/>
  <c r="AM753" i="12"/>
  <c r="AK753" i="12"/>
  <c r="AN753" i="12" s="1"/>
  <c r="AG753" i="12"/>
  <c r="AE753" i="12"/>
  <c r="AA753" i="12"/>
  <c r="Y753" i="12"/>
  <c r="U753" i="12"/>
  <c r="S753" i="12"/>
  <c r="O753" i="12"/>
  <c r="M753" i="12"/>
  <c r="I753" i="12"/>
  <c r="G753" i="12"/>
  <c r="J753" i="12" s="1"/>
  <c r="AO752" i="12"/>
  <c r="AM752" i="12"/>
  <c r="AK752" i="12"/>
  <c r="AG752" i="12"/>
  <c r="AE752" i="12"/>
  <c r="AA752" i="12"/>
  <c r="Y752" i="12"/>
  <c r="U752" i="12"/>
  <c r="S752" i="12"/>
  <c r="O752" i="12"/>
  <c r="M752" i="12"/>
  <c r="I752" i="12"/>
  <c r="G752" i="12"/>
  <c r="AO751" i="12"/>
  <c r="AS751" i="12" s="1"/>
  <c r="AM751" i="12"/>
  <c r="AK751" i="12"/>
  <c r="AN751" i="12" s="1"/>
  <c r="AG751" i="12"/>
  <c r="AH751" i="12" s="1"/>
  <c r="AE751" i="12"/>
  <c r="AA751" i="12"/>
  <c r="Y751" i="12"/>
  <c r="AB751" i="12" s="1"/>
  <c r="U751" i="12"/>
  <c r="S751" i="12"/>
  <c r="O751" i="12"/>
  <c r="M751" i="12"/>
  <c r="I751" i="12"/>
  <c r="G751" i="12"/>
  <c r="J751" i="12" s="1"/>
  <c r="AM748" i="12"/>
  <c r="AN748" i="12" s="1"/>
  <c r="AK748" i="12"/>
  <c r="AG748" i="12"/>
  <c r="AE748" i="12"/>
  <c r="AA748" i="12"/>
  <c r="Y748" i="12"/>
  <c r="AB748" i="12" s="1"/>
  <c r="U748" i="12"/>
  <c r="S748" i="12"/>
  <c r="O748" i="12"/>
  <c r="M748" i="12"/>
  <c r="I748" i="12"/>
  <c r="G748" i="12"/>
  <c r="AM747" i="12"/>
  <c r="AK747" i="12"/>
  <c r="AG747" i="12"/>
  <c r="AE747" i="12"/>
  <c r="AA747" i="12"/>
  <c r="Y747" i="12"/>
  <c r="AB747" i="12" s="1"/>
  <c r="U747" i="12"/>
  <c r="S747" i="12"/>
  <c r="O747" i="12"/>
  <c r="M747" i="12"/>
  <c r="I747" i="12"/>
  <c r="J747" i="12" s="1"/>
  <c r="G747" i="12"/>
  <c r="AM743" i="12"/>
  <c r="AN743" i="12" s="1"/>
  <c r="AG743" i="12"/>
  <c r="AH743" i="12" s="1"/>
  <c r="AA743" i="12"/>
  <c r="AB743" i="12" s="1"/>
  <c r="U743" i="12"/>
  <c r="V743" i="12" s="1"/>
  <c r="O743" i="12"/>
  <c r="P743" i="12" s="1"/>
  <c r="I743" i="12"/>
  <c r="J743" i="12" s="1"/>
  <c r="AM742" i="12"/>
  <c r="AK742" i="12"/>
  <c r="AG742" i="12"/>
  <c r="AE742" i="12"/>
  <c r="AA742" i="12"/>
  <c r="Y742" i="12"/>
  <c r="U742" i="12"/>
  <c r="S742" i="12"/>
  <c r="O742" i="12"/>
  <c r="M742" i="12"/>
  <c r="J742" i="12"/>
  <c r="I742" i="12"/>
  <c r="G742" i="12"/>
  <c r="AM741" i="12"/>
  <c r="AK741" i="12"/>
  <c r="AG741" i="12"/>
  <c r="AE741" i="12"/>
  <c r="AA741" i="12"/>
  <c r="Y741" i="12"/>
  <c r="U741" i="12"/>
  <c r="S741" i="12"/>
  <c r="V741" i="12" s="1"/>
  <c r="O741" i="12"/>
  <c r="M741" i="12"/>
  <c r="I741" i="12"/>
  <c r="J741" i="12" s="1"/>
  <c r="G741" i="12"/>
  <c r="AM740" i="12"/>
  <c r="AK740" i="12"/>
  <c r="AN740" i="12" s="1"/>
  <c r="AG740" i="12"/>
  <c r="AE740" i="12"/>
  <c r="AA740" i="12"/>
  <c r="Y740" i="12"/>
  <c r="U740" i="12"/>
  <c r="S740" i="12"/>
  <c r="V740" i="12" s="1"/>
  <c r="O740" i="12"/>
  <c r="M740" i="12"/>
  <c r="I740" i="12"/>
  <c r="G740" i="12"/>
  <c r="J740" i="12" s="1"/>
  <c r="AM739" i="12"/>
  <c r="AN739" i="12" s="1"/>
  <c r="AG739" i="12"/>
  <c r="AH739" i="12" s="1"/>
  <c r="AA739" i="12"/>
  <c r="AB739" i="12" s="1"/>
  <c r="U739" i="12"/>
  <c r="V739" i="12" s="1"/>
  <c r="P739" i="12"/>
  <c r="O739" i="12"/>
  <c r="I739" i="12"/>
  <c r="J739" i="12" s="1"/>
  <c r="AM738" i="12"/>
  <c r="AN738" i="12" s="1"/>
  <c r="AG738" i="12"/>
  <c r="AH738" i="12" s="1"/>
  <c r="AA738" i="12"/>
  <c r="AB738" i="12" s="1"/>
  <c r="U738" i="12"/>
  <c r="V738" i="12" s="1"/>
  <c r="O738" i="12"/>
  <c r="P738" i="12" s="1"/>
  <c r="I738" i="12"/>
  <c r="J738" i="12" s="1"/>
  <c r="AM737" i="12"/>
  <c r="AN737" i="12" s="1"/>
  <c r="AG737" i="12"/>
  <c r="AH737" i="12" s="1"/>
  <c r="AA737" i="12"/>
  <c r="AB737" i="12" s="1"/>
  <c r="U737" i="12"/>
  <c r="V737" i="12" s="1"/>
  <c r="O737" i="12"/>
  <c r="P737" i="12" s="1"/>
  <c r="I737" i="12"/>
  <c r="J737" i="12" s="1"/>
  <c r="AM736" i="12"/>
  <c r="AK736" i="12"/>
  <c r="AH736" i="12"/>
  <c r="AG736" i="12"/>
  <c r="AE736" i="12"/>
  <c r="AA736" i="12"/>
  <c r="Y736" i="12"/>
  <c r="U736" i="12"/>
  <c r="S736" i="12"/>
  <c r="O736" i="12"/>
  <c r="M736" i="12"/>
  <c r="P736" i="12" s="1"/>
  <c r="I736" i="12"/>
  <c r="G736" i="12"/>
  <c r="AO735" i="12"/>
  <c r="AO734" i="12"/>
  <c r="AO733" i="12"/>
  <c r="AO732" i="12"/>
  <c r="AO731" i="12"/>
  <c r="AM731" i="12"/>
  <c r="AK731" i="12"/>
  <c r="AG731" i="12"/>
  <c r="AE731" i="12"/>
  <c r="AH731" i="12" s="1"/>
  <c r="AA731" i="12"/>
  <c r="Y731" i="12"/>
  <c r="U731" i="12"/>
  <c r="S731" i="12"/>
  <c r="O731" i="12"/>
  <c r="M731" i="12"/>
  <c r="I731" i="12"/>
  <c r="G731" i="12"/>
  <c r="AM726" i="12"/>
  <c r="AK726" i="12"/>
  <c r="AG726" i="12"/>
  <c r="AE726" i="12"/>
  <c r="AA726" i="12"/>
  <c r="Y726" i="12"/>
  <c r="AB726" i="12" s="1"/>
  <c r="U726" i="12"/>
  <c r="S726" i="12"/>
  <c r="V726" i="12" s="1"/>
  <c r="O726" i="12"/>
  <c r="P726" i="12" s="1"/>
  <c r="M726" i="12"/>
  <c r="I726" i="12"/>
  <c r="G726" i="12"/>
  <c r="AM725" i="12"/>
  <c r="AK725" i="12"/>
  <c r="AN725" i="12" s="1"/>
  <c r="AG725" i="12"/>
  <c r="AE725" i="12"/>
  <c r="AA725" i="12"/>
  <c r="Y725" i="12"/>
  <c r="U725" i="12"/>
  <c r="S725" i="12"/>
  <c r="O725" i="12"/>
  <c r="M725" i="12"/>
  <c r="P725" i="12" s="1"/>
  <c r="I725" i="12"/>
  <c r="G725" i="12"/>
  <c r="J725" i="12" s="1"/>
  <c r="AM724" i="12"/>
  <c r="AN724" i="12" s="1"/>
  <c r="AK724" i="12"/>
  <c r="AG724" i="12"/>
  <c r="AE724" i="12"/>
  <c r="AH724" i="12" s="1"/>
  <c r="AA724" i="12"/>
  <c r="Y724" i="12"/>
  <c r="AB724" i="12" s="1"/>
  <c r="U724" i="12"/>
  <c r="S724" i="12"/>
  <c r="V724" i="12" s="1"/>
  <c r="O724" i="12"/>
  <c r="M724" i="12"/>
  <c r="I724" i="12"/>
  <c r="G724" i="12"/>
  <c r="J724" i="12" s="1"/>
  <c r="AM723" i="12"/>
  <c r="AK723" i="12"/>
  <c r="AN723" i="12" s="1"/>
  <c r="AG723" i="12"/>
  <c r="AE723" i="12"/>
  <c r="AA723" i="12"/>
  <c r="Y723" i="12"/>
  <c r="U723" i="12"/>
  <c r="V723" i="12" s="1"/>
  <c r="S723" i="12"/>
  <c r="O723" i="12"/>
  <c r="M723" i="12"/>
  <c r="I723" i="12"/>
  <c r="G723" i="12"/>
  <c r="AM722" i="12"/>
  <c r="AK722" i="12"/>
  <c r="AG722" i="12"/>
  <c r="AE722" i="12"/>
  <c r="AA722" i="12"/>
  <c r="Y722" i="12"/>
  <c r="U722" i="12"/>
  <c r="S722" i="12"/>
  <c r="O722" i="12"/>
  <c r="P722" i="12" s="1"/>
  <c r="M722" i="12"/>
  <c r="I722" i="12"/>
  <c r="G722" i="12"/>
  <c r="AM721" i="12"/>
  <c r="AK721" i="12"/>
  <c r="AG721" i="12"/>
  <c r="AE721" i="12"/>
  <c r="AA721" i="12"/>
  <c r="Y721" i="12"/>
  <c r="U721" i="12"/>
  <c r="S721" i="12"/>
  <c r="O721" i="12"/>
  <c r="M721" i="12"/>
  <c r="I721" i="12"/>
  <c r="J721" i="12" s="1"/>
  <c r="G721" i="12"/>
  <c r="AS720" i="12"/>
  <c r="AO720" i="12"/>
  <c r="AQ720" i="12" s="1"/>
  <c r="AM720" i="12"/>
  <c r="AN720" i="12" s="1"/>
  <c r="AK720" i="12"/>
  <c r="AG720" i="12"/>
  <c r="AE720" i="12"/>
  <c r="AH720" i="12" s="1"/>
  <c r="AA720" i="12"/>
  <c r="Y720" i="12"/>
  <c r="U720" i="12"/>
  <c r="S720" i="12"/>
  <c r="O720" i="12"/>
  <c r="P720" i="12" s="1"/>
  <c r="M720" i="12"/>
  <c r="I720" i="12"/>
  <c r="G720" i="12"/>
  <c r="J720" i="12" s="1"/>
  <c r="AM715" i="12"/>
  <c r="AK715" i="12"/>
  <c r="AH715" i="12"/>
  <c r="AG715" i="12"/>
  <c r="AE715" i="12"/>
  <c r="AA715" i="12"/>
  <c r="Y715" i="12"/>
  <c r="U715" i="12"/>
  <c r="S715" i="12"/>
  <c r="V715" i="12" s="1"/>
  <c r="O715" i="12"/>
  <c r="M715" i="12"/>
  <c r="I715" i="12"/>
  <c r="G715" i="12"/>
  <c r="AM714" i="12"/>
  <c r="AK714" i="12"/>
  <c r="AH714" i="12"/>
  <c r="AG714" i="12"/>
  <c r="AE714" i="12"/>
  <c r="AA714" i="12"/>
  <c r="Y714" i="12"/>
  <c r="AB714" i="12" s="1"/>
  <c r="U714" i="12"/>
  <c r="S714" i="12"/>
  <c r="O714" i="12"/>
  <c r="M714" i="12"/>
  <c r="I714" i="12"/>
  <c r="G714" i="12"/>
  <c r="AM713" i="12"/>
  <c r="AK713" i="12"/>
  <c r="AG713" i="12"/>
  <c r="AE713" i="12"/>
  <c r="AA713" i="12"/>
  <c r="Y713" i="12"/>
  <c r="U713" i="12"/>
  <c r="S713" i="12"/>
  <c r="O713" i="12"/>
  <c r="M713" i="12"/>
  <c r="I713" i="12"/>
  <c r="G713" i="12"/>
  <c r="J713" i="12" s="1"/>
  <c r="AM712" i="12"/>
  <c r="AK712" i="12"/>
  <c r="AG712" i="12"/>
  <c r="AE712" i="12"/>
  <c r="AH712" i="12" s="1"/>
  <c r="AA712" i="12"/>
  <c r="Y712" i="12"/>
  <c r="V712" i="12"/>
  <c r="U712" i="12"/>
  <c r="S712" i="12"/>
  <c r="O712" i="12"/>
  <c r="M712" i="12"/>
  <c r="I712" i="12"/>
  <c r="G712" i="12"/>
  <c r="J712" i="12" s="1"/>
  <c r="AM711" i="12"/>
  <c r="AK711" i="12"/>
  <c r="AG711" i="12"/>
  <c r="AE711" i="12"/>
  <c r="AH711" i="12" s="1"/>
  <c r="AA711" i="12"/>
  <c r="AB711" i="12" s="1"/>
  <c r="Y711" i="12"/>
  <c r="V711" i="12"/>
  <c r="U711" i="12"/>
  <c r="S711" i="12"/>
  <c r="O711" i="12"/>
  <c r="M711" i="12"/>
  <c r="I711" i="12"/>
  <c r="G711" i="12"/>
  <c r="AM710" i="12"/>
  <c r="AK710" i="12"/>
  <c r="AG710" i="12"/>
  <c r="AE710" i="12"/>
  <c r="AA710" i="12"/>
  <c r="Y710" i="12"/>
  <c r="U710" i="12"/>
  <c r="S710" i="12"/>
  <c r="V710" i="12" s="1"/>
  <c r="O710" i="12"/>
  <c r="P710" i="12" s="1"/>
  <c r="M710" i="12"/>
  <c r="I710" i="12"/>
  <c r="G710" i="12"/>
  <c r="AM709" i="12"/>
  <c r="AK709" i="12"/>
  <c r="AG709" i="12"/>
  <c r="AE709" i="12"/>
  <c r="AA709" i="12"/>
  <c r="AB709" i="12" s="1"/>
  <c r="Y709" i="12"/>
  <c r="U709" i="12"/>
  <c r="S709" i="12"/>
  <c r="O709" i="12"/>
  <c r="M709" i="12"/>
  <c r="I709" i="12"/>
  <c r="G709" i="12"/>
  <c r="AM708" i="12"/>
  <c r="AK708" i="12"/>
  <c r="AG708" i="12"/>
  <c r="AE708" i="12"/>
  <c r="AA708" i="12"/>
  <c r="Y708" i="12"/>
  <c r="V708" i="12"/>
  <c r="U708" i="12"/>
  <c r="S708" i="12"/>
  <c r="O708" i="12"/>
  <c r="M708" i="12"/>
  <c r="I708" i="12"/>
  <c r="G708" i="12"/>
  <c r="J708" i="12" s="1"/>
  <c r="AM707" i="12"/>
  <c r="AK707" i="12"/>
  <c r="AG707" i="12"/>
  <c r="AE707" i="12"/>
  <c r="AA707" i="12"/>
  <c r="Y707" i="12"/>
  <c r="V707" i="12"/>
  <c r="U707" i="12"/>
  <c r="S707" i="12"/>
  <c r="O707" i="12"/>
  <c r="M707" i="12"/>
  <c r="I707" i="12"/>
  <c r="G707" i="12"/>
  <c r="AO706" i="12"/>
  <c r="AO705" i="12"/>
  <c r="AO704" i="12"/>
  <c r="AO703" i="12"/>
  <c r="AO702" i="12"/>
  <c r="AO701" i="12"/>
  <c r="AM701" i="12"/>
  <c r="AK701" i="12"/>
  <c r="AG701" i="12"/>
  <c r="AE701" i="12"/>
  <c r="AH701" i="12" s="1"/>
  <c r="AA701" i="12"/>
  <c r="AB701" i="12" s="1"/>
  <c r="Y701" i="12"/>
  <c r="U701" i="12"/>
  <c r="S701" i="12"/>
  <c r="O701" i="12"/>
  <c r="M701" i="12"/>
  <c r="I701" i="12"/>
  <c r="G701" i="12"/>
  <c r="AO700" i="12"/>
  <c r="AQ700" i="12" s="1"/>
  <c r="AM700" i="12"/>
  <c r="AK700" i="12"/>
  <c r="AG700" i="12"/>
  <c r="AH700" i="12" s="1"/>
  <c r="AE700" i="12"/>
  <c r="AA700" i="12"/>
  <c r="Y700" i="12"/>
  <c r="U700" i="12"/>
  <c r="S700" i="12"/>
  <c r="O700" i="12"/>
  <c r="M700" i="12"/>
  <c r="I700" i="12"/>
  <c r="G700" i="12"/>
  <c r="AO699" i="12"/>
  <c r="AM698" i="12"/>
  <c r="AK698" i="12"/>
  <c r="AG698" i="12"/>
  <c r="AE698" i="12"/>
  <c r="AH698" i="12" s="1"/>
  <c r="AA698" i="12"/>
  <c r="AB698" i="12" s="1"/>
  <c r="Y698" i="12"/>
  <c r="U698" i="12"/>
  <c r="S698" i="12"/>
  <c r="O698" i="12"/>
  <c r="M698" i="12"/>
  <c r="E698" i="12"/>
  <c r="AO697" i="12"/>
  <c r="AQ697" i="12" s="1"/>
  <c r="AM697" i="12"/>
  <c r="AK697" i="12"/>
  <c r="AG697" i="12"/>
  <c r="AH697" i="12" s="1"/>
  <c r="AE697" i="12"/>
  <c r="AA697" i="12"/>
  <c r="AB697" i="12" s="1"/>
  <c r="Y697" i="12"/>
  <c r="U697" i="12"/>
  <c r="S697" i="12"/>
  <c r="V697" i="12" s="1"/>
  <c r="O697" i="12"/>
  <c r="M697" i="12"/>
  <c r="I697" i="12"/>
  <c r="G697" i="12"/>
  <c r="AO696" i="12"/>
  <c r="AQ696" i="12" s="1"/>
  <c r="AM696" i="12"/>
  <c r="AK696" i="12"/>
  <c r="AG696" i="12"/>
  <c r="AE696" i="12"/>
  <c r="AH696" i="12" s="1"/>
  <c r="AA696" i="12"/>
  <c r="Y696" i="12"/>
  <c r="V696" i="12"/>
  <c r="U696" i="12"/>
  <c r="S696" i="12"/>
  <c r="O696" i="12"/>
  <c r="M696" i="12"/>
  <c r="I696" i="12"/>
  <c r="G696" i="12"/>
  <c r="AO695" i="12"/>
  <c r="AM695" i="12"/>
  <c r="AK695" i="12"/>
  <c r="AG695" i="12"/>
  <c r="AE695" i="12"/>
  <c r="AH695" i="12" s="1"/>
  <c r="AA695" i="12"/>
  <c r="Y695" i="12"/>
  <c r="U695" i="12"/>
  <c r="S695" i="12"/>
  <c r="V695" i="12" s="1"/>
  <c r="O695" i="12"/>
  <c r="M695" i="12"/>
  <c r="I695" i="12"/>
  <c r="G695" i="12"/>
  <c r="AO694" i="12"/>
  <c r="AQ694" i="12" s="1"/>
  <c r="AM694" i="12"/>
  <c r="AK694" i="12"/>
  <c r="AH694" i="12"/>
  <c r="AG694" i="12"/>
  <c r="AE694" i="12"/>
  <c r="AA694" i="12"/>
  <c r="Y694" i="12"/>
  <c r="AB694" i="12" s="1"/>
  <c r="U694" i="12"/>
  <c r="S694" i="12"/>
  <c r="O694" i="12"/>
  <c r="M694" i="12"/>
  <c r="I694" i="12"/>
  <c r="G694" i="12"/>
  <c r="AO693" i="12"/>
  <c r="AO692" i="12"/>
  <c r="AM692" i="12"/>
  <c r="AK692" i="12"/>
  <c r="AG692" i="12"/>
  <c r="AE692" i="12"/>
  <c r="AA692" i="12"/>
  <c r="Y692" i="12"/>
  <c r="U692" i="12"/>
  <c r="S692" i="12"/>
  <c r="O692" i="12"/>
  <c r="M692" i="12"/>
  <c r="P692" i="12" s="1"/>
  <c r="I692" i="12"/>
  <c r="G692" i="12"/>
  <c r="AO691" i="12"/>
  <c r="AS691" i="12" s="1"/>
  <c r="AM691" i="12"/>
  <c r="AK691" i="12"/>
  <c r="AG691" i="12"/>
  <c r="AE691" i="12"/>
  <c r="AA691" i="12"/>
  <c r="Y691" i="12"/>
  <c r="AB691" i="12" s="1"/>
  <c r="U691" i="12"/>
  <c r="S691" i="12"/>
  <c r="O691" i="12"/>
  <c r="M691" i="12"/>
  <c r="P691" i="12" s="1"/>
  <c r="I691" i="12"/>
  <c r="J691" i="12" s="1"/>
  <c r="G691" i="12"/>
  <c r="AQ690" i="12"/>
  <c r="AO690" i="12"/>
  <c r="AS690" i="12" s="1"/>
  <c r="AN690" i="12"/>
  <c r="AM690" i="12"/>
  <c r="AK690" i="12"/>
  <c r="AG690" i="12"/>
  <c r="AE690" i="12"/>
  <c r="AA690" i="12"/>
  <c r="Y690" i="12"/>
  <c r="AB690" i="12" s="1"/>
  <c r="U690" i="12"/>
  <c r="S690" i="12"/>
  <c r="O690" i="12"/>
  <c r="M690" i="12"/>
  <c r="I690" i="12"/>
  <c r="G690" i="12"/>
  <c r="AP689" i="12"/>
  <c r="AO689" i="12"/>
  <c r="AS689" i="12" s="1"/>
  <c r="AM689" i="12"/>
  <c r="AJ689" i="12"/>
  <c r="AK689" i="12" s="1"/>
  <c r="AG689" i="12"/>
  <c r="AD689" i="12"/>
  <c r="AE689" i="12" s="1"/>
  <c r="AH689" i="12" s="1"/>
  <c r="AA689" i="12"/>
  <c r="X689" i="12"/>
  <c r="Y689" i="12" s="1"/>
  <c r="U689" i="12"/>
  <c r="R689" i="12"/>
  <c r="S689" i="12" s="1"/>
  <c r="V689" i="12" s="1"/>
  <c r="O689" i="12"/>
  <c r="L689" i="12"/>
  <c r="M689" i="12" s="1"/>
  <c r="P689" i="12" s="1"/>
  <c r="I689" i="12"/>
  <c r="F689" i="12"/>
  <c r="G689" i="12" s="1"/>
  <c r="J689" i="12" s="1"/>
  <c r="AP688" i="12"/>
  <c r="AO688" i="12"/>
  <c r="AS688" i="12" s="1"/>
  <c r="AM688" i="12"/>
  <c r="AK688" i="12"/>
  <c r="AN688" i="12" s="1"/>
  <c r="AJ688" i="12"/>
  <c r="AG688" i="12"/>
  <c r="AD688" i="12"/>
  <c r="AE688" i="12" s="1"/>
  <c r="AH688" i="12" s="1"/>
  <c r="AA688" i="12"/>
  <c r="X688" i="12"/>
  <c r="Y688" i="12" s="1"/>
  <c r="U688" i="12"/>
  <c r="R688" i="12"/>
  <c r="S688" i="12" s="1"/>
  <c r="V688" i="12" s="1"/>
  <c r="O688" i="12"/>
  <c r="L688" i="12"/>
  <c r="M688" i="12" s="1"/>
  <c r="P688" i="12" s="1"/>
  <c r="I688" i="12"/>
  <c r="F688" i="12"/>
  <c r="G688" i="12" s="1"/>
  <c r="J688" i="12" s="1"/>
  <c r="AP687" i="12"/>
  <c r="AO687" i="12"/>
  <c r="AS687" i="12" s="1"/>
  <c r="AM687" i="12"/>
  <c r="AJ687" i="12"/>
  <c r="AK687" i="12" s="1"/>
  <c r="AG687" i="12"/>
  <c r="AD687" i="12"/>
  <c r="AE687" i="12" s="1"/>
  <c r="AH687" i="12" s="1"/>
  <c r="AA687" i="12"/>
  <c r="X687" i="12"/>
  <c r="Y687" i="12" s="1"/>
  <c r="AB687" i="12" s="1"/>
  <c r="U687" i="12"/>
  <c r="R687" i="12"/>
  <c r="S687" i="12" s="1"/>
  <c r="V687" i="12" s="1"/>
  <c r="O687" i="12"/>
  <c r="L687" i="12"/>
  <c r="M687" i="12" s="1"/>
  <c r="P687" i="12" s="1"/>
  <c r="I687" i="12"/>
  <c r="F687" i="12"/>
  <c r="G687" i="12" s="1"/>
  <c r="J687" i="12" s="1"/>
  <c r="AP686" i="12"/>
  <c r="AO686" i="12"/>
  <c r="AM686" i="12"/>
  <c r="AJ686" i="12"/>
  <c r="AK686" i="12" s="1"/>
  <c r="AN686" i="12" s="1"/>
  <c r="AG686" i="12"/>
  <c r="AD686" i="12"/>
  <c r="AE686" i="12" s="1"/>
  <c r="AA686" i="12"/>
  <c r="X686" i="12"/>
  <c r="Y686" i="12" s="1"/>
  <c r="AB686" i="12" s="1"/>
  <c r="U686" i="12"/>
  <c r="R686" i="12"/>
  <c r="S686" i="12" s="1"/>
  <c r="O686" i="12"/>
  <c r="L686" i="12"/>
  <c r="M686" i="12" s="1"/>
  <c r="I686" i="12"/>
  <c r="F686" i="12"/>
  <c r="G686" i="12" s="1"/>
  <c r="AO685" i="12"/>
  <c r="AQ685" i="12" s="1"/>
  <c r="AM685" i="12"/>
  <c r="AK685" i="12"/>
  <c r="AG685" i="12"/>
  <c r="AE685" i="12"/>
  <c r="AA685" i="12"/>
  <c r="Y685" i="12"/>
  <c r="U685" i="12"/>
  <c r="S685" i="12"/>
  <c r="O685" i="12"/>
  <c r="M685" i="12"/>
  <c r="I685" i="12"/>
  <c r="G685" i="12"/>
  <c r="AQ684" i="12"/>
  <c r="AO684" i="12"/>
  <c r="AS684" i="12" s="1"/>
  <c r="AM684" i="12"/>
  <c r="AK684" i="12"/>
  <c r="AG684" i="12"/>
  <c r="AE684" i="12"/>
  <c r="AA684" i="12"/>
  <c r="Y684" i="12"/>
  <c r="U684" i="12"/>
  <c r="S684" i="12"/>
  <c r="O684" i="12"/>
  <c r="M684" i="12"/>
  <c r="I684" i="12"/>
  <c r="G684" i="12"/>
  <c r="AO683" i="12"/>
  <c r="AM683" i="12"/>
  <c r="AK683" i="12"/>
  <c r="AG683" i="12"/>
  <c r="AE683" i="12"/>
  <c r="AA683" i="12"/>
  <c r="Y683" i="12"/>
  <c r="AB683" i="12" s="1"/>
  <c r="U683" i="12"/>
  <c r="S683" i="12"/>
  <c r="V683" i="12" s="1"/>
  <c r="O683" i="12"/>
  <c r="M683" i="12"/>
  <c r="P683" i="12" s="1"/>
  <c r="I683" i="12"/>
  <c r="G683" i="12"/>
  <c r="J683" i="12" s="1"/>
  <c r="AO682" i="12"/>
  <c r="AS682" i="12" s="1"/>
  <c r="AM682" i="12"/>
  <c r="AK682" i="12"/>
  <c r="AG682" i="12"/>
  <c r="AH682" i="12" s="1"/>
  <c r="AE682" i="12"/>
  <c r="AA682" i="12"/>
  <c r="AB682" i="12" s="1"/>
  <c r="Y682" i="12"/>
  <c r="U682" i="12"/>
  <c r="S682" i="12"/>
  <c r="V682" i="12" s="1"/>
  <c r="O682" i="12"/>
  <c r="M682" i="12"/>
  <c r="I682" i="12"/>
  <c r="G682" i="12"/>
  <c r="AO681" i="12"/>
  <c r="AS681" i="12" s="1"/>
  <c r="AM681" i="12"/>
  <c r="AK681" i="12"/>
  <c r="AG681" i="12"/>
  <c r="AE681" i="12"/>
  <c r="AA681" i="12"/>
  <c r="Y681" i="12"/>
  <c r="U681" i="12"/>
  <c r="S681" i="12"/>
  <c r="O681" i="12"/>
  <c r="M681" i="12"/>
  <c r="I681" i="12"/>
  <c r="G681" i="12"/>
  <c r="AO680" i="12"/>
  <c r="AS680" i="12" s="1"/>
  <c r="AM680" i="12"/>
  <c r="AK680" i="12"/>
  <c r="AG680" i="12"/>
  <c r="AE680" i="12"/>
  <c r="AA680" i="12"/>
  <c r="Y680" i="12"/>
  <c r="U680" i="12"/>
  <c r="V680" i="12" s="1"/>
  <c r="S680" i="12"/>
  <c r="O680" i="12"/>
  <c r="M680" i="12"/>
  <c r="I680" i="12"/>
  <c r="G680" i="12"/>
  <c r="AO679" i="12"/>
  <c r="AM679" i="12"/>
  <c r="AK679" i="12"/>
  <c r="AG679" i="12"/>
  <c r="AE679" i="12"/>
  <c r="AA679" i="12"/>
  <c r="Y679" i="12"/>
  <c r="U679" i="12"/>
  <c r="S679" i="12"/>
  <c r="V679" i="12" s="1"/>
  <c r="O679" i="12"/>
  <c r="M679" i="12"/>
  <c r="I679" i="12"/>
  <c r="G679" i="12"/>
  <c r="J679" i="12" s="1"/>
  <c r="AO678" i="12"/>
  <c r="AM678" i="12"/>
  <c r="AK678" i="12"/>
  <c r="AG678" i="12"/>
  <c r="AE678" i="12"/>
  <c r="AH678" i="12" s="1"/>
  <c r="AA678" i="12"/>
  <c r="Y678" i="12"/>
  <c r="AB678" i="12" s="1"/>
  <c r="U678" i="12"/>
  <c r="V678" i="12" s="1"/>
  <c r="S678" i="12"/>
  <c r="O678" i="12"/>
  <c r="M678" i="12"/>
  <c r="I678" i="12"/>
  <c r="G678" i="12"/>
  <c r="AS677" i="12"/>
  <c r="AP677" i="12"/>
  <c r="AO677" i="12"/>
  <c r="AM677" i="12"/>
  <c r="AJ677" i="12"/>
  <c r="AK677" i="12" s="1"/>
  <c r="AN677" i="12" s="1"/>
  <c r="AG677" i="12"/>
  <c r="AE677" i="12"/>
  <c r="AH677" i="12" s="1"/>
  <c r="AD677" i="12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G677" i="12" s="1"/>
  <c r="J677" i="12" s="1"/>
  <c r="AP676" i="12"/>
  <c r="AO676" i="12"/>
  <c r="AS676" i="12" s="1"/>
  <c r="AM676" i="12"/>
  <c r="AJ676" i="12"/>
  <c r="AK676" i="12" s="1"/>
  <c r="AG676" i="12"/>
  <c r="AD676" i="12"/>
  <c r="AE676" i="12" s="1"/>
  <c r="AH676" i="12" s="1"/>
  <c r="AA676" i="12"/>
  <c r="X676" i="12"/>
  <c r="Y676" i="12" s="1"/>
  <c r="AB676" i="12" s="1"/>
  <c r="U676" i="12"/>
  <c r="R676" i="12"/>
  <c r="S676" i="12" s="1"/>
  <c r="V676" i="12" s="1"/>
  <c r="O676" i="12"/>
  <c r="L676" i="12"/>
  <c r="M676" i="12" s="1"/>
  <c r="P676" i="12" s="1"/>
  <c r="I676" i="12"/>
  <c r="G676" i="12"/>
  <c r="J676" i="12" s="1"/>
  <c r="F676" i="12"/>
  <c r="AS675" i="12"/>
  <c r="AP675" i="12"/>
  <c r="AQ675" i="12" s="1"/>
  <c r="AO675" i="12"/>
  <c r="AM675" i="12"/>
  <c r="AJ675" i="12"/>
  <c r="AK675" i="12" s="1"/>
  <c r="AN675" i="12" s="1"/>
  <c r="AG675" i="12"/>
  <c r="AD675" i="12"/>
  <c r="AE675" i="12" s="1"/>
  <c r="AH675" i="12" s="1"/>
  <c r="AA675" i="12"/>
  <c r="Y675" i="12"/>
  <c r="AB675" i="12" s="1"/>
  <c r="X675" i="12"/>
  <c r="U675" i="12"/>
  <c r="R675" i="12"/>
  <c r="S675" i="12" s="1"/>
  <c r="V675" i="12" s="1"/>
  <c r="O675" i="12"/>
  <c r="L675" i="12"/>
  <c r="M675" i="12" s="1"/>
  <c r="I675" i="12"/>
  <c r="F675" i="12"/>
  <c r="G675" i="12" s="1"/>
  <c r="AO674" i="12"/>
  <c r="AM674" i="12"/>
  <c r="AK674" i="12"/>
  <c r="AG674" i="12"/>
  <c r="AE674" i="12"/>
  <c r="AA674" i="12"/>
  <c r="Y674" i="12"/>
  <c r="U674" i="12"/>
  <c r="S674" i="12"/>
  <c r="O674" i="12"/>
  <c r="M674" i="12"/>
  <c r="I674" i="12"/>
  <c r="G674" i="12"/>
  <c r="AO673" i="12"/>
  <c r="AS673" i="12" s="1"/>
  <c r="AM673" i="12"/>
  <c r="AK673" i="12"/>
  <c r="AG673" i="12"/>
  <c r="AE673" i="12"/>
  <c r="AA673" i="12"/>
  <c r="Y673" i="12"/>
  <c r="U673" i="12"/>
  <c r="S673" i="12"/>
  <c r="O673" i="12"/>
  <c r="M673" i="12"/>
  <c r="I673" i="12"/>
  <c r="G673" i="12"/>
  <c r="AO672" i="12"/>
  <c r="AS672" i="12" s="1"/>
  <c r="AM672" i="12"/>
  <c r="AK672" i="12"/>
  <c r="AN672" i="12" s="1"/>
  <c r="AG672" i="12"/>
  <c r="AE672" i="12"/>
  <c r="AA672" i="12"/>
  <c r="Y672" i="12"/>
  <c r="U672" i="12"/>
  <c r="S672" i="12"/>
  <c r="V672" i="12" s="1"/>
  <c r="O672" i="12"/>
  <c r="M672" i="12"/>
  <c r="P672" i="12" s="1"/>
  <c r="I672" i="12"/>
  <c r="G672" i="12"/>
  <c r="AS671" i="12"/>
  <c r="AQ671" i="12"/>
  <c r="AO671" i="12"/>
  <c r="AM671" i="12"/>
  <c r="AK671" i="12"/>
  <c r="AG671" i="12"/>
  <c r="AE671" i="12"/>
  <c r="AA671" i="12"/>
  <c r="Y671" i="12"/>
  <c r="U671" i="12"/>
  <c r="S671" i="12"/>
  <c r="O671" i="12"/>
  <c r="M671" i="12"/>
  <c r="P671" i="12" s="1"/>
  <c r="I671" i="12"/>
  <c r="G671" i="12"/>
  <c r="AO670" i="12"/>
  <c r="AS670" i="12" s="1"/>
  <c r="AM670" i="12"/>
  <c r="AK670" i="12"/>
  <c r="AN670" i="12" s="1"/>
  <c r="AG670" i="12"/>
  <c r="AE670" i="12"/>
  <c r="AA670" i="12"/>
  <c r="Y670" i="12"/>
  <c r="U670" i="12"/>
  <c r="S670" i="12"/>
  <c r="V670" i="12" s="1"/>
  <c r="O670" i="12"/>
  <c r="M670" i="12"/>
  <c r="P670" i="12" s="1"/>
  <c r="I670" i="12"/>
  <c r="G670" i="12"/>
  <c r="AO669" i="12"/>
  <c r="AS669" i="12" s="1"/>
  <c r="AM669" i="12"/>
  <c r="AK669" i="12"/>
  <c r="AG669" i="12"/>
  <c r="AE669" i="12"/>
  <c r="AA669" i="12"/>
  <c r="Y669" i="12"/>
  <c r="U669" i="12"/>
  <c r="S669" i="12"/>
  <c r="O669" i="12"/>
  <c r="M669" i="12"/>
  <c r="I669" i="12"/>
  <c r="G669" i="12"/>
  <c r="AO668" i="12"/>
  <c r="AM668" i="12"/>
  <c r="AK668" i="12"/>
  <c r="AN668" i="12" s="1"/>
  <c r="AG668" i="12"/>
  <c r="AE668" i="12"/>
  <c r="AA668" i="12"/>
  <c r="Y668" i="12"/>
  <c r="U668" i="12"/>
  <c r="S668" i="12"/>
  <c r="O668" i="12"/>
  <c r="M668" i="12"/>
  <c r="P668" i="12" s="1"/>
  <c r="I668" i="12"/>
  <c r="G668" i="12"/>
  <c r="AO667" i="12"/>
  <c r="AM667" i="12"/>
  <c r="AK667" i="12"/>
  <c r="AG667" i="12"/>
  <c r="AE667" i="12"/>
  <c r="AH667" i="12" s="1"/>
  <c r="AA667" i="12"/>
  <c r="Y667" i="12"/>
  <c r="U667" i="12"/>
  <c r="S667" i="12"/>
  <c r="V667" i="12" s="1"/>
  <c r="O667" i="12"/>
  <c r="M667" i="12"/>
  <c r="I667" i="12"/>
  <c r="G667" i="12"/>
  <c r="J667" i="12" s="1"/>
  <c r="AO666" i="12"/>
  <c r="AM666" i="12"/>
  <c r="AN666" i="12" s="1"/>
  <c r="AK666" i="12"/>
  <c r="AG666" i="12"/>
  <c r="AE666" i="12"/>
  <c r="AA666" i="12"/>
  <c r="Y666" i="12"/>
  <c r="U666" i="12"/>
  <c r="S666" i="12"/>
  <c r="O666" i="12"/>
  <c r="M666" i="12"/>
  <c r="I666" i="12"/>
  <c r="G666" i="12"/>
  <c r="AP665" i="12"/>
  <c r="AO665" i="12"/>
  <c r="AS665" i="12" s="1"/>
  <c r="AM665" i="12"/>
  <c r="AJ665" i="12"/>
  <c r="AK665" i="12" s="1"/>
  <c r="AG665" i="12"/>
  <c r="AD665" i="12"/>
  <c r="AE665" i="12" s="1"/>
  <c r="AH665" i="12" s="1"/>
  <c r="AA665" i="12"/>
  <c r="X665" i="12"/>
  <c r="Y665" i="12" s="1"/>
  <c r="AB665" i="12" s="1"/>
  <c r="U665" i="12"/>
  <c r="R665" i="12"/>
  <c r="S665" i="12" s="1"/>
  <c r="V665" i="12" s="1"/>
  <c r="O665" i="12"/>
  <c r="L665" i="12"/>
  <c r="M665" i="12" s="1"/>
  <c r="P665" i="12" s="1"/>
  <c r="I665" i="12"/>
  <c r="F665" i="12"/>
  <c r="G665" i="12" s="1"/>
  <c r="J665" i="12" s="1"/>
  <c r="AP664" i="12"/>
  <c r="AO664" i="12"/>
  <c r="AS664" i="12" s="1"/>
  <c r="AM664" i="12"/>
  <c r="AJ664" i="12"/>
  <c r="AK664" i="12" s="1"/>
  <c r="AG664" i="12"/>
  <c r="AD664" i="12"/>
  <c r="AE664" i="12" s="1"/>
  <c r="AA664" i="12"/>
  <c r="X664" i="12"/>
  <c r="Y664" i="12" s="1"/>
  <c r="AB664" i="12" s="1"/>
  <c r="U664" i="12"/>
  <c r="R664" i="12"/>
  <c r="S664" i="12" s="1"/>
  <c r="O664" i="12"/>
  <c r="L664" i="12"/>
  <c r="M664" i="12" s="1"/>
  <c r="I664" i="12"/>
  <c r="F664" i="12"/>
  <c r="G664" i="12" s="1"/>
  <c r="J664" i="12" s="1"/>
  <c r="AS663" i="12"/>
  <c r="AP663" i="12"/>
  <c r="AO663" i="12"/>
  <c r="AM663" i="12"/>
  <c r="AJ663" i="12"/>
  <c r="AK663" i="12" s="1"/>
  <c r="AG663" i="12"/>
  <c r="AD663" i="12"/>
  <c r="AE663" i="12" s="1"/>
  <c r="AH663" i="12" s="1"/>
  <c r="AA663" i="12"/>
  <c r="Y663" i="12"/>
  <c r="AB663" i="12" s="1"/>
  <c r="X663" i="12"/>
  <c r="V663" i="12"/>
  <c r="U663" i="12"/>
  <c r="R663" i="12"/>
  <c r="S663" i="12" s="1"/>
  <c r="O663" i="12"/>
  <c r="M663" i="12"/>
  <c r="P663" i="12" s="1"/>
  <c r="L663" i="12"/>
  <c r="I663" i="12"/>
  <c r="F663" i="12"/>
  <c r="G663" i="12" s="1"/>
  <c r="J663" i="12" s="1"/>
  <c r="AO662" i="12"/>
  <c r="AM662" i="12"/>
  <c r="AK662" i="12"/>
  <c r="AG662" i="12"/>
  <c r="AE662" i="12"/>
  <c r="AA662" i="12"/>
  <c r="Y662" i="12"/>
  <c r="U662" i="12"/>
  <c r="S662" i="12"/>
  <c r="O662" i="12"/>
  <c r="M662" i="12"/>
  <c r="I662" i="12"/>
  <c r="G662" i="12"/>
  <c r="AS661" i="12"/>
  <c r="AO661" i="12"/>
  <c r="AQ661" i="12" s="1"/>
  <c r="AM661" i="12"/>
  <c r="AK661" i="12"/>
  <c r="AG661" i="12"/>
  <c r="AE661" i="12"/>
  <c r="AA661" i="12"/>
  <c r="Y661" i="12"/>
  <c r="U661" i="12"/>
  <c r="S661" i="12"/>
  <c r="O661" i="12"/>
  <c r="M661" i="12"/>
  <c r="I661" i="12"/>
  <c r="G661" i="12"/>
  <c r="AO660" i="12"/>
  <c r="AQ660" i="12" s="1"/>
  <c r="AM660" i="12"/>
  <c r="AK660" i="12"/>
  <c r="AN660" i="12" s="1"/>
  <c r="AG660" i="12"/>
  <c r="AE660" i="12"/>
  <c r="AA660" i="12"/>
  <c r="Y660" i="12"/>
  <c r="AB660" i="12" s="1"/>
  <c r="U660" i="12"/>
  <c r="S660" i="12"/>
  <c r="V660" i="12" s="1"/>
  <c r="O660" i="12"/>
  <c r="M660" i="12"/>
  <c r="I660" i="12"/>
  <c r="G660" i="12"/>
  <c r="AO659" i="12"/>
  <c r="AS659" i="12" s="1"/>
  <c r="AM659" i="12"/>
  <c r="AK659" i="12"/>
  <c r="AG659" i="12"/>
  <c r="AE659" i="12"/>
  <c r="AA659" i="12"/>
  <c r="AB659" i="12" s="1"/>
  <c r="Y659" i="12"/>
  <c r="U659" i="12"/>
  <c r="S659" i="12"/>
  <c r="O659" i="12"/>
  <c r="M659" i="12"/>
  <c r="P659" i="12" s="1"/>
  <c r="I659" i="12"/>
  <c r="G659" i="12"/>
  <c r="J659" i="12" s="1"/>
  <c r="AO658" i="12"/>
  <c r="AS658" i="12" s="1"/>
  <c r="AM658" i="12"/>
  <c r="AN658" i="12" s="1"/>
  <c r="AK658" i="12"/>
  <c r="AG658" i="12"/>
  <c r="AE658" i="12"/>
  <c r="AA658" i="12"/>
  <c r="Y658" i="12"/>
  <c r="AB658" i="12" s="1"/>
  <c r="U658" i="12"/>
  <c r="S658" i="12"/>
  <c r="O658" i="12"/>
  <c r="M658" i="12"/>
  <c r="P658" i="12" s="1"/>
  <c r="I658" i="12"/>
  <c r="G658" i="12"/>
  <c r="AO657" i="12"/>
  <c r="AM657" i="12"/>
  <c r="AK657" i="12"/>
  <c r="AG657" i="12"/>
  <c r="AE657" i="12"/>
  <c r="AH657" i="12" s="1"/>
  <c r="AA657" i="12"/>
  <c r="Y657" i="12"/>
  <c r="U657" i="12"/>
  <c r="S657" i="12"/>
  <c r="O657" i="12"/>
  <c r="M657" i="12"/>
  <c r="I657" i="12"/>
  <c r="G657" i="12"/>
  <c r="J657" i="12" s="1"/>
  <c r="AS656" i="12"/>
  <c r="AO656" i="12"/>
  <c r="AQ656" i="12" s="1"/>
  <c r="AM656" i="12"/>
  <c r="AK656" i="12"/>
  <c r="AG656" i="12"/>
  <c r="AE656" i="12"/>
  <c r="AA656" i="12"/>
  <c r="Y656" i="12"/>
  <c r="U656" i="12"/>
  <c r="S656" i="12"/>
  <c r="O656" i="12"/>
  <c r="M656" i="12"/>
  <c r="I656" i="12"/>
  <c r="G656" i="12"/>
  <c r="AO655" i="12"/>
  <c r="AQ655" i="12" s="1"/>
  <c r="AM655" i="12"/>
  <c r="AK655" i="12"/>
  <c r="AG655" i="12"/>
  <c r="AE655" i="12"/>
  <c r="AB655" i="12"/>
  <c r="AA655" i="12"/>
  <c r="Y655" i="12"/>
  <c r="U655" i="12"/>
  <c r="S655" i="12"/>
  <c r="V655" i="12" s="1"/>
  <c r="O655" i="12"/>
  <c r="M655" i="12"/>
  <c r="I655" i="12"/>
  <c r="G655" i="12"/>
  <c r="J655" i="12" s="1"/>
  <c r="AO654" i="12"/>
  <c r="AS654" i="12" s="1"/>
  <c r="AM654" i="12"/>
  <c r="AK654" i="12"/>
  <c r="AN654" i="12" s="1"/>
  <c r="AG654" i="12"/>
  <c r="AE654" i="12"/>
  <c r="AA654" i="12"/>
  <c r="Y654" i="12"/>
  <c r="AB654" i="12" s="1"/>
  <c r="U654" i="12"/>
  <c r="S654" i="12"/>
  <c r="O654" i="12"/>
  <c r="P654" i="12" s="1"/>
  <c r="M654" i="12"/>
  <c r="I654" i="12"/>
  <c r="J654" i="12" s="1"/>
  <c r="G654" i="12"/>
  <c r="AO653" i="12"/>
  <c r="AS653" i="12" s="1"/>
  <c r="AM653" i="12"/>
  <c r="AK653" i="12"/>
  <c r="AG653" i="12"/>
  <c r="AE653" i="12"/>
  <c r="AA653" i="12"/>
  <c r="Y653" i="12"/>
  <c r="U653" i="12"/>
  <c r="S653" i="12"/>
  <c r="O653" i="12"/>
  <c r="M653" i="12"/>
  <c r="I653" i="12"/>
  <c r="G653" i="12"/>
  <c r="AO652" i="12"/>
  <c r="AM652" i="12"/>
  <c r="AK652" i="12"/>
  <c r="AG652" i="12"/>
  <c r="AE652" i="12"/>
  <c r="AA652" i="12"/>
  <c r="Y652" i="12"/>
  <c r="U652" i="12"/>
  <c r="S652" i="12"/>
  <c r="O652" i="12"/>
  <c r="M652" i="12"/>
  <c r="P652" i="12" s="1"/>
  <c r="I652" i="12"/>
  <c r="G652" i="12"/>
  <c r="AP651" i="12"/>
  <c r="AO651" i="12"/>
  <c r="AS651" i="12" s="1"/>
  <c r="AM651" i="12"/>
  <c r="AJ651" i="12"/>
  <c r="AK651" i="12" s="1"/>
  <c r="AG651" i="12"/>
  <c r="AD651" i="12"/>
  <c r="AE651" i="12" s="1"/>
  <c r="AA651" i="12"/>
  <c r="X651" i="12"/>
  <c r="Y651" i="12" s="1"/>
  <c r="U651" i="12"/>
  <c r="R651" i="12"/>
  <c r="S651" i="12" s="1"/>
  <c r="O651" i="12"/>
  <c r="L651" i="12"/>
  <c r="M651" i="12" s="1"/>
  <c r="I651" i="12"/>
  <c r="F651" i="12"/>
  <c r="G651" i="12" s="1"/>
  <c r="J651" i="12" s="1"/>
  <c r="AP650" i="12"/>
  <c r="AQ650" i="12" s="1"/>
  <c r="AO650" i="12"/>
  <c r="AS650" i="12" s="1"/>
  <c r="AM650" i="12"/>
  <c r="AJ650" i="12"/>
  <c r="AK650" i="12" s="1"/>
  <c r="AG650" i="12"/>
  <c r="AD650" i="12"/>
  <c r="AE650" i="12" s="1"/>
  <c r="AA650" i="12"/>
  <c r="X650" i="12"/>
  <c r="Y650" i="12" s="1"/>
  <c r="AB650" i="12" s="1"/>
  <c r="U650" i="12"/>
  <c r="S650" i="12"/>
  <c r="V650" i="12" s="1"/>
  <c r="R650" i="12"/>
  <c r="O650" i="12"/>
  <c r="M650" i="12"/>
  <c r="L650" i="12"/>
  <c r="I650" i="12"/>
  <c r="F650" i="12"/>
  <c r="G650" i="12" s="1"/>
  <c r="J650" i="12" s="1"/>
  <c r="AP649" i="12"/>
  <c r="AO649" i="12"/>
  <c r="AS649" i="12" s="1"/>
  <c r="AM649" i="12"/>
  <c r="AJ649" i="12"/>
  <c r="AK649" i="12" s="1"/>
  <c r="AG649" i="12"/>
  <c r="AD649" i="12"/>
  <c r="AE649" i="12" s="1"/>
  <c r="AA649" i="12"/>
  <c r="X649" i="12"/>
  <c r="Y649" i="12" s="1"/>
  <c r="U649" i="12"/>
  <c r="R649" i="12"/>
  <c r="S649" i="12" s="1"/>
  <c r="O649" i="12"/>
  <c r="L649" i="12"/>
  <c r="M649" i="12" s="1"/>
  <c r="P649" i="12" s="1"/>
  <c r="I649" i="12"/>
  <c r="F649" i="12"/>
  <c r="G649" i="12" s="1"/>
  <c r="J649" i="12" s="1"/>
  <c r="AO648" i="12"/>
  <c r="AS648" i="12" s="1"/>
  <c r="AM648" i="12"/>
  <c r="AK648" i="12"/>
  <c r="AG648" i="12"/>
  <c r="AE648" i="12"/>
  <c r="AA648" i="12"/>
  <c r="Y648" i="12"/>
  <c r="U648" i="12"/>
  <c r="S648" i="12"/>
  <c r="O648" i="12"/>
  <c r="M648" i="12"/>
  <c r="I648" i="12"/>
  <c r="G648" i="12"/>
  <c r="AO647" i="12"/>
  <c r="AS647" i="12" s="1"/>
  <c r="AM647" i="12"/>
  <c r="AK647" i="12"/>
  <c r="AG647" i="12"/>
  <c r="AE647" i="12"/>
  <c r="AA647" i="12"/>
  <c r="Y647" i="12"/>
  <c r="U647" i="12"/>
  <c r="S647" i="12"/>
  <c r="O647" i="12"/>
  <c r="M647" i="12"/>
  <c r="I647" i="12"/>
  <c r="G647" i="12"/>
  <c r="AO646" i="12"/>
  <c r="AS646" i="12" s="1"/>
  <c r="AM646" i="12"/>
  <c r="AK646" i="12"/>
  <c r="AG646" i="12"/>
  <c r="AE646" i="12"/>
  <c r="AA646" i="12"/>
  <c r="Y646" i="12"/>
  <c r="U646" i="12"/>
  <c r="S646" i="12"/>
  <c r="V646" i="12" s="1"/>
  <c r="O646" i="12"/>
  <c r="P646" i="12" s="1"/>
  <c r="M646" i="12"/>
  <c r="I646" i="12"/>
  <c r="G646" i="12"/>
  <c r="J646" i="12" s="1"/>
  <c r="AO645" i="12"/>
  <c r="AS645" i="12" s="1"/>
  <c r="AM645" i="12"/>
  <c r="AK645" i="12"/>
  <c r="AG645" i="12"/>
  <c r="AE645" i="12"/>
  <c r="AA645" i="12"/>
  <c r="Y645" i="12"/>
  <c r="AB645" i="12" s="1"/>
  <c r="U645" i="12"/>
  <c r="S645" i="12"/>
  <c r="O645" i="12"/>
  <c r="M645" i="12"/>
  <c r="I645" i="12"/>
  <c r="G645" i="12"/>
  <c r="AO644" i="12"/>
  <c r="AQ644" i="12" s="1"/>
  <c r="AM644" i="12"/>
  <c r="AK644" i="12"/>
  <c r="AG644" i="12"/>
  <c r="AE644" i="12"/>
  <c r="AA644" i="12"/>
  <c r="Y644" i="12"/>
  <c r="U644" i="12"/>
  <c r="S644" i="12"/>
  <c r="V644" i="12" s="1"/>
  <c r="O644" i="12"/>
  <c r="M644" i="12"/>
  <c r="I644" i="12"/>
  <c r="G644" i="12"/>
  <c r="J644" i="12" s="1"/>
  <c r="AO643" i="12"/>
  <c r="AM643" i="12"/>
  <c r="AK643" i="12"/>
  <c r="AG643" i="12"/>
  <c r="AE643" i="12"/>
  <c r="AA643" i="12"/>
  <c r="Y643" i="12"/>
  <c r="U643" i="12"/>
  <c r="S643" i="12"/>
  <c r="O643" i="12"/>
  <c r="M643" i="12"/>
  <c r="I643" i="12"/>
  <c r="G643" i="12"/>
  <c r="AO642" i="12"/>
  <c r="AS642" i="12" s="1"/>
  <c r="AM642" i="12"/>
  <c r="AK642" i="12"/>
  <c r="AG642" i="12"/>
  <c r="AE642" i="12"/>
  <c r="AA642" i="12"/>
  <c r="Y642" i="12"/>
  <c r="U642" i="12"/>
  <c r="S642" i="12"/>
  <c r="V642" i="12" s="1"/>
  <c r="O642" i="12"/>
  <c r="M642" i="12"/>
  <c r="I642" i="12"/>
  <c r="J642" i="12" s="1"/>
  <c r="G642" i="12"/>
  <c r="AO641" i="12"/>
  <c r="AS641" i="12" s="1"/>
  <c r="AM641" i="12"/>
  <c r="AK641" i="12"/>
  <c r="AN641" i="12" s="1"/>
  <c r="AG641" i="12"/>
  <c r="AE641" i="12"/>
  <c r="AH641" i="12" s="1"/>
  <c r="AA641" i="12"/>
  <c r="Y641" i="12"/>
  <c r="U641" i="12"/>
  <c r="S641" i="12"/>
  <c r="O641" i="12"/>
  <c r="M641" i="12"/>
  <c r="P641" i="12" s="1"/>
  <c r="I641" i="12"/>
  <c r="G641" i="12"/>
  <c r="AO640" i="12"/>
  <c r="AS640" i="12" s="1"/>
  <c r="AM640" i="12"/>
  <c r="AN640" i="12" s="1"/>
  <c r="AK640" i="12"/>
  <c r="AG640" i="12"/>
  <c r="AE640" i="12"/>
  <c r="AA640" i="12"/>
  <c r="Y640" i="12"/>
  <c r="U640" i="12"/>
  <c r="S640" i="12"/>
  <c r="O640" i="12"/>
  <c r="M640" i="12"/>
  <c r="I640" i="12"/>
  <c r="G640" i="12"/>
  <c r="J640" i="12" s="1"/>
  <c r="AP639" i="12"/>
  <c r="AO639" i="12"/>
  <c r="AS639" i="12" s="1"/>
  <c r="AM639" i="12"/>
  <c r="AJ639" i="12"/>
  <c r="AK639" i="12" s="1"/>
  <c r="AG639" i="12"/>
  <c r="AD639" i="12"/>
  <c r="AE639" i="12" s="1"/>
  <c r="AA639" i="12"/>
  <c r="X639" i="12"/>
  <c r="Y639" i="12" s="1"/>
  <c r="U639" i="12"/>
  <c r="R639" i="12"/>
  <c r="S639" i="12" s="1"/>
  <c r="O639" i="12"/>
  <c r="L639" i="12"/>
  <c r="M639" i="12" s="1"/>
  <c r="I639" i="12"/>
  <c r="F639" i="12"/>
  <c r="G639" i="12" s="1"/>
  <c r="J639" i="12" s="1"/>
  <c r="AP638" i="12"/>
  <c r="AO638" i="12"/>
  <c r="AM638" i="12"/>
  <c r="AK638" i="12"/>
  <c r="AJ638" i="12"/>
  <c r="AG638" i="12"/>
  <c r="AD638" i="12"/>
  <c r="AE638" i="12" s="1"/>
  <c r="AA638" i="12"/>
  <c r="X638" i="12"/>
  <c r="Y638" i="12" s="1"/>
  <c r="U638" i="12"/>
  <c r="V638" i="12" s="1"/>
  <c r="R638" i="12"/>
  <c r="S638" i="12" s="1"/>
  <c r="O638" i="12"/>
  <c r="L638" i="12"/>
  <c r="M638" i="12" s="1"/>
  <c r="P638" i="12" s="1"/>
  <c r="I638" i="12"/>
  <c r="F638" i="12"/>
  <c r="G638" i="12" s="1"/>
  <c r="AP637" i="12"/>
  <c r="AO637" i="12"/>
  <c r="AS637" i="12" s="1"/>
  <c r="AM637" i="12"/>
  <c r="AJ637" i="12"/>
  <c r="AK637" i="12" s="1"/>
  <c r="AG637" i="12"/>
  <c r="AD637" i="12"/>
  <c r="AE637" i="12" s="1"/>
  <c r="AA637" i="12"/>
  <c r="X637" i="12"/>
  <c r="Y637" i="12" s="1"/>
  <c r="U637" i="12"/>
  <c r="R637" i="12"/>
  <c r="S637" i="12" s="1"/>
  <c r="O637" i="12"/>
  <c r="L637" i="12"/>
  <c r="M637" i="12" s="1"/>
  <c r="I637" i="12"/>
  <c r="F637" i="12"/>
  <c r="G637" i="12" s="1"/>
  <c r="J637" i="12" s="1"/>
  <c r="AS636" i="12"/>
  <c r="AP636" i="12"/>
  <c r="AO636" i="12"/>
  <c r="AM636" i="12"/>
  <c r="AJ636" i="12"/>
  <c r="AK636" i="12" s="1"/>
  <c r="AG636" i="12"/>
  <c r="AD636" i="12"/>
  <c r="AE636" i="12" s="1"/>
  <c r="AA636" i="12"/>
  <c r="X636" i="12"/>
  <c r="Y636" i="12" s="1"/>
  <c r="U636" i="12"/>
  <c r="R636" i="12"/>
  <c r="S636" i="12" s="1"/>
  <c r="O636" i="12"/>
  <c r="L636" i="12"/>
  <c r="M636" i="12" s="1"/>
  <c r="I636" i="12"/>
  <c r="F636" i="12"/>
  <c r="G636" i="12" s="1"/>
  <c r="J636" i="12" s="1"/>
  <c r="AO635" i="12"/>
  <c r="AQ635" i="12" s="1"/>
  <c r="AM635" i="12"/>
  <c r="AK635" i="12"/>
  <c r="AG635" i="12"/>
  <c r="AE635" i="12"/>
  <c r="AA635" i="12"/>
  <c r="Y635" i="12"/>
  <c r="U635" i="12"/>
  <c r="S635" i="12"/>
  <c r="O635" i="12"/>
  <c r="M635" i="12"/>
  <c r="I635" i="12"/>
  <c r="G635" i="12"/>
  <c r="AO634" i="12"/>
  <c r="AS634" i="12" s="1"/>
  <c r="AM634" i="12"/>
  <c r="AK634" i="12"/>
  <c r="AG634" i="12"/>
  <c r="AE634" i="12"/>
  <c r="AA634" i="12"/>
  <c r="Y634" i="12"/>
  <c r="U634" i="12"/>
  <c r="S634" i="12"/>
  <c r="O634" i="12"/>
  <c r="M634" i="12"/>
  <c r="I634" i="12"/>
  <c r="G634" i="12"/>
  <c r="AO633" i="12"/>
  <c r="AS633" i="12" s="1"/>
  <c r="AM633" i="12"/>
  <c r="AK633" i="12"/>
  <c r="AG633" i="12"/>
  <c r="AE633" i="12"/>
  <c r="AA633" i="12"/>
  <c r="Y633" i="12"/>
  <c r="AB633" i="12" s="1"/>
  <c r="U633" i="12"/>
  <c r="S633" i="12"/>
  <c r="V633" i="12" s="1"/>
  <c r="O633" i="12"/>
  <c r="M633" i="12"/>
  <c r="I633" i="12"/>
  <c r="G633" i="12"/>
  <c r="J633" i="12" s="1"/>
  <c r="AO632" i="12"/>
  <c r="AS632" i="12" s="1"/>
  <c r="AM632" i="12"/>
  <c r="AK632" i="12"/>
  <c r="AN632" i="12" s="1"/>
  <c r="AG632" i="12"/>
  <c r="AE632" i="12"/>
  <c r="AA632" i="12"/>
  <c r="Y632" i="12"/>
  <c r="AB632" i="12" s="1"/>
  <c r="U632" i="12"/>
  <c r="S632" i="12"/>
  <c r="O632" i="12"/>
  <c r="M632" i="12"/>
  <c r="I632" i="12"/>
  <c r="G632" i="12"/>
  <c r="AO631" i="12"/>
  <c r="AM631" i="12"/>
  <c r="AK631" i="12"/>
  <c r="AN631" i="12" s="1"/>
  <c r="AG631" i="12"/>
  <c r="AE631" i="12"/>
  <c r="AH631" i="12" s="1"/>
  <c r="AA631" i="12"/>
  <c r="AB631" i="12" s="1"/>
  <c r="Y631" i="12"/>
  <c r="U631" i="12"/>
  <c r="S631" i="12"/>
  <c r="O631" i="12"/>
  <c r="P631" i="12" s="1"/>
  <c r="M631" i="12"/>
  <c r="I631" i="12"/>
  <c r="G631" i="12"/>
  <c r="AQ630" i="12"/>
  <c r="AO630" i="12"/>
  <c r="AS630" i="12" s="1"/>
  <c r="AM630" i="12"/>
  <c r="AK630" i="12"/>
  <c r="AG630" i="12"/>
  <c r="AE630" i="12"/>
  <c r="AA630" i="12"/>
  <c r="Y630" i="12"/>
  <c r="U630" i="12"/>
  <c r="S630" i="12"/>
  <c r="O630" i="12"/>
  <c r="M630" i="12"/>
  <c r="I630" i="12"/>
  <c r="G630" i="12"/>
  <c r="AO629" i="12"/>
  <c r="AO628" i="12"/>
  <c r="AO627" i="12"/>
  <c r="AS627" i="12" s="1"/>
  <c r="AM627" i="12"/>
  <c r="AK627" i="12"/>
  <c r="AG627" i="12"/>
  <c r="AE627" i="12"/>
  <c r="AA627" i="12"/>
  <c r="AB627" i="12" s="1"/>
  <c r="Y627" i="12"/>
  <c r="U627" i="12"/>
  <c r="V627" i="12" s="1"/>
  <c r="S627" i="12"/>
  <c r="O627" i="12"/>
  <c r="M627" i="12"/>
  <c r="I627" i="12"/>
  <c r="G627" i="12"/>
  <c r="AM626" i="12"/>
  <c r="AK626" i="12"/>
  <c r="AN626" i="12" s="1"/>
  <c r="AG626" i="12"/>
  <c r="AE626" i="12"/>
  <c r="AA626" i="12"/>
  <c r="Y626" i="12"/>
  <c r="U626" i="12"/>
  <c r="S626" i="12"/>
  <c r="V626" i="12" s="1"/>
  <c r="O626" i="12"/>
  <c r="M626" i="12"/>
  <c r="I626" i="12"/>
  <c r="E626" i="12"/>
  <c r="AO625" i="12"/>
  <c r="AS625" i="12" s="1"/>
  <c r="AM625" i="12"/>
  <c r="AK625" i="12"/>
  <c r="AG625" i="12"/>
  <c r="AE625" i="12"/>
  <c r="AB625" i="12"/>
  <c r="AA625" i="12"/>
  <c r="Y625" i="12"/>
  <c r="U625" i="12"/>
  <c r="V625" i="12" s="1"/>
  <c r="S625" i="12"/>
  <c r="O625" i="12"/>
  <c r="M625" i="12"/>
  <c r="I625" i="12"/>
  <c r="G625" i="12"/>
  <c r="AO624" i="12"/>
  <c r="AM624" i="12"/>
  <c r="AK624" i="12"/>
  <c r="AG624" i="12"/>
  <c r="AE624" i="12"/>
  <c r="AA624" i="12"/>
  <c r="AB624" i="12" s="1"/>
  <c r="Y624" i="12"/>
  <c r="U624" i="12"/>
  <c r="V624" i="12" s="1"/>
  <c r="S624" i="12"/>
  <c r="O624" i="12"/>
  <c r="M624" i="12"/>
  <c r="P624" i="12" s="1"/>
  <c r="I624" i="12"/>
  <c r="G624" i="12"/>
  <c r="AS623" i="12"/>
  <c r="AT623" i="12" s="1"/>
  <c r="AO623" i="12"/>
  <c r="AQ623" i="12" s="1"/>
  <c r="AM623" i="12"/>
  <c r="AK623" i="12"/>
  <c r="AG623" i="12"/>
  <c r="AE623" i="12"/>
  <c r="AA623" i="12"/>
  <c r="Y623" i="12"/>
  <c r="U623" i="12"/>
  <c r="S623" i="12"/>
  <c r="V623" i="12" s="1"/>
  <c r="O623" i="12"/>
  <c r="M623" i="12"/>
  <c r="I623" i="12"/>
  <c r="G623" i="12"/>
  <c r="AS622" i="12"/>
  <c r="AQ622" i="12"/>
  <c r="AO622" i="12"/>
  <c r="AM622" i="12"/>
  <c r="AN622" i="12" s="1"/>
  <c r="AK622" i="12"/>
  <c r="AG622" i="12"/>
  <c r="AE622" i="12"/>
  <c r="AA622" i="12"/>
  <c r="Y622" i="12"/>
  <c r="U622" i="12"/>
  <c r="S622" i="12"/>
  <c r="O622" i="12"/>
  <c r="P622" i="12" s="1"/>
  <c r="M622" i="12"/>
  <c r="I622" i="12"/>
  <c r="G622" i="12"/>
  <c r="AO621" i="12"/>
  <c r="AS621" i="12" s="1"/>
  <c r="AM621" i="12"/>
  <c r="AK621" i="12"/>
  <c r="AN621" i="12" s="1"/>
  <c r="AG621" i="12"/>
  <c r="AE621" i="12"/>
  <c r="AB621" i="12"/>
  <c r="AA621" i="12"/>
  <c r="Y621" i="12"/>
  <c r="U621" i="12"/>
  <c r="S621" i="12"/>
  <c r="O621" i="12"/>
  <c r="M621" i="12"/>
  <c r="I621" i="12"/>
  <c r="G621" i="12"/>
  <c r="AO620" i="12"/>
  <c r="AS620" i="12" s="1"/>
  <c r="AM620" i="12"/>
  <c r="AK620" i="12"/>
  <c r="AG620" i="12"/>
  <c r="AH620" i="12" s="1"/>
  <c r="AE620" i="12"/>
  <c r="AB620" i="12"/>
  <c r="AA620" i="12"/>
  <c r="Y620" i="12"/>
  <c r="U620" i="12"/>
  <c r="S620" i="12"/>
  <c r="O620" i="12"/>
  <c r="P620" i="12" s="1"/>
  <c r="M620" i="12"/>
  <c r="I620" i="12"/>
  <c r="G620" i="12"/>
  <c r="AO619" i="12"/>
  <c r="AM619" i="12"/>
  <c r="AK619" i="12"/>
  <c r="AN619" i="12" s="1"/>
  <c r="AG619" i="12"/>
  <c r="AE619" i="12"/>
  <c r="AH619" i="12" s="1"/>
  <c r="AA619" i="12"/>
  <c r="Y619" i="12"/>
  <c r="AB619" i="12" s="1"/>
  <c r="U619" i="12"/>
  <c r="S619" i="12"/>
  <c r="O619" i="12"/>
  <c r="M619" i="12"/>
  <c r="I619" i="12"/>
  <c r="G619" i="12"/>
  <c r="AO618" i="12"/>
  <c r="AM618" i="12"/>
  <c r="AK618" i="12"/>
  <c r="AG618" i="12"/>
  <c r="AE618" i="12"/>
  <c r="AA618" i="12"/>
  <c r="Y618" i="12"/>
  <c r="U618" i="12"/>
  <c r="S618" i="12"/>
  <c r="O618" i="12"/>
  <c r="P618" i="12" s="1"/>
  <c r="M618" i="12"/>
  <c r="I618" i="12"/>
  <c r="G618" i="12"/>
  <c r="AO617" i="12"/>
  <c r="AS617" i="12" s="1"/>
  <c r="AM617" i="12"/>
  <c r="AK617" i="12"/>
  <c r="AG617" i="12"/>
  <c r="AE617" i="12"/>
  <c r="AB617" i="12"/>
  <c r="AA617" i="12"/>
  <c r="Y617" i="12"/>
  <c r="U617" i="12"/>
  <c r="V617" i="12" s="1"/>
  <c r="S617" i="12"/>
  <c r="O617" i="12"/>
  <c r="M617" i="12"/>
  <c r="I617" i="12"/>
  <c r="G617" i="12"/>
  <c r="AO616" i="12"/>
  <c r="AS616" i="12" s="1"/>
  <c r="AM616" i="12"/>
  <c r="AK616" i="12"/>
  <c r="AG616" i="12"/>
  <c r="AE616" i="12"/>
  <c r="AA616" i="12"/>
  <c r="Y616" i="12"/>
  <c r="U616" i="12"/>
  <c r="S616" i="12"/>
  <c r="O616" i="12"/>
  <c r="M616" i="12"/>
  <c r="P616" i="12" s="1"/>
  <c r="I616" i="12"/>
  <c r="G616" i="12"/>
  <c r="AO615" i="12"/>
  <c r="AM615" i="12"/>
  <c r="AK615" i="12"/>
  <c r="AG615" i="12"/>
  <c r="AE615" i="12"/>
  <c r="AA615" i="12"/>
  <c r="Y615" i="12"/>
  <c r="U615" i="12"/>
  <c r="S615" i="12"/>
  <c r="O615" i="12"/>
  <c r="M615" i="12"/>
  <c r="I615" i="12"/>
  <c r="G615" i="12"/>
  <c r="AO614" i="12"/>
  <c r="AM614" i="12"/>
  <c r="AK614" i="12"/>
  <c r="AN614" i="12" s="1"/>
  <c r="AG614" i="12"/>
  <c r="AE614" i="12"/>
  <c r="AA614" i="12"/>
  <c r="Y614" i="12"/>
  <c r="U614" i="12"/>
  <c r="S614" i="12"/>
  <c r="O614" i="12"/>
  <c r="M614" i="12"/>
  <c r="I614" i="12"/>
  <c r="G614" i="12"/>
  <c r="AO613" i="12"/>
  <c r="AM613" i="12"/>
  <c r="AK613" i="12"/>
  <c r="AG613" i="12"/>
  <c r="AE613" i="12"/>
  <c r="AA613" i="12"/>
  <c r="Y613" i="12"/>
  <c r="U613" i="12"/>
  <c r="V613" i="12" s="1"/>
  <c r="S613" i="12"/>
  <c r="O613" i="12"/>
  <c r="M613" i="12"/>
  <c r="I613" i="12"/>
  <c r="G613" i="12"/>
  <c r="AO612" i="12"/>
  <c r="AS612" i="12" s="1"/>
  <c r="AM612" i="12"/>
  <c r="AK612" i="12"/>
  <c r="AG612" i="12"/>
  <c r="AE612" i="12"/>
  <c r="AA612" i="12"/>
  <c r="Y612" i="12"/>
  <c r="U612" i="12"/>
  <c r="S612" i="12"/>
  <c r="V612" i="12" s="1"/>
  <c r="O612" i="12"/>
  <c r="M612" i="12"/>
  <c r="P612" i="12" s="1"/>
  <c r="I612" i="12"/>
  <c r="G612" i="12"/>
  <c r="AO611" i="12"/>
  <c r="AS611" i="12" s="1"/>
  <c r="AM611" i="12"/>
  <c r="AK611" i="12"/>
  <c r="AG611" i="12"/>
  <c r="AE611" i="12"/>
  <c r="AA611" i="12"/>
  <c r="Y611" i="12"/>
  <c r="U611" i="12"/>
  <c r="S611" i="12"/>
  <c r="O611" i="12"/>
  <c r="M611" i="12"/>
  <c r="I611" i="12"/>
  <c r="G611" i="12"/>
  <c r="AO610" i="12"/>
  <c r="AQ610" i="12" s="1"/>
  <c r="AM610" i="12"/>
  <c r="AK610" i="12"/>
  <c r="AG610" i="12"/>
  <c r="AE610" i="12"/>
  <c r="AA610" i="12"/>
  <c r="Y610" i="12"/>
  <c r="U610" i="12"/>
  <c r="S610" i="12"/>
  <c r="O610" i="12"/>
  <c r="M610" i="12"/>
  <c r="I610" i="12"/>
  <c r="G610" i="12"/>
  <c r="AO609" i="12"/>
  <c r="AM609" i="12"/>
  <c r="AK609" i="12"/>
  <c r="AG609" i="12"/>
  <c r="AE609" i="12"/>
  <c r="AH609" i="12" s="1"/>
  <c r="AA609" i="12"/>
  <c r="Y609" i="12"/>
  <c r="U609" i="12"/>
  <c r="S609" i="12"/>
  <c r="O609" i="12"/>
  <c r="P609" i="12" s="1"/>
  <c r="M609" i="12"/>
  <c r="I609" i="12"/>
  <c r="G609" i="12"/>
  <c r="J609" i="12" s="1"/>
  <c r="AO608" i="12"/>
  <c r="AS608" i="12" s="1"/>
  <c r="AM608" i="12"/>
  <c r="AK608" i="12"/>
  <c r="AG608" i="12"/>
  <c r="AH608" i="12" s="1"/>
  <c r="AE608" i="12"/>
  <c r="AA608" i="12"/>
  <c r="Y608" i="12"/>
  <c r="U608" i="12"/>
  <c r="S608" i="12"/>
  <c r="V608" i="12" s="1"/>
  <c r="O608" i="12"/>
  <c r="M608" i="12"/>
  <c r="P608" i="12" s="1"/>
  <c r="I608" i="12"/>
  <c r="G608" i="12"/>
  <c r="AO607" i="12"/>
  <c r="AO606" i="12"/>
  <c r="AQ606" i="12" s="1"/>
  <c r="AM606" i="12"/>
  <c r="AK606" i="12"/>
  <c r="AN606" i="12" s="1"/>
  <c r="AG606" i="12"/>
  <c r="AE606" i="12"/>
  <c r="AA606" i="12"/>
  <c r="Y606" i="12"/>
  <c r="U606" i="12"/>
  <c r="S606" i="12"/>
  <c r="V606" i="12" s="1"/>
  <c r="O606" i="12"/>
  <c r="M606" i="12"/>
  <c r="I606" i="12"/>
  <c r="G606" i="12"/>
  <c r="AM605" i="12"/>
  <c r="AK605" i="12"/>
  <c r="AG605" i="12"/>
  <c r="AE605" i="12"/>
  <c r="AA605" i="12"/>
  <c r="AB605" i="12" s="1"/>
  <c r="Y605" i="12"/>
  <c r="U605" i="12"/>
  <c r="S605" i="12"/>
  <c r="O605" i="12"/>
  <c r="M605" i="12"/>
  <c r="P605" i="12" s="1"/>
  <c r="E605" i="12"/>
  <c r="I605" i="12" s="1"/>
  <c r="AS604" i="12"/>
  <c r="AO604" i="12"/>
  <c r="AQ604" i="12" s="1"/>
  <c r="AM604" i="12"/>
  <c r="AK604" i="12"/>
  <c r="AG604" i="12"/>
  <c r="AE604" i="12"/>
  <c r="AH604" i="12" s="1"/>
  <c r="AA604" i="12"/>
  <c r="Y604" i="12"/>
  <c r="U604" i="12"/>
  <c r="S604" i="12"/>
  <c r="O604" i="12"/>
  <c r="M604" i="12"/>
  <c r="P604" i="12" s="1"/>
  <c r="I604" i="12"/>
  <c r="G604" i="12"/>
  <c r="AO603" i="12"/>
  <c r="AM603" i="12"/>
  <c r="AK603" i="12"/>
  <c r="AG603" i="12"/>
  <c r="AE603" i="12"/>
  <c r="AH603" i="12" s="1"/>
  <c r="AA603" i="12"/>
  <c r="Y603" i="12"/>
  <c r="U603" i="12"/>
  <c r="S603" i="12"/>
  <c r="O603" i="12"/>
  <c r="P603" i="12" s="1"/>
  <c r="M603" i="12"/>
  <c r="I603" i="12"/>
  <c r="G603" i="12"/>
  <c r="J603" i="12" s="1"/>
  <c r="AO602" i="12"/>
  <c r="AS602" i="12" s="1"/>
  <c r="AM602" i="12"/>
  <c r="AK602" i="12"/>
  <c r="AG602" i="12"/>
  <c r="AH602" i="12" s="1"/>
  <c r="AE602" i="12"/>
  <c r="AA602" i="12"/>
  <c r="Y602" i="12"/>
  <c r="U602" i="12"/>
  <c r="V602" i="12" s="1"/>
  <c r="S602" i="12"/>
  <c r="O602" i="12"/>
  <c r="M602" i="12"/>
  <c r="P602" i="12" s="1"/>
  <c r="I602" i="12"/>
  <c r="G602" i="12"/>
  <c r="AO601" i="12"/>
  <c r="AM601" i="12"/>
  <c r="AK601" i="12"/>
  <c r="AG601" i="12"/>
  <c r="AE601" i="12"/>
  <c r="AB601" i="12"/>
  <c r="AA601" i="12"/>
  <c r="Y601" i="12"/>
  <c r="U601" i="12"/>
  <c r="S601" i="12"/>
  <c r="O601" i="12"/>
  <c r="M601" i="12"/>
  <c r="I601" i="12"/>
  <c r="G601" i="12"/>
  <c r="J601" i="12" s="1"/>
  <c r="AO600" i="12"/>
  <c r="AQ600" i="12" s="1"/>
  <c r="AM600" i="12"/>
  <c r="AK600" i="12"/>
  <c r="AN600" i="12" s="1"/>
  <c r="AG600" i="12"/>
  <c r="AE600" i="12"/>
  <c r="AH600" i="12" s="1"/>
  <c r="AA600" i="12"/>
  <c r="Y600" i="12"/>
  <c r="U600" i="12"/>
  <c r="S600" i="12"/>
  <c r="O600" i="12"/>
  <c r="M600" i="12"/>
  <c r="I600" i="12"/>
  <c r="G600" i="12"/>
  <c r="AO599" i="12"/>
  <c r="AM599" i="12"/>
  <c r="AK599" i="12"/>
  <c r="AN599" i="12" s="1"/>
  <c r="AG599" i="12"/>
  <c r="AE599" i="12"/>
  <c r="AA599" i="12"/>
  <c r="Y599" i="12"/>
  <c r="U599" i="12"/>
  <c r="S599" i="12"/>
  <c r="O599" i="12"/>
  <c r="M599" i="12"/>
  <c r="I599" i="12"/>
  <c r="G599" i="12"/>
  <c r="AO598" i="12"/>
  <c r="AS598" i="12" s="1"/>
  <c r="AM598" i="12"/>
  <c r="AK598" i="12"/>
  <c r="AN598" i="12" s="1"/>
  <c r="AG598" i="12"/>
  <c r="AE598" i="12"/>
  <c r="AH598" i="12" s="1"/>
  <c r="AA598" i="12"/>
  <c r="Y598" i="12"/>
  <c r="U598" i="12"/>
  <c r="S598" i="12"/>
  <c r="O598" i="12"/>
  <c r="M598" i="12"/>
  <c r="I598" i="12"/>
  <c r="G598" i="12"/>
  <c r="AS597" i="12"/>
  <c r="AO597" i="12"/>
  <c r="AQ597" i="12" s="1"/>
  <c r="AM597" i="12"/>
  <c r="AK597" i="12"/>
  <c r="AG597" i="12"/>
  <c r="AE597" i="12"/>
  <c r="AB597" i="12"/>
  <c r="AA597" i="12"/>
  <c r="Y597" i="12"/>
  <c r="U597" i="12"/>
  <c r="S597" i="12"/>
  <c r="O597" i="12"/>
  <c r="M597" i="12"/>
  <c r="P597" i="12" s="1"/>
  <c r="I597" i="12"/>
  <c r="G597" i="12"/>
  <c r="J597" i="12" s="1"/>
  <c r="AO596" i="12"/>
  <c r="AQ596" i="12" s="1"/>
  <c r="AM596" i="12"/>
  <c r="AK596" i="12"/>
  <c r="AN596" i="12" s="1"/>
  <c r="AG596" i="12"/>
  <c r="AE596" i="12"/>
  <c r="AH596" i="12" s="1"/>
  <c r="AA596" i="12"/>
  <c r="Y596" i="12"/>
  <c r="U596" i="12"/>
  <c r="S596" i="12"/>
  <c r="O596" i="12"/>
  <c r="M596" i="12"/>
  <c r="P596" i="12" s="1"/>
  <c r="I596" i="12"/>
  <c r="G596" i="12"/>
  <c r="J596" i="12" s="1"/>
  <c r="AO595" i="12"/>
  <c r="AQ595" i="12" s="1"/>
  <c r="AM595" i="12"/>
  <c r="AK595" i="12"/>
  <c r="AG595" i="12"/>
  <c r="AE595" i="12"/>
  <c r="AA595" i="12"/>
  <c r="Y595" i="12"/>
  <c r="U595" i="12"/>
  <c r="S595" i="12"/>
  <c r="O595" i="12"/>
  <c r="M595" i="12"/>
  <c r="I595" i="12"/>
  <c r="J595" i="12" s="1"/>
  <c r="G595" i="12"/>
  <c r="AO594" i="12"/>
  <c r="AM594" i="12"/>
  <c r="AK594" i="12"/>
  <c r="AG594" i="12"/>
  <c r="AH594" i="12" s="1"/>
  <c r="AE594" i="12"/>
  <c r="AA594" i="12"/>
  <c r="Y594" i="12"/>
  <c r="U594" i="12"/>
  <c r="S594" i="12"/>
  <c r="V594" i="12" s="1"/>
  <c r="O594" i="12"/>
  <c r="M594" i="12"/>
  <c r="P594" i="12" s="1"/>
  <c r="I594" i="12"/>
  <c r="G594" i="12"/>
  <c r="J594" i="12" s="1"/>
  <c r="AQ593" i="12"/>
  <c r="AO593" i="12"/>
  <c r="AS593" i="12" s="1"/>
  <c r="AM593" i="12"/>
  <c r="AN593" i="12" s="1"/>
  <c r="AK593" i="12"/>
  <c r="AG593" i="12"/>
  <c r="AE593" i="12"/>
  <c r="AH593" i="12" s="1"/>
  <c r="AA593" i="12"/>
  <c r="Y593" i="12"/>
  <c r="AB593" i="12" s="1"/>
  <c r="U593" i="12"/>
  <c r="S593" i="12"/>
  <c r="V593" i="12" s="1"/>
  <c r="O593" i="12"/>
  <c r="M593" i="12"/>
  <c r="P593" i="12" s="1"/>
  <c r="I593" i="12"/>
  <c r="G593" i="12"/>
  <c r="AO592" i="12"/>
  <c r="AQ592" i="12" s="1"/>
  <c r="AM592" i="12"/>
  <c r="AK592" i="12"/>
  <c r="AG592" i="12"/>
  <c r="AE592" i="12"/>
  <c r="AA592" i="12"/>
  <c r="Y592" i="12"/>
  <c r="AB592" i="12" s="1"/>
  <c r="U592" i="12"/>
  <c r="S592" i="12"/>
  <c r="V592" i="12" s="1"/>
  <c r="O592" i="12"/>
  <c r="M592" i="12"/>
  <c r="I592" i="12"/>
  <c r="J592" i="12" s="1"/>
  <c r="G592" i="12"/>
  <c r="AO591" i="12"/>
  <c r="AQ591" i="12" s="1"/>
  <c r="AM591" i="12"/>
  <c r="AK591" i="12"/>
  <c r="AG591" i="12"/>
  <c r="AE591" i="12"/>
  <c r="AA591" i="12"/>
  <c r="Y591" i="12"/>
  <c r="U591" i="12"/>
  <c r="V591" i="12" s="1"/>
  <c r="S591" i="12"/>
  <c r="O591" i="12"/>
  <c r="P591" i="12" s="1"/>
  <c r="M591" i="12"/>
  <c r="I591" i="12"/>
  <c r="G591" i="12"/>
  <c r="AO590" i="12"/>
  <c r="AM590" i="12"/>
  <c r="AK590" i="12"/>
  <c r="AG590" i="12"/>
  <c r="AE590" i="12"/>
  <c r="AH590" i="12" s="1"/>
  <c r="AA590" i="12"/>
  <c r="AB590" i="12" s="1"/>
  <c r="Y590" i="12"/>
  <c r="U590" i="12"/>
  <c r="S590" i="12"/>
  <c r="O590" i="12"/>
  <c r="P590" i="12" s="1"/>
  <c r="M590" i="12"/>
  <c r="I590" i="12"/>
  <c r="J590" i="12" s="1"/>
  <c r="G590" i="12"/>
  <c r="AO589" i="12"/>
  <c r="AQ589" i="12" s="1"/>
  <c r="AM589" i="12"/>
  <c r="AK589" i="12"/>
  <c r="AG589" i="12"/>
  <c r="AH589" i="12" s="1"/>
  <c r="AE589" i="12"/>
  <c r="AB589" i="12"/>
  <c r="AA589" i="12"/>
  <c r="Y589" i="12"/>
  <c r="U589" i="12"/>
  <c r="S589" i="12"/>
  <c r="O589" i="12"/>
  <c r="M589" i="12"/>
  <c r="I589" i="12"/>
  <c r="G589" i="12"/>
  <c r="AQ588" i="12"/>
  <c r="AO588" i="12"/>
  <c r="AS588" i="12" s="1"/>
  <c r="AM588" i="12"/>
  <c r="AK588" i="12"/>
  <c r="AG588" i="12"/>
  <c r="AE588" i="12"/>
  <c r="AA588" i="12"/>
  <c r="Y588" i="12"/>
  <c r="U588" i="12"/>
  <c r="S588" i="12"/>
  <c r="O588" i="12"/>
  <c r="M588" i="12"/>
  <c r="I588" i="12"/>
  <c r="G588" i="12"/>
  <c r="AO587" i="12"/>
  <c r="AS587" i="12" s="1"/>
  <c r="AN587" i="12"/>
  <c r="AM587" i="12"/>
  <c r="AK587" i="12"/>
  <c r="AG587" i="12"/>
  <c r="AE587" i="12"/>
  <c r="AA587" i="12"/>
  <c r="Y587" i="12"/>
  <c r="U587" i="12"/>
  <c r="V587" i="12" s="1"/>
  <c r="S587" i="12"/>
  <c r="O587" i="12"/>
  <c r="M587" i="12"/>
  <c r="P587" i="12" s="1"/>
  <c r="I587" i="12"/>
  <c r="G587" i="12"/>
  <c r="J587" i="12" s="1"/>
  <c r="AM586" i="12"/>
  <c r="AK586" i="12"/>
  <c r="AH586" i="12"/>
  <c r="AG586" i="12"/>
  <c r="AE586" i="12"/>
  <c r="AA586" i="12"/>
  <c r="Y586" i="12"/>
  <c r="AB586" i="12" s="1"/>
  <c r="U586" i="12"/>
  <c r="S586" i="12"/>
  <c r="O586" i="12"/>
  <c r="M586" i="12"/>
  <c r="E586" i="12"/>
  <c r="AM585" i="12"/>
  <c r="AK585" i="12"/>
  <c r="AN585" i="12" s="1"/>
  <c r="AG585" i="12"/>
  <c r="AE585" i="12"/>
  <c r="AA585" i="12"/>
  <c r="AB585" i="12" s="1"/>
  <c r="Y585" i="12"/>
  <c r="U585" i="12"/>
  <c r="S585" i="12"/>
  <c r="V585" i="12" s="1"/>
  <c r="O585" i="12"/>
  <c r="M585" i="12"/>
  <c r="P585" i="12" s="1"/>
  <c r="E585" i="12"/>
  <c r="I585" i="12" s="1"/>
  <c r="AO584" i="12"/>
  <c r="AM584" i="12"/>
  <c r="AK584" i="12"/>
  <c r="AN584" i="12" s="1"/>
  <c r="AG584" i="12"/>
  <c r="AE584" i="12"/>
  <c r="AA584" i="12"/>
  <c r="Y584" i="12"/>
  <c r="U584" i="12"/>
  <c r="S584" i="12"/>
  <c r="O584" i="12"/>
  <c r="M584" i="12"/>
  <c r="I584" i="12"/>
  <c r="G584" i="12"/>
  <c r="AO583" i="12"/>
  <c r="AS583" i="12" s="1"/>
  <c r="AM583" i="12"/>
  <c r="AK583" i="12"/>
  <c r="AN583" i="12" s="1"/>
  <c r="AG583" i="12"/>
  <c r="AE583" i="12"/>
  <c r="AA583" i="12"/>
  <c r="AB583" i="12" s="1"/>
  <c r="Y583" i="12"/>
  <c r="U583" i="12"/>
  <c r="S583" i="12"/>
  <c r="O583" i="12"/>
  <c r="M583" i="12"/>
  <c r="P583" i="12" s="1"/>
  <c r="I583" i="12"/>
  <c r="G583" i="12"/>
  <c r="AO582" i="12"/>
  <c r="AS582" i="12" s="1"/>
  <c r="AM582" i="12"/>
  <c r="AK582" i="12"/>
  <c r="AN582" i="12" s="1"/>
  <c r="AG582" i="12"/>
  <c r="AE582" i="12"/>
  <c r="AA582" i="12"/>
  <c r="Y582" i="12"/>
  <c r="U582" i="12"/>
  <c r="V582" i="12" s="1"/>
  <c r="S582" i="12"/>
  <c r="O582" i="12"/>
  <c r="M582" i="12"/>
  <c r="P582" i="12" s="1"/>
  <c r="I582" i="12"/>
  <c r="G582" i="12"/>
  <c r="J582" i="12" s="1"/>
  <c r="AS581" i="12"/>
  <c r="AO581" i="12"/>
  <c r="AQ581" i="12" s="1"/>
  <c r="AM581" i="12"/>
  <c r="AK581" i="12"/>
  <c r="AG581" i="12"/>
  <c r="AE581" i="12"/>
  <c r="AH581" i="12" s="1"/>
  <c r="AA581" i="12"/>
  <c r="Y581" i="12"/>
  <c r="AB581" i="12" s="1"/>
  <c r="U581" i="12"/>
  <c r="S581" i="12"/>
  <c r="O581" i="12"/>
  <c r="M581" i="12"/>
  <c r="I581" i="12"/>
  <c r="G581" i="12"/>
  <c r="AO580" i="12"/>
  <c r="AQ580" i="12" s="1"/>
  <c r="AM580" i="12"/>
  <c r="AK580" i="12"/>
  <c r="AG580" i="12"/>
  <c r="AE580" i="12"/>
  <c r="AA580" i="12"/>
  <c r="Y580" i="12"/>
  <c r="AB580" i="12" s="1"/>
  <c r="U580" i="12"/>
  <c r="S580" i="12"/>
  <c r="O580" i="12"/>
  <c r="P580" i="12" s="1"/>
  <c r="M580" i="12"/>
  <c r="I580" i="12"/>
  <c r="G580" i="12"/>
  <c r="AO579" i="12"/>
  <c r="AS579" i="12" s="1"/>
  <c r="AM579" i="12"/>
  <c r="AK579" i="12"/>
  <c r="AG579" i="12"/>
  <c r="AE579" i="12"/>
  <c r="AA579" i="12"/>
  <c r="Y579" i="12"/>
  <c r="U579" i="12"/>
  <c r="S579" i="12"/>
  <c r="O579" i="12"/>
  <c r="M579" i="12"/>
  <c r="P579" i="12" s="1"/>
  <c r="I579" i="12"/>
  <c r="G579" i="12"/>
  <c r="AO578" i="12"/>
  <c r="AS578" i="12" s="1"/>
  <c r="AM578" i="12"/>
  <c r="AK578" i="12"/>
  <c r="AG578" i="12"/>
  <c r="AE578" i="12"/>
  <c r="AA578" i="12"/>
  <c r="Y578" i="12"/>
  <c r="AB578" i="12" s="1"/>
  <c r="V578" i="12"/>
  <c r="U578" i="12"/>
  <c r="S578" i="12"/>
  <c r="O578" i="12"/>
  <c r="M578" i="12"/>
  <c r="I578" i="12"/>
  <c r="G578" i="12"/>
  <c r="AS577" i="12"/>
  <c r="AQ577" i="12"/>
  <c r="AO577" i="12"/>
  <c r="AM577" i="12"/>
  <c r="AK577" i="12"/>
  <c r="AG577" i="12"/>
  <c r="AE577" i="12"/>
  <c r="AA577" i="12"/>
  <c r="Y577" i="12"/>
  <c r="U577" i="12"/>
  <c r="S577" i="12"/>
  <c r="O577" i="12"/>
  <c r="M577" i="12"/>
  <c r="I577" i="12"/>
  <c r="G577" i="12"/>
  <c r="J577" i="12" s="1"/>
  <c r="AO576" i="12"/>
  <c r="AQ576" i="12" s="1"/>
  <c r="AM576" i="12"/>
  <c r="AN576" i="12" s="1"/>
  <c r="AK576" i="12"/>
  <c r="AG576" i="12"/>
  <c r="AE576" i="12"/>
  <c r="AA576" i="12"/>
  <c r="Y576" i="12"/>
  <c r="AB576" i="12" s="1"/>
  <c r="U576" i="12"/>
  <c r="S576" i="12"/>
  <c r="V576" i="12" s="1"/>
  <c r="P576" i="12"/>
  <c r="O576" i="12"/>
  <c r="M576" i="12"/>
  <c r="I576" i="12"/>
  <c r="G576" i="12"/>
  <c r="J576" i="12" s="1"/>
  <c r="AO575" i="12"/>
  <c r="AS575" i="12" s="1"/>
  <c r="AM575" i="12"/>
  <c r="AK575" i="12"/>
  <c r="AG575" i="12"/>
  <c r="AE575" i="12"/>
  <c r="AA575" i="12"/>
  <c r="AB575" i="12" s="1"/>
  <c r="Y575" i="12"/>
  <c r="U575" i="12"/>
  <c r="S575" i="12"/>
  <c r="O575" i="12"/>
  <c r="M575" i="12"/>
  <c r="P575" i="12" s="1"/>
  <c r="I575" i="12"/>
  <c r="G575" i="12"/>
  <c r="AO574" i="12"/>
  <c r="AM574" i="12"/>
  <c r="AK574" i="12"/>
  <c r="AG574" i="12"/>
  <c r="AE574" i="12"/>
  <c r="AH574" i="12" s="1"/>
  <c r="AA574" i="12"/>
  <c r="Y574" i="12"/>
  <c r="U574" i="12"/>
  <c r="S574" i="12"/>
  <c r="O574" i="12"/>
  <c r="M574" i="12"/>
  <c r="P574" i="12" s="1"/>
  <c r="I574" i="12"/>
  <c r="G574" i="12"/>
  <c r="AS573" i="12"/>
  <c r="AO573" i="12"/>
  <c r="AQ573" i="12" s="1"/>
  <c r="AM573" i="12"/>
  <c r="AK573" i="12"/>
  <c r="AG573" i="12"/>
  <c r="AE573" i="12"/>
  <c r="AH573" i="12" s="1"/>
  <c r="AA573" i="12"/>
  <c r="Y573" i="12"/>
  <c r="AB573" i="12" s="1"/>
  <c r="U573" i="12"/>
  <c r="S573" i="12"/>
  <c r="O573" i="12"/>
  <c r="M573" i="12"/>
  <c r="I573" i="12"/>
  <c r="G573" i="12"/>
  <c r="AO572" i="12"/>
  <c r="AQ572" i="12" s="1"/>
  <c r="AM572" i="12"/>
  <c r="AN572" i="12" s="1"/>
  <c r="AK572" i="12"/>
  <c r="AG572" i="12"/>
  <c r="AE572" i="12"/>
  <c r="AA572" i="12"/>
  <c r="Y572" i="12"/>
  <c r="U572" i="12"/>
  <c r="S572" i="12"/>
  <c r="V572" i="12" s="1"/>
  <c r="P572" i="12"/>
  <c r="O572" i="12"/>
  <c r="M572" i="12"/>
  <c r="I572" i="12"/>
  <c r="G572" i="12"/>
  <c r="AO571" i="12"/>
  <c r="AQ571" i="12" s="1"/>
  <c r="AM571" i="12"/>
  <c r="AK571" i="12"/>
  <c r="AG571" i="12"/>
  <c r="AE571" i="12"/>
  <c r="AA571" i="12"/>
  <c r="Y571" i="12"/>
  <c r="U571" i="12"/>
  <c r="S571" i="12"/>
  <c r="O571" i="12"/>
  <c r="M571" i="12"/>
  <c r="P571" i="12" s="1"/>
  <c r="I571" i="12"/>
  <c r="G571" i="12"/>
  <c r="J571" i="12" s="1"/>
  <c r="AO570" i="12"/>
  <c r="AS570" i="12" s="1"/>
  <c r="AM570" i="12"/>
  <c r="AN570" i="12" s="1"/>
  <c r="AK570" i="12"/>
  <c r="AG570" i="12"/>
  <c r="AH570" i="12" s="1"/>
  <c r="AE570" i="12"/>
  <c r="AA570" i="12"/>
  <c r="Y570" i="12"/>
  <c r="U570" i="12"/>
  <c r="S570" i="12"/>
  <c r="V570" i="12" s="1"/>
  <c r="O570" i="12"/>
  <c r="M570" i="12"/>
  <c r="I570" i="12"/>
  <c r="G570" i="12"/>
  <c r="AO569" i="12"/>
  <c r="AS569" i="12" s="1"/>
  <c r="AM569" i="12"/>
  <c r="AK569" i="12"/>
  <c r="AG569" i="12"/>
  <c r="AE569" i="12"/>
  <c r="AH569" i="12" s="1"/>
  <c r="AA569" i="12"/>
  <c r="Y569" i="12"/>
  <c r="AB569" i="12" s="1"/>
  <c r="U569" i="12"/>
  <c r="S569" i="12"/>
  <c r="O569" i="12"/>
  <c r="M569" i="12"/>
  <c r="I569" i="12"/>
  <c r="G569" i="12"/>
  <c r="AO568" i="12"/>
  <c r="AQ568" i="12" s="1"/>
  <c r="AM568" i="12"/>
  <c r="AK568" i="12"/>
  <c r="AG568" i="12"/>
  <c r="AE568" i="12"/>
  <c r="AH568" i="12" s="1"/>
  <c r="AA568" i="12"/>
  <c r="Y568" i="12"/>
  <c r="U568" i="12"/>
  <c r="S568" i="12"/>
  <c r="O568" i="12"/>
  <c r="P568" i="12" s="1"/>
  <c r="M568" i="12"/>
  <c r="I568" i="12"/>
  <c r="G568" i="12"/>
  <c r="J568" i="12" s="1"/>
  <c r="AO567" i="12"/>
  <c r="AS567" i="12" s="1"/>
  <c r="AM567" i="12"/>
  <c r="AK567" i="12"/>
  <c r="AG567" i="12"/>
  <c r="AE567" i="12"/>
  <c r="AH567" i="12" s="1"/>
  <c r="AA567" i="12"/>
  <c r="Y567" i="12"/>
  <c r="U567" i="12"/>
  <c r="S567" i="12"/>
  <c r="V567" i="12" s="1"/>
  <c r="O567" i="12"/>
  <c r="M567" i="12"/>
  <c r="I567" i="12"/>
  <c r="G567" i="12"/>
  <c r="AO566" i="12"/>
  <c r="AS566" i="12" s="1"/>
  <c r="AM566" i="12"/>
  <c r="AK566" i="12"/>
  <c r="AG566" i="12"/>
  <c r="AE566" i="12"/>
  <c r="AA566" i="12"/>
  <c r="Y566" i="12"/>
  <c r="AB566" i="12" s="1"/>
  <c r="V566" i="12"/>
  <c r="U566" i="12"/>
  <c r="S566" i="12"/>
  <c r="O566" i="12"/>
  <c r="M566" i="12"/>
  <c r="P566" i="12" s="1"/>
  <c r="I566" i="12"/>
  <c r="G566" i="12"/>
  <c r="J566" i="12" s="1"/>
  <c r="AS565" i="12"/>
  <c r="AO565" i="12"/>
  <c r="AQ565" i="12" s="1"/>
  <c r="AM565" i="12"/>
  <c r="AK565" i="12"/>
  <c r="AG565" i="12"/>
  <c r="AE565" i="12"/>
  <c r="AA565" i="12"/>
  <c r="AB565" i="12" s="1"/>
  <c r="Y565" i="12"/>
  <c r="U565" i="12"/>
  <c r="S565" i="12"/>
  <c r="V565" i="12" s="1"/>
  <c r="O565" i="12"/>
  <c r="M565" i="12"/>
  <c r="I565" i="12"/>
  <c r="G565" i="12"/>
  <c r="AS564" i="12"/>
  <c r="AO564" i="12"/>
  <c r="AQ564" i="12" s="1"/>
  <c r="AM564" i="12"/>
  <c r="AK564" i="12"/>
  <c r="AG564" i="12"/>
  <c r="AE564" i="12"/>
  <c r="AA564" i="12"/>
  <c r="Y564" i="12"/>
  <c r="U564" i="12"/>
  <c r="S564" i="12"/>
  <c r="O564" i="12"/>
  <c r="M564" i="12"/>
  <c r="I564" i="12"/>
  <c r="G564" i="12"/>
  <c r="AO563" i="12"/>
  <c r="AQ563" i="12" s="1"/>
  <c r="AM563" i="12"/>
  <c r="AK563" i="12"/>
  <c r="AG563" i="12"/>
  <c r="AE563" i="12"/>
  <c r="AA563" i="12"/>
  <c r="Y563" i="12"/>
  <c r="AB563" i="12" s="1"/>
  <c r="U563" i="12"/>
  <c r="V563" i="12" s="1"/>
  <c r="S563" i="12"/>
  <c r="O563" i="12"/>
  <c r="M563" i="12"/>
  <c r="I563" i="12"/>
  <c r="G563" i="12"/>
  <c r="J563" i="12" s="1"/>
  <c r="AO562" i="12"/>
  <c r="AS562" i="12" s="1"/>
  <c r="AM562" i="12"/>
  <c r="AK562" i="12"/>
  <c r="AG562" i="12"/>
  <c r="AE562" i="12"/>
  <c r="AA562" i="12"/>
  <c r="Y562" i="12"/>
  <c r="U562" i="12"/>
  <c r="S562" i="12"/>
  <c r="V562" i="12" s="1"/>
  <c r="O562" i="12"/>
  <c r="M562" i="12"/>
  <c r="I562" i="12"/>
  <c r="G562" i="12"/>
  <c r="AO561" i="12"/>
  <c r="AS561" i="12" s="1"/>
  <c r="AM561" i="12"/>
  <c r="AK561" i="12"/>
  <c r="AN561" i="12" s="1"/>
  <c r="AG561" i="12"/>
  <c r="AE561" i="12"/>
  <c r="AH561" i="12" s="1"/>
  <c r="AA561" i="12"/>
  <c r="Y561" i="12"/>
  <c r="U561" i="12"/>
  <c r="S561" i="12"/>
  <c r="O561" i="12"/>
  <c r="M561" i="12"/>
  <c r="I561" i="12"/>
  <c r="G561" i="12"/>
  <c r="J561" i="12" s="1"/>
  <c r="AO560" i="12"/>
  <c r="AQ560" i="12" s="1"/>
  <c r="AM560" i="12"/>
  <c r="AK560" i="12"/>
  <c r="AN560" i="12" s="1"/>
  <c r="AG560" i="12"/>
  <c r="AE560" i="12"/>
  <c r="AH560" i="12" s="1"/>
  <c r="AA560" i="12"/>
  <c r="Y560" i="12"/>
  <c r="U560" i="12"/>
  <c r="S560" i="12"/>
  <c r="O560" i="12"/>
  <c r="M560" i="12"/>
  <c r="I560" i="12"/>
  <c r="G560" i="12"/>
  <c r="AQ559" i="12"/>
  <c r="AO559" i="12"/>
  <c r="AS559" i="12" s="1"/>
  <c r="AM559" i="12"/>
  <c r="AK559" i="12"/>
  <c r="AG559" i="12"/>
  <c r="AE559" i="12"/>
  <c r="AH559" i="12" s="1"/>
  <c r="AA559" i="12"/>
  <c r="Y559" i="12"/>
  <c r="U559" i="12"/>
  <c r="V559" i="12" s="1"/>
  <c r="S559" i="12"/>
  <c r="O559" i="12"/>
  <c r="M559" i="12"/>
  <c r="I559" i="12"/>
  <c r="G559" i="12"/>
  <c r="J559" i="12" s="1"/>
  <c r="AO558" i="12"/>
  <c r="AS558" i="12" s="1"/>
  <c r="AM558" i="12"/>
  <c r="AK558" i="12"/>
  <c r="AG558" i="12"/>
  <c r="AE558" i="12"/>
  <c r="AH558" i="12" s="1"/>
  <c r="AA558" i="12"/>
  <c r="Y558" i="12"/>
  <c r="U558" i="12"/>
  <c r="S558" i="12"/>
  <c r="O558" i="12"/>
  <c r="M558" i="12"/>
  <c r="P558" i="12" s="1"/>
  <c r="I558" i="12"/>
  <c r="G558" i="12"/>
  <c r="AO557" i="12"/>
  <c r="AO556" i="12"/>
  <c r="AO555" i="12"/>
  <c r="AS555" i="12" s="1"/>
  <c r="AM555" i="12"/>
  <c r="AK555" i="12"/>
  <c r="AG555" i="12"/>
  <c r="AE555" i="12"/>
  <c r="AH555" i="12" s="1"/>
  <c r="AA555" i="12"/>
  <c r="AB555" i="12" s="1"/>
  <c r="Y555" i="12"/>
  <c r="U555" i="12"/>
  <c r="S555" i="12"/>
  <c r="O555" i="12"/>
  <c r="M555" i="12"/>
  <c r="P555" i="12" s="1"/>
  <c r="I555" i="12"/>
  <c r="G555" i="12"/>
  <c r="J555" i="12" s="1"/>
  <c r="AS554" i="12"/>
  <c r="AO554" i="12"/>
  <c r="AQ554" i="12" s="1"/>
  <c r="AM554" i="12"/>
  <c r="AK554" i="12"/>
  <c r="AG554" i="12"/>
  <c r="AE554" i="12"/>
  <c r="AH554" i="12" s="1"/>
  <c r="AA554" i="12"/>
  <c r="Y554" i="12"/>
  <c r="U554" i="12"/>
  <c r="S554" i="12"/>
  <c r="O554" i="12"/>
  <c r="M554" i="12"/>
  <c r="I554" i="12"/>
  <c r="G554" i="12"/>
  <c r="AO553" i="12"/>
  <c r="AQ553" i="12" s="1"/>
  <c r="AM553" i="12"/>
  <c r="AK553" i="12"/>
  <c r="AG553" i="12"/>
  <c r="AE553" i="12"/>
  <c r="AH553" i="12" s="1"/>
  <c r="AA553" i="12"/>
  <c r="Y553" i="12"/>
  <c r="U553" i="12"/>
  <c r="S553" i="12"/>
  <c r="O553" i="12"/>
  <c r="M553" i="12"/>
  <c r="I553" i="12"/>
  <c r="J553" i="12" s="1"/>
  <c r="G553" i="12"/>
  <c r="AO552" i="12"/>
  <c r="AQ552" i="12" s="1"/>
  <c r="AM552" i="12"/>
  <c r="AK552" i="12"/>
  <c r="AG552" i="12"/>
  <c r="AE552" i="12"/>
  <c r="AA552" i="12"/>
  <c r="Y552" i="12"/>
  <c r="U552" i="12"/>
  <c r="S552" i="12"/>
  <c r="V552" i="12" s="1"/>
  <c r="O552" i="12"/>
  <c r="P552" i="12" s="1"/>
  <c r="M552" i="12"/>
  <c r="I552" i="12"/>
  <c r="G552" i="12"/>
  <c r="AO551" i="12"/>
  <c r="AS551" i="12" s="1"/>
  <c r="AM551" i="12"/>
  <c r="AK551" i="12"/>
  <c r="AG551" i="12"/>
  <c r="AE551" i="12"/>
  <c r="AA551" i="12"/>
  <c r="Y551" i="12"/>
  <c r="AB551" i="12" s="1"/>
  <c r="U551" i="12"/>
  <c r="S551" i="12"/>
  <c r="O551" i="12"/>
  <c r="M551" i="12"/>
  <c r="P551" i="12" s="1"/>
  <c r="I551" i="12"/>
  <c r="G551" i="12"/>
  <c r="AQ550" i="12"/>
  <c r="AO550" i="12"/>
  <c r="AS550" i="12" s="1"/>
  <c r="AM550" i="12"/>
  <c r="AK550" i="12"/>
  <c r="AG550" i="12"/>
  <c r="AE550" i="12"/>
  <c r="AH550" i="12" s="1"/>
  <c r="AA550" i="12"/>
  <c r="Y550" i="12"/>
  <c r="U550" i="12"/>
  <c r="S550" i="12"/>
  <c r="O550" i="12"/>
  <c r="M550" i="12"/>
  <c r="I550" i="12"/>
  <c r="G550" i="12"/>
  <c r="J550" i="12" s="1"/>
  <c r="AO549" i="12"/>
  <c r="AQ549" i="12" s="1"/>
  <c r="AM549" i="12"/>
  <c r="AK549" i="12"/>
  <c r="AN549" i="12" s="1"/>
  <c r="AG549" i="12"/>
  <c r="AE549" i="12"/>
  <c r="AA549" i="12"/>
  <c r="Y549" i="12"/>
  <c r="U549" i="12"/>
  <c r="S549" i="12"/>
  <c r="O549" i="12"/>
  <c r="M549" i="12"/>
  <c r="P549" i="12" s="1"/>
  <c r="I549" i="12"/>
  <c r="G549" i="12"/>
  <c r="AO547" i="12"/>
  <c r="AO546" i="12"/>
  <c r="AO545" i="12"/>
  <c r="AO544" i="12"/>
  <c r="AO543" i="12"/>
  <c r="AO542" i="12"/>
  <c r="AQ542" i="12" s="1"/>
  <c r="AM542" i="12"/>
  <c r="AK542" i="12"/>
  <c r="AG542" i="12"/>
  <c r="AE542" i="12"/>
  <c r="AH542" i="12" s="1"/>
  <c r="AA542" i="12"/>
  <c r="Y542" i="12"/>
  <c r="U542" i="12"/>
  <c r="S542" i="12"/>
  <c r="O542" i="12"/>
  <c r="P542" i="12" s="1"/>
  <c r="M542" i="12"/>
  <c r="I542" i="12"/>
  <c r="G542" i="12"/>
  <c r="J542" i="12" s="1"/>
  <c r="AO541" i="12"/>
  <c r="AM541" i="12"/>
  <c r="AK541" i="12"/>
  <c r="AG541" i="12"/>
  <c r="AE541" i="12"/>
  <c r="AA541" i="12"/>
  <c r="Y541" i="12"/>
  <c r="U541" i="12"/>
  <c r="S541" i="12"/>
  <c r="V541" i="12" s="1"/>
  <c r="O541" i="12"/>
  <c r="M541" i="12"/>
  <c r="I541" i="12"/>
  <c r="J541" i="12" s="1"/>
  <c r="G541" i="12"/>
  <c r="AO540" i="12"/>
  <c r="AQ540" i="12" s="1"/>
  <c r="AM540" i="12"/>
  <c r="AK540" i="12"/>
  <c r="AG540" i="12"/>
  <c r="AE540" i="12"/>
  <c r="AA540" i="12"/>
  <c r="Y540" i="12"/>
  <c r="U540" i="12"/>
  <c r="S540" i="12"/>
  <c r="O540" i="12"/>
  <c r="M540" i="12"/>
  <c r="I540" i="12"/>
  <c r="G540" i="12"/>
  <c r="AO539" i="12"/>
  <c r="AQ539" i="12" s="1"/>
  <c r="AM539" i="12"/>
  <c r="AK539" i="12"/>
  <c r="AG539" i="12"/>
  <c r="AE539" i="12"/>
  <c r="AA539" i="12"/>
  <c r="Y539" i="12"/>
  <c r="U539" i="12"/>
  <c r="S539" i="12"/>
  <c r="O539" i="12"/>
  <c r="M539" i="12"/>
  <c r="I539" i="12"/>
  <c r="G539" i="12"/>
  <c r="AO538" i="12"/>
  <c r="AS538" i="12" s="1"/>
  <c r="AM538" i="12"/>
  <c r="AK538" i="12"/>
  <c r="AG538" i="12"/>
  <c r="AE538" i="12"/>
  <c r="AA538" i="12"/>
  <c r="Y538" i="12"/>
  <c r="U538" i="12"/>
  <c r="S538" i="12"/>
  <c r="O538" i="12"/>
  <c r="M538" i="12"/>
  <c r="I538" i="12"/>
  <c r="G538" i="12"/>
  <c r="AO536" i="12"/>
  <c r="AM536" i="12"/>
  <c r="AK536" i="12"/>
  <c r="AN536" i="12" s="1"/>
  <c r="AG536" i="12"/>
  <c r="AE536" i="12"/>
  <c r="AA536" i="12"/>
  <c r="Y536" i="12"/>
  <c r="U536" i="12"/>
  <c r="S536" i="12"/>
  <c r="O536" i="12"/>
  <c r="M536" i="12"/>
  <c r="I536" i="12"/>
  <c r="G536" i="12"/>
  <c r="AO534" i="12"/>
  <c r="AS534" i="12" s="1"/>
  <c r="AM534" i="12"/>
  <c r="AK534" i="12"/>
  <c r="AG534" i="12"/>
  <c r="AE534" i="12"/>
  <c r="AA534" i="12"/>
  <c r="Y534" i="12"/>
  <c r="U534" i="12"/>
  <c r="S534" i="12"/>
  <c r="O534" i="12"/>
  <c r="M534" i="12"/>
  <c r="I534" i="12"/>
  <c r="G534" i="12"/>
  <c r="AO533" i="12"/>
  <c r="AQ533" i="12" s="1"/>
  <c r="AM533" i="12"/>
  <c r="AK533" i="12"/>
  <c r="AG533" i="12"/>
  <c r="AE533" i="12"/>
  <c r="AA533" i="12"/>
  <c r="Y533" i="12"/>
  <c r="U533" i="12"/>
  <c r="S533" i="12"/>
  <c r="O533" i="12"/>
  <c r="M533" i="12"/>
  <c r="I533" i="12"/>
  <c r="G533" i="12"/>
  <c r="AO532" i="12"/>
  <c r="AQ532" i="12" s="1"/>
  <c r="AM532" i="12"/>
  <c r="AK532" i="12"/>
  <c r="AG532" i="12"/>
  <c r="AE532" i="12"/>
  <c r="AA532" i="12"/>
  <c r="Y532" i="12"/>
  <c r="U532" i="12"/>
  <c r="S532" i="12"/>
  <c r="O532" i="12"/>
  <c r="M532" i="12"/>
  <c r="P532" i="12" s="1"/>
  <c r="I532" i="12"/>
  <c r="I544" i="12" s="1"/>
  <c r="G532" i="12"/>
  <c r="AO531" i="12"/>
  <c r="AQ531" i="12" s="1"/>
  <c r="AM531" i="12"/>
  <c r="AK531" i="12"/>
  <c r="AG531" i="12"/>
  <c r="AE531" i="12"/>
  <c r="AA531" i="12"/>
  <c r="Y531" i="12"/>
  <c r="U531" i="12"/>
  <c r="S531" i="12"/>
  <c r="O531" i="12"/>
  <c r="M531" i="12"/>
  <c r="I531" i="12"/>
  <c r="G531" i="12"/>
  <c r="AO529" i="12"/>
  <c r="AM529" i="12"/>
  <c r="AK529" i="12"/>
  <c r="AG529" i="12"/>
  <c r="AE529" i="12"/>
  <c r="AA529" i="12"/>
  <c r="Y529" i="12"/>
  <c r="U529" i="12"/>
  <c r="S529" i="12"/>
  <c r="V529" i="12" s="1"/>
  <c r="O529" i="12"/>
  <c r="M529" i="12"/>
  <c r="I529" i="12"/>
  <c r="G529" i="12"/>
  <c r="AO528" i="12"/>
  <c r="AS528" i="12" s="1"/>
  <c r="AM528" i="12"/>
  <c r="AK528" i="12"/>
  <c r="AG528" i="12"/>
  <c r="AE528" i="12"/>
  <c r="AA528" i="12"/>
  <c r="Y528" i="12"/>
  <c r="U528" i="12"/>
  <c r="S528" i="12"/>
  <c r="V528" i="12" s="1"/>
  <c r="O528" i="12"/>
  <c r="M528" i="12"/>
  <c r="I528" i="12"/>
  <c r="G528" i="12"/>
  <c r="AM526" i="12"/>
  <c r="AK526" i="12"/>
  <c r="AG526" i="12"/>
  <c r="AE526" i="12"/>
  <c r="AA526" i="12"/>
  <c r="Y526" i="12"/>
  <c r="U526" i="12"/>
  <c r="S526" i="12"/>
  <c r="O526" i="12"/>
  <c r="M526" i="12"/>
  <c r="I526" i="12"/>
  <c r="G526" i="12"/>
  <c r="AO525" i="12"/>
  <c r="AS525" i="12" s="1"/>
  <c r="AM525" i="12"/>
  <c r="AK525" i="12"/>
  <c r="AG525" i="12"/>
  <c r="AE525" i="12"/>
  <c r="AA525" i="12"/>
  <c r="Y525" i="12"/>
  <c r="U525" i="12"/>
  <c r="S525" i="12"/>
  <c r="O525" i="12"/>
  <c r="M525" i="12"/>
  <c r="I525" i="12"/>
  <c r="G525" i="12"/>
  <c r="AO524" i="12"/>
  <c r="AS524" i="12" s="1"/>
  <c r="AM524" i="12"/>
  <c r="AK524" i="12"/>
  <c r="AG524" i="12"/>
  <c r="AH524" i="12" s="1"/>
  <c r="AE524" i="12"/>
  <c r="AA524" i="12"/>
  <c r="Y524" i="12"/>
  <c r="U524" i="12"/>
  <c r="S524" i="12"/>
  <c r="O524" i="12"/>
  <c r="M524" i="12"/>
  <c r="I524" i="12"/>
  <c r="G524" i="12"/>
  <c r="AO521" i="12"/>
  <c r="AQ521" i="12" s="1"/>
  <c r="AM521" i="12"/>
  <c r="AK521" i="12"/>
  <c r="AG521" i="12"/>
  <c r="AE521" i="12"/>
  <c r="AA521" i="12"/>
  <c r="Y521" i="12"/>
  <c r="U521" i="12"/>
  <c r="S521" i="12"/>
  <c r="O521" i="12"/>
  <c r="M521" i="12"/>
  <c r="I521" i="12"/>
  <c r="G521" i="12"/>
  <c r="AO520" i="12"/>
  <c r="AS520" i="12" s="1"/>
  <c r="AM520" i="12"/>
  <c r="AK520" i="12"/>
  <c r="AG520" i="12"/>
  <c r="AE520" i="12"/>
  <c r="AA520" i="12"/>
  <c r="Y520" i="12"/>
  <c r="U520" i="12"/>
  <c r="S520" i="12"/>
  <c r="O520" i="12"/>
  <c r="M520" i="12"/>
  <c r="I520" i="12"/>
  <c r="G520" i="12"/>
  <c r="AO519" i="12"/>
  <c r="AS519" i="12" s="1"/>
  <c r="AM519" i="12"/>
  <c r="AK519" i="12"/>
  <c r="AG519" i="12"/>
  <c r="AE519" i="12"/>
  <c r="AA519" i="12"/>
  <c r="Y519" i="12"/>
  <c r="U519" i="12"/>
  <c r="V519" i="12" s="1"/>
  <c r="S519" i="12"/>
  <c r="O519" i="12"/>
  <c r="M519" i="12"/>
  <c r="I519" i="12"/>
  <c r="G519" i="12"/>
  <c r="AO518" i="12"/>
  <c r="AS518" i="12" s="1"/>
  <c r="AM518" i="12"/>
  <c r="AK518" i="12"/>
  <c r="AG518" i="12"/>
  <c r="AE518" i="12"/>
  <c r="AA518" i="12"/>
  <c r="Y518" i="12"/>
  <c r="U518" i="12"/>
  <c r="S518" i="12"/>
  <c r="O518" i="12"/>
  <c r="M518" i="12"/>
  <c r="P518" i="12" s="1"/>
  <c r="I518" i="12"/>
  <c r="G518" i="12"/>
  <c r="J518" i="12" s="1"/>
  <c r="AO517" i="12"/>
  <c r="AQ517" i="12" s="1"/>
  <c r="AM517" i="12"/>
  <c r="AK517" i="12"/>
  <c r="AN517" i="12" s="1"/>
  <c r="AG517" i="12"/>
  <c r="AE517" i="12"/>
  <c r="AH517" i="12" s="1"/>
  <c r="AA517" i="12"/>
  <c r="Y517" i="12"/>
  <c r="U517" i="12"/>
  <c r="S517" i="12"/>
  <c r="O517" i="12"/>
  <c r="M517" i="12"/>
  <c r="P517" i="12" s="1"/>
  <c r="I517" i="12"/>
  <c r="G517" i="12"/>
  <c r="AO516" i="12"/>
  <c r="AS516" i="12" s="1"/>
  <c r="AM516" i="12"/>
  <c r="AK516" i="12"/>
  <c r="AN516" i="12" s="1"/>
  <c r="AG516" i="12"/>
  <c r="AE516" i="12"/>
  <c r="AA516" i="12"/>
  <c r="Y516" i="12"/>
  <c r="U516" i="12"/>
  <c r="S516" i="12"/>
  <c r="O516" i="12"/>
  <c r="M516" i="12"/>
  <c r="I516" i="12"/>
  <c r="G516" i="12"/>
  <c r="AO515" i="12"/>
  <c r="AS515" i="12" s="1"/>
  <c r="AM515" i="12"/>
  <c r="AK515" i="12"/>
  <c r="AG515" i="12"/>
  <c r="AE515" i="12"/>
  <c r="AA515" i="12"/>
  <c r="Y515" i="12"/>
  <c r="U515" i="12"/>
  <c r="S515" i="12"/>
  <c r="V515" i="12" s="1"/>
  <c r="O515" i="12"/>
  <c r="M515" i="12"/>
  <c r="P515" i="12" s="1"/>
  <c r="I515" i="12"/>
  <c r="G515" i="12"/>
  <c r="AO514" i="12"/>
  <c r="AQ514" i="12" s="1"/>
  <c r="AM514" i="12"/>
  <c r="AK514" i="12"/>
  <c r="AG514" i="12"/>
  <c r="AE514" i="12"/>
  <c r="AA514" i="12"/>
  <c r="Y514" i="12"/>
  <c r="U514" i="12"/>
  <c r="S514" i="12"/>
  <c r="V514" i="12" s="1"/>
  <c r="O514" i="12"/>
  <c r="M514" i="12"/>
  <c r="I514" i="12"/>
  <c r="G514" i="12"/>
  <c r="AO513" i="12"/>
  <c r="AO512" i="12"/>
  <c r="AM512" i="12"/>
  <c r="AK512" i="12"/>
  <c r="AN512" i="12" s="1"/>
  <c r="AG512" i="12"/>
  <c r="AE512" i="12"/>
  <c r="AA512" i="12"/>
  <c r="Y512" i="12"/>
  <c r="U512" i="12"/>
  <c r="S512" i="12"/>
  <c r="V512" i="12" s="1"/>
  <c r="O512" i="12"/>
  <c r="M512" i="12"/>
  <c r="P512" i="12" s="1"/>
  <c r="I512" i="12"/>
  <c r="G512" i="12"/>
  <c r="AO511" i="12"/>
  <c r="AQ511" i="12" s="1"/>
  <c r="AM511" i="12"/>
  <c r="AN511" i="12" s="1"/>
  <c r="AK511" i="12"/>
  <c r="AG511" i="12"/>
  <c r="AE511" i="12"/>
  <c r="AA511" i="12"/>
  <c r="Y511" i="12"/>
  <c r="U511" i="12"/>
  <c r="S511" i="12"/>
  <c r="O511" i="12"/>
  <c r="M511" i="12"/>
  <c r="I511" i="12"/>
  <c r="G511" i="12"/>
  <c r="AO510" i="12"/>
  <c r="AO509" i="12"/>
  <c r="AS509" i="12" s="1"/>
  <c r="AM509" i="12"/>
  <c r="AK509" i="12"/>
  <c r="AG509" i="12"/>
  <c r="AE509" i="12"/>
  <c r="AA509" i="12"/>
  <c r="AB509" i="12" s="1"/>
  <c r="Y509" i="12"/>
  <c r="U509" i="12"/>
  <c r="S509" i="12"/>
  <c r="O509" i="12"/>
  <c r="M509" i="12"/>
  <c r="I509" i="12"/>
  <c r="G509" i="12"/>
  <c r="AO508" i="12"/>
  <c r="AS508" i="12" s="1"/>
  <c r="AM508" i="12"/>
  <c r="AN508" i="12" s="1"/>
  <c r="AK508" i="12"/>
  <c r="AG508" i="12"/>
  <c r="AE508" i="12"/>
  <c r="AA508" i="12"/>
  <c r="Y508" i="12"/>
  <c r="AB508" i="12" s="1"/>
  <c r="U508" i="12"/>
  <c r="S508" i="12"/>
  <c r="V508" i="12" s="1"/>
  <c r="O508" i="12"/>
  <c r="M508" i="12"/>
  <c r="I508" i="12"/>
  <c r="G508" i="12"/>
  <c r="AO507" i="12"/>
  <c r="AO506" i="12"/>
  <c r="AQ506" i="12" s="1"/>
  <c r="AM506" i="12"/>
  <c r="AK506" i="12"/>
  <c r="AG506" i="12"/>
  <c r="AE506" i="12"/>
  <c r="AA506" i="12"/>
  <c r="Y506" i="12"/>
  <c r="U506" i="12"/>
  <c r="S506" i="12"/>
  <c r="O506" i="12"/>
  <c r="M506" i="12"/>
  <c r="I506" i="12"/>
  <c r="G506" i="12"/>
  <c r="AO505" i="12"/>
  <c r="AM505" i="12"/>
  <c r="AK505" i="12"/>
  <c r="AG505" i="12"/>
  <c r="AE505" i="12"/>
  <c r="AA505" i="12"/>
  <c r="Y505" i="12"/>
  <c r="U505" i="12"/>
  <c r="S505" i="12"/>
  <c r="O505" i="12"/>
  <c r="M505" i="12"/>
  <c r="I505" i="12"/>
  <c r="G505" i="12"/>
  <c r="AO504" i="12"/>
  <c r="AS504" i="12" s="1"/>
  <c r="AM504" i="12"/>
  <c r="AK504" i="12"/>
  <c r="AG504" i="12"/>
  <c r="AE504" i="12"/>
  <c r="AA504" i="12"/>
  <c r="Y504" i="12"/>
  <c r="U504" i="12"/>
  <c r="S504" i="12"/>
  <c r="O504" i="12"/>
  <c r="M504" i="12"/>
  <c r="I504" i="12"/>
  <c r="G504" i="12"/>
  <c r="AO503" i="12"/>
  <c r="AM503" i="12"/>
  <c r="AK503" i="12"/>
  <c r="AG503" i="12"/>
  <c r="AE503" i="12"/>
  <c r="AA503" i="12"/>
  <c r="Y503" i="12"/>
  <c r="U503" i="12"/>
  <c r="S503" i="12"/>
  <c r="O503" i="12"/>
  <c r="M503" i="12"/>
  <c r="I503" i="12"/>
  <c r="G503" i="12"/>
  <c r="AO502" i="12"/>
  <c r="AQ502" i="12" s="1"/>
  <c r="AM502" i="12"/>
  <c r="AK502" i="12"/>
  <c r="AG502" i="12"/>
  <c r="AE502" i="12"/>
  <c r="AA502" i="12"/>
  <c r="Y502" i="12"/>
  <c r="U502" i="12"/>
  <c r="S502" i="12"/>
  <c r="O502" i="12"/>
  <c r="M502" i="12"/>
  <c r="I502" i="12"/>
  <c r="G502" i="12"/>
  <c r="AO501" i="12"/>
  <c r="AM501" i="12"/>
  <c r="AK501" i="12"/>
  <c r="AG501" i="12"/>
  <c r="AE501" i="12"/>
  <c r="AA501" i="12"/>
  <c r="Y501" i="12"/>
  <c r="U501" i="12"/>
  <c r="S501" i="12"/>
  <c r="O501" i="12"/>
  <c r="P501" i="12" s="1"/>
  <c r="M501" i="12"/>
  <c r="I501" i="12"/>
  <c r="G501" i="12"/>
  <c r="AO500" i="12"/>
  <c r="AS500" i="12" s="1"/>
  <c r="AM500" i="12"/>
  <c r="AK500" i="12"/>
  <c r="AG500" i="12"/>
  <c r="AE500" i="12"/>
  <c r="AA500" i="12"/>
  <c r="Y500" i="12"/>
  <c r="U500" i="12"/>
  <c r="S500" i="12"/>
  <c r="O500" i="12"/>
  <c r="M500" i="12"/>
  <c r="P500" i="12" s="1"/>
  <c r="I500" i="12"/>
  <c r="G500" i="12"/>
  <c r="AO499" i="12"/>
  <c r="AO498" i="12"/>
  <c r="AS498" i="12" s="1"/>
  <c r="AM498" i="12"/>
  <c r="AK498" i="12"/>
  <c r="AG498" i="12"/>
  <c r="AE498" i="12"/>
  <c r="AH498" i="12" s="1"/>
  <c r="AA498" i="12"/>
  <c r="Y498" i="12"/>
  <c r="U498" i="12"/>
  <c r="S498" i="12"/>
  <c r="O498" i="12"/>
  <c r="M498" i="12"/>
  <c r="I498" i="12"/>
  <c r="G498" i="12"/>
  <c r="J498" i="12" s="1"/>
  <c r="AO497" i="12"/>
  <c r="AS497" i="12" s="1"/>
  <c r="AM497" i="12"/>
  <c r="AK497" i="12"/>
  <c r="AG497" i="12"/>
  <c r="AE497" i="12"/>
  <c r="AA497" i="12"/>
  <c r="Y497" i="12"/>
  <c r="U497" i="12"/>
  <c r="S497" i="12"/>
  <c r="O497" i="12"/>
  <c r="M497" i="12"/>
  <c r="I497" i="12"/>
  <c r="G497" i="12"/>
  <c r="AO496" i="12"/>
  <c r="AQ496" i="12" s="1"/>
  <c r="AM496" i="12"/>
  <c r="AK496" i="12"/>
  <c r="AG496" i="12"/>
  <c r="AE496" i="12"/>
  <c r="AA496" i="12"/>
  <c r="Y496" i="12"/>
  <c r="U496" i="12"/>
  <c r="S496" i="12"/>
  <c r="O496" i="12"/>
  <c r="M496" i="12"/>
  <c r="I496" i="12"/>
  <c r="G496" i="12"/>
  <c r="AO495" i="12"/>
  <c r="AQ495" i="12" s="1"/>
  <c r="AM495" i="12"/>
  <c r="AN495" i="12" s="1"/>
  <c r="AK495" i="12"/>
  <c r="AG495" i="12"/>
  <c r="AE495" i="12"/>
  <c r="AA495" i="12"/>
  <c r="Y495" i="12"/>
  <c r="U495" i="12"/>
  <c r="S495" i="12"/>
  <c r="O495" i="12"/>
  <c r="M495" i="12"/>
  <c r="I495" i="12"/>
  <c r="G495" i="12"/>
  <c r="AO494" i="12"/>
  <c r="AM494" i="12"/>
  <c r="AK494" i="12"/>
  <c r="AG494" i="12"/>
  <c r="AE494" i="12"/>
  <c r="AA494" i="12"/>
  <c r="Y494" i="12"/>
  <c r="U494" i="12"/>
  <c r="S494" i="12"/>
  <c r="O494" i="12"/>
  <c r="M494" i="12"/>
  <c r="I494" i="12"/>
  <c r="G494" i="12"/>
  <c r="AO493" i="12"/>
  <c r="AM493" i="12"/>
  <c r="AK493" i="12"/>
  <c r="AG493" i="12"/>
  <c r="AE493" i="12"/>
  <c r="AA493" i="12"/>
  <c r="Y493" i="12"/>
  <c r="U493" i="12"/>
  <c r="S493" i="12"/>
  <c r="O493" i="12"/>
  <c r="M493" i="12"/>
  <c r="P493" i="12" s="1"/>
  <c r="I493" i="12"/>
  <c r="G493" i="12"/>
  <c r="AO492" i="12"/>
  <c r="AQ492" i="12" s="1"/>
  <c r="AM492" i="12"/>
  <c r="AK492" i="12"/>
  <c r="AG492" i="12"/>
  <c r="AE492" i="12"/>
  <c r="AA492" i="12"/>
  <c r="Y492" i="12"/>
  <c r="U492" i="12"/>
  <c r="S492" i="12"/>
  <c r="V492" i="12" s="1"/>
  <c r="O492" i="12"/>
  <c r="M492" i="12"/>
  <c r="I492" i="12"/>
  <c r="G492" i="12"/>
  <c r="AO491" i="12"/>
  <c r="AQ491" i="12" s="1"/>
  <c r="AM491" i="12"/>
  <c r="AK491" i="12"/>
  <c r="AG491" i="12"/>
  <c r="AE491" i="12"/>
  <c r="AA491" i="12"/>
  <c r="Y491" i="12"/>
  <c r="U491" i="12"/>
  <c r="S491" i="12"/>
  <c r="O491" i="12"/>
  <c r="M491" i="12"/>
  <c r="I491" i="12"/>
  <c r="G491" i="12"/>
  <c r="AO490" i="12"/>
  <c r="AQ490" i="12" s="1"/>
  <c r="AM490" i="12"/>
  <c r="AK490" i="12"/>
  <c r="AG490" i="12"/>
  <c r="AE490" i="12"/>
  <c r="AA490" i="12"/>
  <c r="Y490" i="12"/>
  <c r="AB490" i="12" s="1"/>
  <c r="U490" i="12"/>
  <c r="S490" i="12"/>
  <c r="O490" i="12"/>
  <c r="M490" i="12"/>
  <c r="I490" i="12"/>
  <c r="G490" i="12"/>
  <c r="AO489" i="12"/>
  <c r="AS489" i="12" s="1"/>
  <c r="AM489" i="12"/>
  <c r="AK489" i="12"/>
  <c r="AG489" i="12"/>
  <c r="AE489" i="12"/>
  <c r="AA489" i="12"/>
  <c r="Y489" i="12"/>
  <c r="U489" i="12"/>
  <c r="S489" i="12"/>
  <c r="O489" i="12"/>
  <c r="M489" i="12"/>
  <c r="I489" i="12"/>
  <c r="G489" i="12"/>
  <c r="AO488" i="12"/>
  <c r="AQ488" i="12" s="1"/>
  <c r="AM488" i="12"/>
  <c r="AK488" i="12"/>
  <c r="AG488" i="12"/>
  <c r="AE488" i="12"/>
  <c r="AA488" i="12"/>
  <c r="Y488" i="12"/>
  <c r="U488" i="12"/>
  <c r="S488" i="12"/>
  <c r="O488" i="12"/>
  <c r="M488" i="12"/>
  <c r="I488" i="12"/>
  <c r="G488" i="12"/>
  <c r="AO487" i="12"/>
  <c r="AQ487" i="12" s="1"/>
  <c r="AM487" i="12"/>
  <c r="AK487" i="12"/>
  <c r="AG487" i="12"/>
  <c r="AE487" i="12"/>
  <c r="AA487" i="12"/>
  <c r="Y487" i="12"/>
  <c r="U487" i="12"/>
  <c r="S487" i="12"/>
  <c r="O487" i="12"/>
  <c r="M487" i="12"/>
  <c r="I487" i="12"/>
  <c r="G487" i="12"/>
  <c r="AO486" i="12"/>
  <c r="AM486" i="12"/>
  <c r="AK486" i="12"/>
  <c r="AG486" i="12"/>
  <c r="AE486" i="12"/>
  <c r="AA486" i="12"/>
  <c r="Y486" i="12"/>
  <c r="U486" i="12"/>
  <c r="S486" i="12"/>
  <c r="O486" i="12"/>
  <c r="M486" i="12"/>
  <c r="I486" i="12"/>
  <c r="G486" i="12"/>
  <c r="AO485" i="12"/>
  <c r="AQ485" i="12" s="1"/>
  <c r="AM485" i="12"/>
  <c r="AK485" i="12"/>
  <c r="AG485" i="12"/>
  <c r="AE485" i="12"/>
  <c r="AA485" i="12"/>
  <c r="Y485" i="12"/>
  <c r="U485" i="12"/>
  <c r="S485" i="12"/>
  <c r="O485" i="12"/>
  <c r="M485" i="12"/>
  <c r="I485" i="12"/>
  <c r="G485" i="12"/>
  <c r="AO484" i="12"/>
  <c r="AS484" i="12" s="1"/>
  <c r="AM484" i="12"/>
  <c r="AK484" i="12"/>
  <c r="AG484" i="12"/>
  <c r="AE484" i="12"/>
  <c r="AA484" i="12"/>
  <c r="Y484" i="12"/>
  <c r="U484" i="12"/>
  <c r="S484" i="12"/>
  <c r="O484" i="12"/>
  <c r="M484" i="12"/>
  <c r="I484" i="12"/>
  <c r="G484" i="12"/>
  <c r="AO483" i="12"/>
  <c r="AS483" i="12" s="1"/>
  <c r="AM483" i="12"/>
  <c r="AK483" i="12"/>
  <c r="AG483" i="12"/>
  <c r="AE483" i="12"/>
  <c r="AA483" i="12"/>
  <c r="Y483" i="12"/>
  <c r="U483" i="12"/>
  <c r="S483" i="12"/>
  <c r="O483" i="12"/>
  <c r="M483" i="12"/>
  <c r="I483" i="12"/>
  <c r="G483" i="12"/>
  <c r="AO482" i="12"/>
  <c r="AS482" i="12" s="1"/>
  <c r="AM482" i="12"/>
  <c r="AK482" i="12"/>
  <c r="AG482" i="12"/>
  <c r="AE482" i="12"/>
  <c r="AA482" i="12"/>
  <c r="Y482" i="12"/>
  <c r="AB482" i="12" s="1"/>
  <c r="U482" i="12"/>
  <c r="S482" i="12"/>
  <c r="O482" i="12"/>
  <c r="M482" i="12"/>
  <c r="I482" i="12"/>
  <c r="G482" i="12"/>
  <c r="AO481" i="12"/>
  <c r="AS481" i="12" s="1"/>
  <c r="AM481" i="12"/>
  <c r="AK481" i="12"/>
  <c r="AG481" i="12"/>
  <c r="AE481" i="12"/>
  <c r="AA481" i="12"/>
  <c r="Y481" i="12"/>
  <c r="U481" i="12"/>
  <c r="S481" i="12"/>
  <c r="O481" i="12"/>
  <c r="M481" i="12"/>
  <c r="I481" i="12"/>
  <c r="G481" i="12"/>
  <c r="AO480" i="12"/>
  <c r="AS480" i="12" s="1"/>
  <c r="AM480" i="12"/>
  <c r="AK480" i="12"/>
  <c r="AG480" i="12"/>
  <c r="AE480" i="12"/>
  <c r="AA480" i="12"/>
  <c r="Y480" i="12"/>
  <c r="U480" i="12"/>
  <c r="S480" i="12"/>
  <c r="O480" i="12"/>
  <c r="M480" i="12"/>
  <c r="I480" i="12"/>
  <c r="G480" i="12"/>
  <c r="AO479" i="12"/>
  <c r="AS479" i="12" s="1"/>
  <c r="AM479" i="12"/>
  <c r="AK479" i="12"/>
  <c r="AG479" i="12"/>
  <c r="AE479" i="12"/>
  <c r="AA479" i="12"/>
  <c r="Y479" i="12"/>
  <c r="U479" i="12"/>
  <c r="S479" i="12"/>
  <c r="O479" i="12"/>
  <c r="M479" i="12"/>
  <c r="I479" i="12"/>
  <c r="G479" i="12"/>
  <c r="AO478" i="12"/>
  <c r="AS478" i="12" s="1"/>
  <c r="AM478" i="12"/>
  <c r="AK478" i="12"/>
  <c r="AN478" i="12" s="1"/>
  <c r="AG478" i="12"/>
  <c r="AE478" i="12"/>
  <c r="AA478" i="12"/>
  <c r="Y478" i="12"/>
  <c r="U478" i="12"/>
  <c r="S478" i="12"/>
  <c r="O478" i="12"/>
  <c r="M478" i="12"/>
  <c r="P478" i="12" s="1"/>
  <c r="I478" i="12"/>
  <c r="G478" i="12"/>
  <c r="AO477" i="12"/>
  <c r="AM477" i="12"/>
  <c r="AK477" i="12"/>
  <c r="AG477" i="12"/>
  <c r="AE477" i="12"/>
  <c r="AA477" i="12"/>
  <c r="Y477" i="12"/>
  <c r="U477" i="12"/>
  <c r="S477" i="12"/>
  <c r="O477" i="12"/>
  <c r="M477" i="12"/>
  <c r="I477" i="12"/>
  <c r="G477" i="12"/>
  <c r="AO476" i="12"/>
  <c r="AQ476" i="12" s="1"/>
  <c r="AM476" i="12"/>
  <c r="AK476" i="12"/>
  <c r="AG476" i="12"/>
  <c r="AE476" i="12"/>
  <c r="AA476" i="12"/>
  <c r="Y476" i="12"/>
  <c r="U476" i="12"/>
  <c r="S476" i="12"/>
  <c r="O476" i="12"/>
  <c r="M476" i="12"/>
  <c r="I476" i="12"/>
  <c r="G476" i="12"/>
  <c r="AO475" i="12"/>
  <c r="AQ475" i="12" s="1"/>
  <c r="AM475" i="12"/>
  <c r="AK475" i="12"/>
  <c r="AG475" i="12"/>
  <c r="AE475" i="12"/>
  <c r="AA475" i="12"/>
  <c r="Y475" i="12"/>
  <c r="U475" i="12"/>
  <c r="S475" i="12"/>
  <c r="O475" i="12"/>
  <c r="M475" i="12"/>
  <c r="I475" i="12"/>
  <c r="G475" i="12"/>
  <c r="AS474" i="12"/>
  <c r="AQ474" i="12"/>
  <c r="AM474" i="12"/>
  <c r="AK474" i="12"/>
  <c r="AG474" i="12"/>
  <c r="AE474" i="12"/>
  <c r="AA474" i="12"/>
  <c r="Y474" i="12"/>
  <c r="U474" i="12"/>
  <c r="S474" i="12"/>
  <c r="O474" i="12"/>
  <c r="M474" i="12"/>
  <c r="I474" i="12"/>
  <c r="G474" i="12"/>
  <c r="AO473" i="12"/>
  <c r="AS473" i="12" s="1"/>
  <c r="AM473" i="12"/>
  <c r="AK473" i="12"/>
  <c r="AG473" i="12"/>
  <c r="AE473" i="12"/>
  <c r="AA473" i="12"/>
  <c r="Y473" i="12"/>
  <c r="U473" i="12"/>
  <c r="S473" i="12"/>
  <c r="O473" i="12"/>
  <c r="M473" i="12"/>
  <c r="I473" i="12"/>
  <c r="G473" i="12"/>
  <c r="AO472" i="12"/>
  <c r="AM472" i="12"/>
  <c r="AK472" i="12"/>
  <c r="AG472" i="12"/>
  <c r="AE472" i="12"/>
  <c r="AA472" i="12"/>
  <c r="Y472" i="12"/>
  <c r="U472" i="12"/>
  <c r="S472" i="12"/>
  <c r="O472" i="12"/>
  <c r="M472" i="12"/>
  <c r="I472" i="12"/>
  <c r="G472" i="12"/>
  <c r="AO471" i="12"/>
  <c r="AM471" i="12"/>
  <c r="AK471" i="12"/>
  <c r="AG471" i="12"/>
  <c r="AE471" i="12"/>
  <c r="AA471" i="12"/>
  <c r="Y471" i="12"/>
  <c r="U471" i="12"/>
  <c r="S471" i="12"/>
  <c r="O471" i="12"/>
  <c r="M471" i="12"/>
  <c r="I471" i="12"/>
  <c r="G471" i="12"/>
  <c r="AO470" i="12"/>
  <c r="AS470" i="12" s="1"/>
  <c r="AM470" i="12"/>
  <c r="AK470" i="12"/>
  <c r="AG470" i="12"/>
  <c r="AE470" i="12"/>
  <c r="AA470" i="12"/>
  <c r="Y470" i="12"/>
  <c r="U470" i="12"/>
  <c r="S470" i="12"/>
  <c r="O470" i="12"/>
  <c r="M470" i="12"/>
  <c r="I470" i="12"/>
  <c r="G470" i="12"/>
  <c r="AO469" i="12"/>
  <c r="AQ469" i="12" s="1"/>
  <c r="AM469" i="12"/>
  <c r="AK469" i="12"/>
  <c r="AG469" i="12"/>
  <c r="AE469" i="12"/>
  <c r="AA469" i="12"/>
  <c r="Y469" i="12"/>
  <c r="U469" i="12"/>
  <c r="S469" i="12"/>
  <c r="O469" i="12"/>
  <c r="M469" i="12"/>
  <c r="I469" i="12"/>
  <c r="G469" i="12"/>
  <c r="AO468" i="12"/>
  <c r="AQ468" i="12" s="1"/>
  <c r="AM468" i="12"/>
  <c r="AK468" i="12"/>
  <c r="AG468" i="12"/>
  <c r="AE468" i="12"/>
  <c r="AA468" i="12"/>
  <c r="Y468" i="12"/>
  <c r="U468" i="12"/>
  <c r="S468" i="12"/>
  <c r="O468" i="12"/>
  <c r="M468" i="12"/>
  <c r="I468" i="12"/>
  <c r="G468" i="12"/>
  <c r="AO467" i="12"/>
  <c r="AO466" i="12"/>
  <c r="AS466" i="12" s="1"/>
  <c r="AM466" i="12"/>
  <c r="AK466" i="12"/>
  <c r="AG466" i="12"/>
  <c r="AE466" i="12"/>
  <c r="AH466" i="12" s="1"/>
  <c r="AA466" i="12"/>
  <c r="Y466" i="12"/>
  <c r="U466" i="12"/>
  <c r="S466" i="12"/>
  <c r="O466" i="12"/>
  <c r="M466" i="12"/>
  <c r="I466" i="12"/>
  <c r="G466" i="12"/>
  <c r="AO465" i="12"/>
  <c r="AQ465" i="12" s="1"/>
  <c r="AM465" i="12"/>
  <c r="AK465" i="12"/>
  <c r="AG465" i="12"/>
  <c r="AE465" i="12"/>
  <c r="AA465" i="12"/>
  <c r="Y465" i="12"/>
  <c r="U465" i="12"/>
  <c r="S465" i="12"/>
  <c r="O465" i="12"/>
  <c r="M465" i="12"/>
  <c r="I465" i="12"/>
  <c r="G465" i="12"/>
  <c r="AO464" i="12"/>
  <c r="AS464" i="12" s="1"/>
  <c r="AM464" i="12"/>
  <c r="AK464" i="12"/>
  <c r="AG464" i="12"/>
  <c r="AE464" i="12"/>
  <c r="AA464" i="12"/>
  <c r="Y464" i="12"/>
  <c r="U464" i="12"/>
  <c r="S464" i="12"/>
  <c r="O464" i="12"/>
  <c r="M464" i="12"/>
  <c r="I464" i="12"/>
  <c r="G464" i="12"/>
  <c r="AO463" i="12"/>
  <c r="AQ463" i="12" s="1"/>
  <c r="AM463" i="12"/>
  <c r="AK463" i="12"/>
  <c r="AG463" i="12"/>
  <c r="AE463" i="12"/>
  <c r="AA463" i="12"/>
  <c r="Y463" i="12"/>
  <c r="U463" i="12"/>
  <c r="S463" i="12"/>
  <c r="O463" i="12"/>
  <c r="M463" i="12"/>
  <c r="I463" i="12"/>
  <c r="G463" i="12"/>
  <c r="AO462" i="12"/>
  <c r="AQ462" i="12" s="1"/>
  <c r="AM462" i="12"/>
  <c r="AK462" i="12"/>
  <c r="AG462" i="12"/>
  <c r="AE462" i="12"/>
  <c r="AA462" i="12"/>
  <c r="Y462" i="12"/>
  <c r="U462" i="12"/>
  <c r="S462" i="12"/>
  <c r="O462" i="12"/>
  <c r="M462" i="12"/>
  <c r="I462" i="12"/>
  <c r="G462" i="12"/>
  <c r="AO461" i="12"/>
  <c r="AM461" i="12"/>
  <c r="AK461" i="12"/>
  <c r="AG461" i="12"/>
  <c r="AH461" i="12" s="1"/>
  <c r="AE461" i="12"/>
  <c r="AA461" i="12"/>
  <c r="Y461" i="12"/>
  <c r="U461" i="12"/>
  <c r="S461" i="12"/>
  <c r="O461" i="12"/>
  <c r="M461" i="12"/>
  <c r="I461" i="12"/>
  <c r="G461" i="12"/>
  <c r="AO460" i="12"/>
  <c r="AS460" i="12" s="1"/>
  <c r="AM460" i="12"/>
  <c r="AK460" i="12"/>
  <c r="AG460" i="12"/>
  <c r="AE460" i="12"/>
  <c r="AA460" i="12"/>
  <c r="Y460" i="12"/>
  <c r="U460" i="12"/>
  <c r="S460" i="12"/>
  <c r="O460" i="12"/>
  <c r="M460" i="12"/>
  <c r="I460" i="12"/>
  <c r="G460" i="12"/>
  <c r="AO459" i="12"/>
  <c r="AS459" i="12" s="1"/>
  <c r="AM459" i="12"/>
  <c r="AK459" i="12"/>
  <c r="AG459" i="12"/>
  <c r="AE459" i="12"/>
  <c r="AA459" i="12"/>
  <c r="Y459" i="12"/>
  <c r="U459" i="12"/>
  <c r="S459" i="12"/>
  <c r="O459" i="12"/>
  <c r="M459" i="12"/>
  <c r="I459" i="12"/>
  <c r="G459" i="12"/>
  <c r="AO458" i="12"/>
  <c r="AS458" i="12" s="1"/>
  <c r="AM458" i="12"/>
  <c r="AK458" i="12"/>
  <c r="AG458" i="12"/>
  <c r="AE458" i="12"/>
  <c r="AA458" i="12"/>
  <c r="Y458" i="12"/>
  <c r="U458" i="12"/>
  <c r="S458" i="12"/>
  <c r="O458" i="12"/>
  <c r="M458" i="12"/>
  <c r="I458" i="12"/>
  <c r="G458" i="12"/>
  <c r="AO457" i="12"/>
  <c r="AS457" i="12" s="1"/>
  <c r="AM457" i="12"/>
  <c r="AK457" i="12"/>
  <c r="AG457" i="12"/>
  <c r="AE457" i="12"/>
  <c r="AA457" i="12"/>
  <c r="Y457" i="12"/>
  <c r="U457" i="12"/>
  <c r="S457" i="12"/>
  <c r="O457" i="12"/>
  <c r="M457" i="12"/>
  <c r="I457" i="12"/>
  <c r="G457" i="12"/>
  <c r="AO456" i="12"/>
  <c r="AQ456" i="12" s="1"/>
  <c r="AM456" i="12"/>
  <c r="AK456" i="12"/>
  <c r="AG456" i="12"/>
  <c r="AE456" i="12"/>
  <c r="AA456" i="12"/>
  <c r="Y456" i="12"/>
  <c r="U456" i="12"/>
  <c r="S456" i="12"/>
  <c r="O456" i="12"/>
  <c r="M456" i="12"/>
  <c r="I456" i="12"/>
  <c r="G456" i="12"/>
  <c r="AO455" i="12"/>
  <c r="AQ455" i="12" s="1"/>
  <c r="AM455" i="12"/>
  <c r="AK455" i="12"/>
  <c r="AG455" i="12"/>
  <c r="AE455" i="12"/>
  <c r="AA455" i="12"/>
  <c r="Y455" i="12"/>
  <c r="U455" i="12"/>
  <c r="S455" i="12"/>
  <c r="O455" i="12"/>
  <c r="M455" i="12"/>
  <c r="I455" i="12"/>
  <c r="G455" i="12"/>
  <c r="AO454" i="12"/>
  <c r="AS454" i="12" s="1"/>
  <c r="AM454" i="12"/>
  <c r="AK454" i="12"/>
  <c r="AN454" i="12" s="1"/>
  <c r="AG454" i="12"/>
  <c r="AE454" i="12"/>
  <c r="AA454" i="12"/>
  <c r="Y454" i="12"/>
  <c r="U454" i="12"/>
  <c r="S454" i="12"/>
  <c r="V454" i="12" s="1"/>
  <c r="O454" i="12"/>
  <c r="M454" i="12"/>
  <c r="I454" i="12"/>
  <c r="G454" i="12"/>
  <c r="AO453" i="12"/>
  <c r="AS453" i="12" s="1"/>
  <c r="AM453" i="12"/>
  <c r="AK453" i="12"/>
  <c r="AG453" i="12"/>
  <c r="AE453" i="12"/>
  <c r="AA453" i="12"/>
  <c r="Y453" i="12"/>
  <c r="U453" i="12"/>
  <c r="S453" i="12"/>
  <c r="V453" i="12" s="1"/>
  <c r="O453" i="12"/>
  <c r="M453" i="12"/>
  <c r="I453" i="12"/>
  <c r="G453" i="12"/>
  <c r="AO452" i="12"/>
  <c r="AQ452" i="12" s="1"/>
  <c r="AM452" i="12"/>
  <c r="AK452" i="12"/>
  <c r="AG452" i="12"/>
  <c r="AE452" i="12"/>
  <c r="AA452" i="12"/>
  <c r="Y452" i="12"/>
  <c r="U452" i="12"/>
  <c r="S452" i="12"/>
  <c r="O452" i="12"/>
  <c r="M452" i="12"/>
  <c r="I452" i="12"/>
  <c r="G452" i="12"/>
  <c r="AO451" i="12"/>
  <c r="AS451" i="12" s="1"/>
  <c r="AM451" i="12"/>
  <c r="AK451" i="12"/>
  <c r="AG451" i="12"/>
  <c r="AE451" i="12"/>
  <c r="AH451" i="12" s="1"/>
  <c r="AA451" i="12"/>
  <c r="Y451" i="12"/>
  <c r="U451" i="12"/>
  <c r="S451" i="12"/>
  <c r="O451" i="12"/>
  <c r="M451" i="12"/>
  <c r="I451" i="12"/>
  <c r="G451" i="12"/>
  <c r="J451" i="12" s="1"/>
  <c r="AO450" i="12"/>
  <c r="AQ450" i="12" s="1"/>
  <c r="AM450" i="12"/>
  <c r="AK450" i="12"/>
  <c r="AG450" i="12"/>
  <c r="AE450" i="12"/>
  <c r="AA450" i="12"/>
  <c r="Y450" i="12"/>
  <c r="U450" i="12"/>
  <c r="S450" i="12"/>
  <c r="O450" i="12"/>
  <c r="M450" i="12"/>
  <c r="I450" i="12"/>
  <c r="G450" i="12"/>
  <c r="AO449" i="12"/>
  <c r="AS449" i="12" s="1"/>
  <c r="AM449" i="12"/>
  <c r="AK449" i="12"/>
  <c r="AN449" i="12" s="1"/>
  <c r="AG449" i="12"/>
  <c r="AE449" i="12"/>
  <c r="AA449" i="12"/>
  <c r="Y449" i="12"/>
  <c r="U449" i="12"/>
  <c r="S449" i="12"/>
  <c r="O449" i="12"/>
  <c r="M449" i="12"/>
  <c r="P449" i="12" s="1"/>
  <c r="I449" i="12"/>
  <c r="G449" i="12"/>
  <c r="AO448" i="12"/>
  <c r="AS448" i="12" s="1"/>
  <c r="AM448" i="12"/>
  <c r="AK448" i="12"/>
  <c r="AG448" i="12"/>
  <c r="AE448" i="12"/>
  <c r="AA448" i="12"/>
  <c r="Y448" i="12"/>
  <c r="U448" i="12"/>
  <c r="S448" i="12"/>
  <c r="O448" i="12"/>
  <c r="M448" i="12"/>
  <c r="I448" i="12"/>
  <c r="G448" i="12"/>
  <c r="AO447" i="12"/>
  <c r="AO446" i="12"/>
  <c r="AQ446" i="12" s="1"/>
  <c r="AM446" i="12"/>
  <c r="AK446" i="12"/>
  <c r="AG446" i="12"/>
  <c r="AE446" i="12"/>
  <c r="AA446" i="12"/>
  <c r="Y446" i="12"/>
  <c r="U446" i="12"/>
  <c r="S446" i="12"/>
  <c r="O446" i="12"/>
  <c r="M446" i="12"/>
  <c r="I446" i="12"/>
  <c r="G446" i="12"/>
  <c r="AO445" i="12"/>
  <c r="AS445" i="12" s="1"/>
  <c r="AM445" i="12"/>
  <c r="AK445" i="12"/>
  <c r="AN445" i="12" s="1"/>
  <c r="AG445" i="12"/>
  <c r="AE445" i="12"/>
  <c r="AA445" i="12"/>
  <c r="Y445" i="12"/>
  <c r="U445" i="12"/>
  <c r="S445" i="12"/>
  <c r="V445" i="12" s="1"/>
  <c r="O445" i="12"/>
  <c r="M445" i="12"/>
  <c r="P445" i="12" s="1"/>
  <c r="I445" i="12"/>
  <c r="G445" i="12"/>
  <c r="AO444" i="12"/>
  <c r="AS444" i="12" s="1"/>
  <c r="AM444" i="12"/>
  <c r="AK444" i="12"/>
  <c r="AG444" i="12"/>
  <c r="AE444" i="12"/>
  <c r="AA444" i="12"/>
  <c r="Y444" i="12"/>
  <c r="U444" i="12"/>
  <c r="S444" i="12"/>
  <c r="O444" i="12"/>
  <c r="M444" i="12"/>
  <c r="I444" i="12"/>
  <c r="G444" i="12"/>
  <c r="AO443" i="12"/>
  <c r="AS443" i="12" s="1"/>
  <c r="AM443" i="12"/>
  <c r="AK443" i="12"/>
  <c r="AG443" i="12"/>
  <c r="AE443" i="12"/>
  <c r="AA443" i="12"/>
  <c r="Y443" i="12"/>
  <c r="U443" i="12"/>
  <c r="S443" i="12"/>
  <c r="O443" i="12"/>
  <c r="M443" i="12"/>
  <c r="I443" i="12"/>
  <c r="G443" i="12"/>
  <c r="AO442" i="12"/>
  <c r="AS442" i="12" s="1"/>
  <c r="AM442" i="12"/>
  <c r="AK442" i="12"/>
  <c r="AG442" i="12"/>
  <c r="AH442" i="12" s="1"/>
  <c r="AE442" i="12"/>
  <c r="AA442" i="12"/>
  <c r="Y442" i="12"/>
  <c r="U442" i="12"/>
  <c r="S442" i="12"/>
  <c r="O442" i="12"/>
  <c r="M442" i="12"/>
  <c r="I442" i="12"/>
  <c r="G442" i="12"/>
  <c r="AO441" i="12"/>
  <c r="AS441" i="12" s="1"/>
  <c r="AM441" i="12"/>
  <c r="AK441" i="12"/>
  <c r="AG441" i="12"/>
  <c r="AE441" i="12"/>
  <c r="AA441" i="12"/>
  <c r="Y441" i="12"/>
  <c r="U441" i="12"/>
  <c r="S441" i="12"/>
  <c r="V441" i="12" s="1"/>
  <c r="O441" i="12"/>
  <c r="M441" i="12"/>
  <c r="I441" i="12"/>
  <c r="G441" i="12"/>
  <c r="AO440" i="12"/>
  <c r="AS440" i="12" s="1"/>
  <c r="AM440" i="12"/>
  <c r="AK440" i="12"/>
  <c r="AG440" i="12"/>
  <c r="AE440" i="12"/>
  <c r="AA440" i="12"/>
  <c r="Y440" i="12"/>
  <c r="U440" i="12"/>
  <c r="S440" i="12"/>
  <c r="O440" i="12"/>
  <c r="M440" i="12"/>
  <c r="I440" i="12"/>
  <c r="G440" i="12"/>
  <c r="AO439" i="12"/>
  <c r="AS439" i="12" s="1"/>
  <c r="AM439" i="12"/>
  <c r="AK439" i="12"/>
  <c r="AG439" i="12"/>
  <c r="AE439" i="12"/>
  <c r="AA439" i="12"/>
  <c r="Y439" i="12"/>
  <c r="U439" i="12"/>
  <c r="S439" i="12"/>
  <c r="O439" i="12"/>
  <c r="M439" i="12"/>
  <c r="I439" i="12"/>
  <c r="G439" i="12"/>
  <c r="AO438" i="12"/>
  <c r="AQ438" i="12" s="1"/>
  <c r="AM438" i="12"/>
  <c r="AK438" i="12"/>
  <c r="AG438" i="12"/>
  <c r="AE438" i="12"/>
  <c r="AA438" i="12"/>
  <c r="Y438" i="12"/>
  <c r="U438" i="12"/>
  <c r="S438" i="12"/>
  <c r="O438" i="12"/>
  <c r="M438" i="12"/>
  <c r="I438" i="12"/>
  <c r="G438" i="12"/>
  <c r="AO437" i="12"/>
  <c r="AS437" i="12" s="1"/>
  <c r="AM437" i="12"/>
  <c r="AK437" i="12"/>
  <c r="AG437" i="12"/>
  <c r="AE437" i="12"/>
  <c r="AA437" i="12"/>
  <c r="Y437" i="12"/>
  <c r="U437" i="12"/>
  <c r="S437" i="12"/>
  <c r="O437" i="12"/>
  <c r="M437" i="12"/>
  <c r="I437" i="12"/>
  <c r="G437" i="12"/>
  <c r="AO436" i="12"/>
  <c r="AS436" i="12" s="1"/>
  <c r="AM436" i="12"/>
  <c r="AK436" i="12"/>
  <c r="AG436" i="12"/>
  <c r="AE436" i="12"/>
  <c r="AA436" i="12"/>
  <c r="Y436" i="12"/>
  <c r="U436" i="12"/>
  <c r="S436" i="12"/>
  <c r="O436" i="12"/>
  <c r="M436" i="12"/>
  <c r="I436" i="12"/>
  <c r="G436" i="12"/>
  <c r="AO435" i="12"/>
  <c r="AS435" i="12" s="1"/>
  <c r="AM435" i="12"/>
  <c r="AK435" i="12"/>
  <c r="AN435" i="12" s="1"/>
  <c r="AG435" i="12"/>
  <c r="AE435" i="12"/>
  <c r="AA435" i="12"/>
  <c r="Y435" i="12"/>
  <c r="U435" i="12"/>
  <c r="S435" i="12"/>
  <c r="V435" i="12" s="1"/>
  <c r="O435" i="12"/>
  <c r="M435" i="12"/>
  <c r="I435" i="12"/>
  <c r="G435" i="12"/>
  <c r="AO434" i="12"/>
  <c r="AO433" i="12"/>
  <c r="AS433" i="12" s="1"/>
  <c r="AM433" i="12"/>
  <c r="AK433" i="12"/>
  <c r="AG433" i="12"/>
  <c r="AE433" i="12"/>
  <c r="AA433" i="12"/>
  <c r="Y433" i="12"/>
  <c r="U433" i="12"/>
  <c r="S433" i="12"/>
  <c r="O433" i="12"/>
  <c r="M433" i="12"/>
  <c r="I433" i="12"/>
  <c r="G433" i="12"/>
  <c r="AO432" i="12"/>
  <c r="AQ432" i="12" s="1"/>
  <c r="AM432" i="12"/>
  <c r="AK432" i="12"/>
  <c r="AG432" i="12"/>
  <c r="AE432" i="12"/>
  <c r="AA432" i="12"/>
  <c r="Y432" i="12"/>
  <c r="U432" i="12"/>
  <c r="S432" i="12"/>
  <c r="O432" i="12"/>
  <c r="M432" i="12"/>
  <c r="I432" i="12"/>
  <c r="G432" i="12"/>
  <c r="AO431" i="12"/>
  <c r="AQ431" i="12" s="1"/>
  <c r="AM431" i="12"/>
  <c r="AK431" i="12"/>
  <c r="AG431" i="12"/>
  <c r="AE431" i="12"/>
  <c r="AA431" i="12"/>
  <c r="Y431" i="12"/>
  <c r="U431" i="12"/>
  <c r="S431" i="12"/>
  <c r="O431" i="12"/>
  <c r="M431" i="12"/>
  <c r="I431" i="12"/>
  <c r="G431" i="12"/>
  <c r="AO430" i="12"/>
  <c r="AQ430" i="12" s="1"/>
  <c r="AM430" i="12"/>
  <c r="AK430" i="12"/>
  <c r="AG430" i="12"/>
  <c r="AE430" i="12"/>
  <c r="AA430" i="12"/>
  <c r="Y430" i="12"/>
  <c r="U430" i="12"/>
  <c r="S430" i="12"/>
  <c r="O430" i="12"/>
  <c r="M430" i="12"/>
  <c r="I430" i="12"/>
  <c r="G430" i="12"/>
  <c r="AO429" i="12"/>
  <c r="AS429" i="12" s="1"/>
  <c r="AM429" i="12"/>
  <c r="AK429" i="12"/>
  <c r="AG429" i="12"/>
  <c r="AE429" i="12"/>
  <c r="AA429" i="12"/>
  <c r="Y429" i="12"/>
  <c r="AB429" i="12" s="1"/>
  <c r="U429" i="12"/>
  <c r="S429" i="12"/>
  <c r="O429" i="12"/>
  <c r="M429" i="12"/>
  <c r="I429" i="12"/>
  <c r="G429" i="12"/>
  <c r="AO428" i="12"/>
  <c r="AQ428" i="12" s="1"/>
  <c r="AM428" i="12"/>
  <c r="AN428" i="12" s="1"/>
  <c r="AK428" i="12"/>
  <c r="AG428" i="12"/>
  <c r="AE428" i="12"/>
  <c r="AA428" i="12"/>
  <c r="Y428" i="12"/>
  <c r="U428" i="12"/>
  <c r="S428" i="12"/>
  <c r="O428" i="12"/>
  <c r="M428" i="12"/>
  <c r="I428" i="12"/>
  <c r="G428" i="12"/>
  <c r="AO427" i="12"/>
  <c r="AS427" i="12" s="1"/>
  <c r="AM427" i="12"/>
  <c r="AK427" i="12"/>
  <c r="AG427" i="12"/>
  <c r="AE427" i="12"/>
  <c r="AA427" i="12"/>
  <c r="Y427" i="12"/>
  <c r="U427" i="12"/>
  <c r="S427" i="12"/>
  <c r="O427" i="12"/>
  <c r="M427" i="12"/>
  <c r="I427" i="12"/>
  <c r="G427" i="12"/>
  <c r="AO426" i="12"/>
  <c r="AS426" i="12" s="1"/>
  <c r="AM426" i="12"/>
  <c r="AK426" i="12"/>
  <c r="AG426" i="12"/>
  <c r="AE426" i="12"/>
  <c r="AA426" i="12"/>
  <c r="Y426" i="12"/>
  <c r="U426" i="12"/>
  <c r="S426" i="12"/>
  <c r="O426" i="12"/>
  <c r="M426" i="12"/>
  <c r="I426" i="12"/>
  <c r="G426" i="12"/>
  <c r="AO425" i="12"/>
  <c r="AQ425" i="12" s="1"/>
  <c r="AM425" i="12"/>
  <c r="AK425" i="12"/>
  <c r="AG425" i="12"/>
  <c r="AE425" i="12"/>
  <c r="AA425" i="12"/>
  <c r="Y425" i="12"/>
  <c r="U425" i="12"/>
  <c r="S425" i="12"/>
  <c r="O425" i="12"/>
  <c r="M425" i="12"/>
  <c r="I425" i="12"/>
  <c r="G425" i="12"/>
  <c r="AO424" i="12"/>
  <c r="AS424" i="12" s="1"/>
  <c r="AM424" i="12"/>
  <c r="AK424" i="12"/>
  <c r="AG424" i="12"/>
  <c r="AE424" i="12"/>
  <c r="AA424" i="12"/>
  <c r="Y424" i="12"/>
  <c r="U424" i="12"/>
  <c r="S424" i="12"/>
  <c r="O424" i="12"/>
  <c r="M424" i="12"/>
  <c r="I424" i="12"/>
  <c r="G424" i="12"/>
  <c r="AO423" i="12"/>
  <c r="AS423" i="12" s="1"/>
  <c r="AM423" i="12"/>
  <c r="AK423" i="12"/>
  <c r="AN423" i="12" s="1"/>
  <c r="AH423" i="12"/>
  <c r="AG423" i="12"/>
  <c r="AE423" i="12"/>
  <c r="AA423" i="12"/>
  <c r="Y423" i="12"/>
  <c r="U423" i="12"/>
  <c r="S423" i="12"/>
  <c r="O423" i="12"/>
  <c r="M423" i="12"/>
  <c r="I423" i="12"/>
  <c r="G423" i="12"/>
  <c r="AO422" i="12"/>
  <c r="AQ422" i="12" s="1"/>
  <c r="AM422" i="12"/>
  <c r="AK422" i="12"/>
  <c r="AG422" i="12"/>
  <c r="AE422" i="12"/>
  <c r="AH422" i="12" s="1"/>
  <c r="AA422" i="12"/>
  <c r="Y422" i="12"/>
  <c r="U422" i="12"/>
  <c r="S422" i="12"/>
  <c r="V422" i="12" s="1"/>
  <c r="O422" i="12"/>
  <c r="M422" i="12"/>
  <c r="P422" i="12" s="1"/>
  <c r="I422" i="12"/>
  <c r="G422" i="12"/>
  <c r="AO421" i="12"/>
  <c r="AO420" i="12"/>
  <c r="AQ420" i="12" s="1"/>
  <c r="AM420" i="12"/>
  <c r="AK420" i="12"/>
  <c r="AG420" i="12"/>
  <c r="AE420" i="12"/>
  <c r="AA420" i="12"/>
  <c r="Y420" i="12"/>
  <c r="U420" i="12"/>
  <c r="S420" i="12"/>
  <c r="O420" i="12"/>
  <c r="M420" i="12"/>
  <c r="I420" i="12"/>
  <c r="G420" i="12"/>
  <c r="J420" i="12" s="1"/>
  <c r="AO419" i="12"/>
  <c r="AS419" i="12" s="1"/>
  <c r="AM419" i="12"/>
  <c r="AK419" i="12"/>
  <c r="AG419" i="12"/>
  <c r="AE419" i="12"/>
  <c r="AA419" i="12"/>
  <c r="Y419" i="12"/>
  <c r="U419" i="12"/>
  <c r="S419" i="12"/>
  <c r="O419" i="12"/>
  <c r="M419" i="12"/>
  <c r="I419" i="12"/>
  <c r="G419" i="12"/>
  <c r="AO418" i="12"/>
  <c r="AS418" i="12" s="1"/>
  <c r="AM418" i="12"/>
  <c r="AK418" i="12"/>
  <c r="AG418" i="12"/>
  <c r="AE418" i="12"/>
  <c r="AA418" i="12"/>
  <c r="Y418" i="12"/>
  <c r="U418" i="12"/>
  <c r="S418" i="12"/>
  <c r="V418" i="12" s="1"/>
  <c r="O418" i="12"/>
  <c r="M418" i="12"/>
  <c r="I418" i="12"/>
  <c r="G418" i="12"/>
  <c r="J418" i="12" s="1"/>
  <c r="AO417" i="12"/>
  <c r="AQ417" i="12" s="1"/>
  <c r="AM417" i="12"/>
  <c r="AK417" i="12"/>
  <c r="AG417" i="12"/>
  <c r="AE417" i="12"/>
  <c r="AA417" i="12"/>
  <c r="Y417" i="12"/>
  <c r="U417" i="12"/>
  <c r="S417" i="12"/>
  <c r="O417" i="12"/>
  <c r="M417" i="12"/>
  <c r="I417" i="12"/>
  <c r="G417" i="12"/>
  <c r="AO416" i="12"/>
  <c r="AS416" i="12" s="1"/>
  <c r="AM416" i="12"/>
  <c r="AK416" i="12"/>
  <c r="AG416" i="12"/>
  <c r="AE416" i="12"/>
  <c r="AA416" i="12"/>
  <c r="Y416" i="12"/>
  <c r="U416" i="12"/>
  <c r="S416" i="12"/>
  <c r="O416" i="12"/>
  <c r="M416" i="12"/>
  <c r="I416" i="12"/>
  <c r="G416" i="12"/>
  <c r="AO415" i="12"/>
  <c r="AS415" i="12" s="1"/>
  <c r="AM415" i="12"/>
  <c r="AK415" i="12"/>
  <c r="AG415" i="12"/>
  <c r="AE415" i="12"/>
  <c r="AA415" i="12"/>
  <c r="Y415" i="12"/>
  <c r="U415" i="12"/>
  <c r="S415" i="12"/>
  <c r="O415" i="12"/>
  <c r="M415" i="12"/>
  <c r="I415" i="12"/>
  <c r="G415" i="12"/>
  <c r="AO414" i="12"/>
  <c r="AQ414" i="12" s="1"/>
  <c r="AM414" i="12"/>
  <c r="AK414" i="12"/>
  <c r="AN414" i="12" s="1"/>
  <c r="AG414" i="12"/>
  <c r="AE414" i="12"/>
  <c r="AA414" i="12"/>
  <c r="Y414" i="12"/>
  <c r="U414" i="12"/>
  <c r="S414" i="12"/>
  <c r="O414" i="12"/>
  <c r="M414" i="12"/>
  <c r="I414" i="12"/>
  <c r="G414" i="12"/>
  <c r="AO413" i="12"/>
  <c r="AQ413" i="12" s="1"/>
  <c r="AM413" i="12"/>
  <c r="AK413" i="12"/>
  <c r="AG413" i="12"/>
  <c r="AE413" i="12"/>
  <c r="AA413" i="12"/>
  <c r="Y413" i="12"/>
  <c r="U413" i="12"/>
  <c r="S413" i="12"/>
  <c r="O413" i="12"/>
  <c r="M413" i="12"/>
  <c r="I413" i="12"/>
  <c r="G413" i="12"/>
  <c r="AO412" i="12"/>
  <c r="AQ412" i="12" s="1"/>
  <c r="AM412" i="12"/>
  <c r="AK412" i="12"/>
  <c r="AG412" i="12"/>
  <c r="AE412" i="12"/>
  <c r="AA412" i="12"/>
  <c r="Y412" i="12"/>
  <c r="U412" i="12"/>
  <c r="S412" i="12"/>
  <c r="O412" i="12"/>
  <c r="M412" i="12"/>
  <c r="I412" i="12"/>
  <c r="G412" i="12"/>
  <c r="AO411" i="12"/>
  <c r="AQ411" i="12" s="1"/>
  <c r="AM411" i="12"/>
  <c r="AK411" i="12"/>
  <c r="AG411" i="12"/>
  <c r="AE411" i="12"/>
  <c r="AA411" i="12"/>
  <c r="Y411" i="12"/>
  <c r="U411" i="12"/>
  <c r="S411" i="12"/>
  <c r="O411" i="12"/>
  <c r="M411" i="12"/>
  <c r="I411" i="12"/>
  <c r="G411" i="12"/>
  <c r="AO410" i="12"/>
  <c r="AQ410" i="12" s="1"/>
  <c r="AM410" i="12"/>
  <c r="AK410" i="12"/>
  <c r="AG410" i="12"/>
  <c r="AE410" i="12"/>
  <c r="AA410" i="12"/>
  <c r="Y410" i="12"/>
  <c r="U410" i="12"/>
  <c r="S410" i="12"/>
  <c r="O410" i="12"/>
  <c r="M410" i="12"/>
  <c r="I410" i="12"/>
  <c r="G410" i="12"/>
  <c r="AO409" i="12"/>
  <c r="AS409" i="12" s="1"/>
  <c r="AM409" i="12"/>
  <c r="AK409" i="12"/>
  <c r="AG409" i="12"/>
  <c r="AE409" i="12"/>
  <c r="AA409" i="12"/>
  <c r="Y409" i="12"/>
  <c r="U409" i="12"/>
  <c r="S409" i="12"/>
  <c r="O409" i="12"/>
  <c r="M409" i="12"/>
  <c r="I409" i="12"/>
  <c r="G409" i="12"/>
  <c r="AO408" i="12"/>
  <c r="AS408" i="12" s="1"/>
  <c r="AM408" i="12"/>
  <c r="AK408" i="12"/>
  <c r="AG408" i="12"/>
  <c r="AE408" i="12"/>
  <c r="AA408" i="12"/>
  <c r="Y408" i="12"/>
  <c r="U408" i="12"/>
  <c r="S408" i="12"/>
  <c r="O408" i="12"/>
  <c r="M408" i="12"/>
  <c r="I408" i="12"/>
  <c r="G408" i="12"/>
  <c r="AO407" i="12"/>
  <c r="AS407" i="12" s="1"/>
  <c r="AM407" i="12"/>
  <c r="AK407" i="12"/>
  <c r="AG407" i="12"/>
  <c r="AE407" i="12"/>
  <c r="AA407" i="12"/>
  <c r="Y407" i="12"/>
  <c r="U407" i="12"/>
  <c r="S407" i="12"/>
  <c r="O407" i="12"/>
  <c r="M407" i="12"/>
  <c r="I407" i="12"/>
  <c r="G407" i="12"/>
  <c r="AO406" i="12"/>
  <c r="AS406" i="12" s="1"/>
  <c r="AM406" i="12"/>
  <c r="AK406" i="12"/>
  <c r="AG406" i="12"/>
  <c r="AE406" i="12"/>
  <c r="AA406" i="12"/>
  <c r="Y406" i="12"/>
  <c r="U406" i="12"/>
  <c r="S406" i="12"/>
  <c r="O406" i="12"/>
  <c r="M406" i="12"/>
  <c r="I406" i="12"/>
  <c r="G406" i="12"/>
  <c r="AO405" i="12"/>
  <c r="AS405" i="12" s="1"/>
  <c r="AM405" i="12"/>
  <c r="AK405" i="12"/>
  <c r="AG405" i="12"/>
  <c r="AE405" i="12"/>
  <c r="AA405" i="12"/>
  <c r="Y405" i="12"/>
  <c r="U405" i="12"/>
  <c r="S405" i="12"/>
  <c r="O405" i="12"/>
  <c r="M405" i="12"/>
  <c r="I405" i="12"/>
  <c r="G405" i="12"/>
  <c r="AO404" i="12"/>
  <c r="AS404" i="12" s="1"/>
  <c r="AM404" i="12"/>
  <c r="AK404" i="12"/>
  <c r="AG404" i="12"/>
  <c r="AE404" i="12"/>
  <c r="AA404" i="12"/>
  <c r="Y404" i="12"/>
  <c r="U404" i="12"/>
  <c r="S404" i="12"/>
  <c r="O404" i="12"/>
  <c r="M404" i="12"/>
  <c r="P404" i="12" s="1"/>
  <c r="I404" i="12"/>
  <c r="G404" i="12"/>
  <c r="AO403" i="12"/>
  <c r="AS403" i="12" s="1"/>
  <c r="AM403" i="12"/>
  <c r="AK403" i="12"/>
  <c r="AG403" i="12"/>
  <c r="AE403" i="12"/>
  <c r="AA403" i="12"/>
  <c r="Y403" i="12"/>
  <c r="U403" i="12"/>
  <c r="S403" i="12"/>
  <c r="O403" i="12"/>
  <c r="M403" i="12"/>
  <c r="I403" i="12"/>
  <c r="G403" i="12"/>
  <c r="AO402" i="12"/>
  <c r="AQ402" i="12" s="1"/>
  <c r="AM402" i="12"/>
  <c r="AK402" i="12"/>
  <c r="AG402" i="12"/>
  <c r="AE402" i="12"/>
  <c r="AA402" i="12"/>
  <c r="Y402" i="12"/>
  <c r="AB402" i="12" s="1"/>
  <c r="U402" i="12"/>
  <c r="S402" i="12"/>
  <c r="O402" i="12"/>
  <c r="M402" i="12"/>
  <c r="I402" i="12"/>
  <c r="G402" i="12"/>
  <c r="AO401" i="12"/>
  <c r="AQ401" i="12" s="1"/>
  <c r="AM401" i="12"/>
  <c r="AK401" i="12"/>
  <c r="AG401" i="12"/>
  <c r="AE401" i="12"/>
  <c r="AA401" i="12"/>
  <c r="Y401" i="12"/>
  <c r="U401" i="12"/>
  <c r="S401" i="12"/>
  <c r="O401" i="12"/>
  <c r="M401" i="12"/>
  <c r="I401" i="12"/>
  <c r="G401" i="12"/>
  <c r="AO400" i="12"/>
  <c r="AS400" i="12" s="1"/>
  <c r="AM400" i="12"/>
  <c r="AK400" i="12"/>
  <c r="AG400" i="12"/>
  <c r="AE400" i="12"/>
  <c r="AA400" i="12"/>
  <c r="Y400" i="12"/>
  <c r="U400" i="12"/>
  <c r="S400" i="12"/>
  <c r="O400" i="12"/>
  <c r="M400" i="12"/>
  <c r="I400" i="12"/>
  <c r="G400" i="12"/>
  <c r="AO399" i="12"/>
  <c r="AS399" i="12" s="1"/>
  <c r="AM399" i="12"/>
  <c r="AK399" i="12"/>
  <c r="AG399" i="12"/>
  <c r="AE399" i="12"/>
  <c r="AA399" i="12"/>
  <c r="Y399" i="12"/>
  <c r="U399" i="12"/>
  <c r="S399" i="12"/>
  <c r="O399" i="12"/>
  <c r="M399" i="12"/>
  <c r="I399" i="12"/>
  <c r="G399" i="12"/>
  <c r="AO398" i="12"/>
  <c r="AO397" i="12"/>
  <c r="AS397" i="12" s="1"/>
  <c r="AM397" i="12"/>
  <c r="AK397" i="12"/>
  <c r="AN397" i="12" s="1"/>
  <c r="AG397" i="12"/>
  <c r="AE397" i="12"/>
  <c r="AA397" i="12"/>
  <c r="Y397" i="12"/>
  <c r="U397" i="12"/>
  <c r="S397" i="12"/>
  <c r="O397" i="12"/>
  <c r="M397" i="12"/>
  <c r="I397" i="12"/>
  <c r="G397" i="12"/>
  <c r="AQ396" i="12"/>
  <c r="AO396" i="12"/>
  <c r="AS396" i="12" s="1"/>
  <c r="AM396" i="12"/>
  <c r="AK396" i="12"/>
  <c r="AG396" i="12"/>
  <c r="AE396" i="12"/>
  <c r="AA396" i="12"/>
  <c r="Y396" i="12"/>
  <c r="U396" i="12"/>
  <c r="S396" i="12"/>
  <c r="O396" i="12"/>
  <c r="M396" i="12"/>
  <c r="I396" i="12"/>
  <c r="G396" i="12"/>
  <c r="AO395" i="12"/>
  <c r="AS395" i="12" s="1"/>
  <c r="AM395" i="12"/>
  <c r="AK395" i="12"/>
  <c r="AG395" i="12"/>
  <c r="AE395" i="12"/>
  <c r="AA395" i="12"/>
  <c r="Y395" i="12"/>
  <c r="U395" i="12"/>
  <c r="S395" i="12"/>
  <c r="O395" i="12"/>
  <c r="M395" i="12"/>
  <c r="P395" i="12" s="1"/>
  <c r="I395" i="12"/>
  <c r="G395" i="12"/>
  <c r="AO394" i="12"/>
  <c r="AQ394" i="12" s="1"/>
  <c r="AM394" i="12"/>
  <c r="AK394" i="12"/>
  <c r="AG394" i="12"/>
  <c r="AE394" i="12"/>
  <c r="AA394" i="12"/>
  <c r="Y394" i="12"/>
  <c r="U394" i="12"/>
  <c r="S394" i="12"/>
  <c r="O394" i="12"/>
  <c r="M394" i="12"/>
  <c r="I394" i="12"/>
  <c r="G394" i="12"/>
  <c r="AO393" i="12"/>
  <c r="AM393" i="12"/>
  <c r="AK393" i="12"/>
  <c r="AG393" i="12"/>
  <c r="AE393" i="12"/>
  <c r="AA393" i="12"/>
  <c r="Y393" i="12"/>
  <c r="U393" i="12"/>
  <c r="S393" i="12"/>
  <c r="O393" i="12"/>
  <c r="M393" i="12"/>
  <c r="I393" i="12"/>
  <c r="G393" i="12"/>
  <c r="AO392" i="12"/>
  <c r="AM392" i="12"/>
  <c r="AK392" i="12"/>
  <c r="AG392" i="12"/>
  <c r="AE392" i="12"/>
  <c r="AA392" i="12"/>
  <c r="Y392" i="12"/>
  <c r="U392" i="12"/>
  <c r="S392" i="12"/>
  <c r="O392" i="12"/>
  <c r="M392" i="12"/>
  <c r="I392" i="12"/>
  <c r="G392" i="12"/>
  <c r="AO391" i="12"/>
  <c r="AQ391" i="12" s="1"/>
  <c r="AM391" i="12"/>
  <c r="AK391" i="12"/>
  <c r="AG391" i="12"/>
  <c r="AE391" i="12"/>
  <c r="AA391" i="12"/>
  <c r="Y391" i="12"/>
  <c r="AB391" i="12" s="1"/>
  <c r="U391" i="12"/>
  <c r="S391" i="12"/>
  <c r="O391" i="12"/>
  <c r="P391" i="12" s="1"/>
  <c r="M391" i="12"/>
  <c r="I391" i="12"/>
  <c r="G391" i="12"/>
  <c r="AO390" i="12"/>
  <c r="AQ390" i="12" s="1"/>
  <c r="AM390" i="12"/>
  <c r="AK390" i="12"/>
  <c r="AG390" i="12"/>
  <c r="AE390" i="12"/>
  <c r="AA390" i="12"/>
  <c r="Y390" i="12"/>
  <c r="U390" i="12"/>
  <c r="S390" i="12"/>
  <c r="O390" i="12"/>
  <c r="M390" i="12"/>
  <c r="I390" i="12"/>
  <c r="G390" i="12"/>
  <c r="AO389" i="12"/>
  <c r="AQ389" i="12" s="1"/>
  <c r="AM389" i="12"/>
  <c r="AK389" i="12"/>
  <c r="AG389" i="12"/>
  <c r="AE389" i="12"/>
  <c r="AA389" i="12"/>
  <c r="Y389" i="12"/>
  <c r="U389" i="12"/>
  <c r="S389" i="12"/>
  <c r="O389" i="12"/>
  <c r="M389" i="12"/>
  <c r="I389" i="12"/>
  <c r="G389" i="12"/>
  <c r="AO388" i="12"/>
  <c r="AS388" i="12" s="1"/>
  <c r="AM388" i="12"/>
  <c r="AK388" i="12"/>
  <c r="AG388" i="12"/>
  <c r="AE388" i="12"/>
  <c r="AH388" i="12" s="1"/>
  <c r="AA388" i="12"/>
  <c r="Y388" i="12"/>
  <c r="U388" i="12"/>
  <c r="S388" i="12"/>
  <c r="O388" i="12"/>
  <c r="M388" i="12"/>
  <c r="I388" i="12"/>
  <c r="G388" i="12"/>
  <c r="AO387" i="12"/>
  <c r="AQ387" i="12" s="1"/>
  <c r="AM387" i="12"/>
  <c r="AK387" i="12"/>
  <c r="AG387" i="12"/>
  <c r="AE387" i="12"/>
  <c r="AA387" i="12"/>
  <c r="Y387" i="12"/>
  <c r="U387" i="12"/>
  <c r="S387" i="12"/>
  <c r="O387" i="12"/>
  <c r="M387" i="12"/>
  <c r="I387" i="12"/>
  <c r="G387" i="12"/>
  <c r="AO386" i="12"/>
  <c r="AQ386" i="12" s="1"/>
  <c r="AM386" i="12"/>
  <c r="AK386" i="12"/>
  <c r="AG386" i="12"/>
  <c r="AE386" i="12"/>
  <c r="AA386" i="12"/>
  <c r="Y386" i="12"/>
  <c r="U386" i="12"/>
  <c r="S386" i="12"/>
  <c r="O386" i="12"/>
  <c r="M386" i="12"/>
  <c r="I386" i="12"/>
  <c r="G386" i="12"/>
  <c r="AO385" i="12"/>
  <c r="AM385" i="12"/>
  <c r="AK385" i="12"/>
  <c r="AG385" i="12"/>
  <c r="AE385" i="12"/>
  <c r="AA385" i="12"/>
  <c r="Y385" i="12"/>
  <c r="U385" i="12"/>
  <c r="S385" i="12"/>
  <c r="O385" i="12"/>
  <c r="M385" i="12"/>
  <c r="I385" i="12"/>
  <c r="G385" i="12"/>
  <c r="AO384" i="12"/>
  <c r="AM384" i="12"/>
  <c r="AK384" i="12"/>
  <c r="AG384" i="12"/>
  <c r="AH384" i="12" s="1"/>
  <c r="AE384" i="12"/>
  <c r="AA384" i="12"/>
  <c r="Y384" i="12"/>
  <c r="U384" i="12"/>
  <c r="S384" i="12"/>
  <c r="V384" i="12" s="1"/>
  <c r="O384" i="12"/>
  <c r="M384" i="12"/>
  <c r="I384" i="12"/>
  <c r="G384" i="12"/>
  <c r="AO383" i="12"/>
  <c r="AM383" i="12"/>
  <c r="AK383" i="12"/>
  <c r="AG383" i="12"/>
  <c r="AE383" i="12"/>
  <c r="AA383" i="12"/>
  <c r="Y383" i="12"/>
  <c r="U383" i="12"/>
  <c r="S383" i="12"/>
  <c r="O383" i="12"/>
  <c r="M383" i="12"/>
  <c r="I383" i="12"/>
  <c r="G383" i="12"/>
  <c r="AO382" i="12"/>
  <c r="AM382" i="12"/>
  <c r="AK382" i="12"/>
  <c r="AG382" i="12"/>
  <c r="AE382" i="12"/>
  <c r="AA382" i="12"/>
  <c r="Y382" i="12"/>
  <c r="U382" i="12"/>
  <c r="S382" i="12"/>
  <c r="O382" i="12"/>
  <c r="M382" i="12"/>
  <c r="I382" i="12"/>
  <c r="G382" i="12"/>
  <c r="AO381" i="12"/>
  <c r="AM381" i="12"/>
  <c r="AK381" i="12"/>
  <c r="AG381" i="12"/>
  <c r="AE381" i="12"/>
  <c r="AA381" i="12"/>
  <c r="Y381" i="12"/>
  <c r="U381" i="12"/>
  <c r="S381" i="12"/>
  <c r="O381" i="12"/>
  <c r="M381" i="12"/>
  <c r="I381" i="12"/>
  <c r="G381" i="12"/>
  <c r="AO380" i="12"/>
  <c r="AM379" i="12"/>
  <c r="AK379" i="12"/>
  <c r="AG379" i="12"/>
  <c r="AE379" i="12"/>
  <c r="AA379" i="12"/>
  <c r="Y379" i="12"/>
  <c r="U379" i="12"/>
  <c r="S379" i="12"/>
  <c r="K379" i="12"/>
  <c r="AO379" i="12" s="1"/>
  <c r="AS379" i="12" s="1"/>
  <c r="I379" i="12"/>
  <c r="G379" i="12"/>
  <c r="AO378" i="12"/>
  <c r="AM378" i="12"/>
  <c r="AK378" i="12"/>
  <c r="AG378" i="12"/>
  <c r="AE378" i="12"/>
  <c r="AA378" i="12"/>
  <c r="Y378" i="12"/>
  <c r="U378" i="12"/>
  <c r="S378" i="12"/>
  <c r="O378" i="12"/>
  <c r="M378" i="12"/>
  <c r="I378" i="12"/>
  <c r="G378" i="12"/>
  <c r="AO377" i="12"/>
  <c r="AS377" i="12" s="1"/>
  <c r="AM377" i="12"/>
  <c r="AN377" i="12" s="1"/>
  <c r="AK377" i="12"/>
  <c r="AG377" i="12"/>
  <c r="AE377" i="12"/>
  <c r="AA377" i="12"/>
  <c r="Y377" i="12"/>
  <c r="U377" i="12"/>
  <c r="S377" i="12"/>
  <c r="V377" i="12" s="1"/>
  <c r="O377" i="12"/>
  <c r="M377" i="12"/>
  <c r="I377" i="12"/>
  <c r="G377" i="12"/>
  <c r="AO376" i="12"/>
  <c r="AM376" i="12"/>
  <c r="AK376" i="12"/>
  <c r="AG376" i="12"/>
  <c r="AE376" i="12"/>
  <c r="AA376" i="12"/>
  <c r="Y376" i="12"/>
  <c r="U376" i="12"/>
  <c r="S376" i="12"/>
  <c r="O376" i="12"/>
  <c r="M376" i="12"/>
  <c r="I376" i="12"/>
  <c r="G376" i="12"/>
  <c r="AO375" i="12"/>
  <c r="AM375" i="12"/>
  <c r="AK375" i="12"/>
  <c r="AG375" i="12"/>
  <c r="AE375" i="12"/>
  <c r="AA375" i="12"/>
  <c r="Y375" i="12"/>
  <c r="U375" i="12"/>
  <c r="S375" i="12"/>
  <c r="O375" i="12"/>
  <c r="M375" i="12"/>
  <c r="I375" i="12"/>
  <c r="G375" i="12"/>
  <c r="AO374" i="12"/>
  <c r="AS374" i="12" s="1"/>
  <c r="AM374" i="12"/>
  <c r="AK374" i="12"/>
  <c r="AG374" i="12"/>
  <c r="AE374" i="12"/>
  <c r="AH374" i="12" s="1"/>
  <c r="AA374" i="12"/>
  <c r="Y374" i="12"/>
  <c r="U374" i="12"/>
  <c r="S374" i="12"/>
  <c r="O374" i="12"/>
  <c r="M374" i="12"/>
  <c r="I374" i="12"/>
  <c r="G374" i="12"/>
  <c r="AO373" i="12"/>
  <c r="AQ373" i="12" s="1"/>
  <c r="AM373" i="12"/>
  <c r="AK373" i="12"/>
  <c r="AN373" i="12" s="1"/>
  <c r="AG373" i="12"/>
  <c r="AE373" i="12"/>
  <c r="AA373" i="12"/>
  <c r="Y373" i="12"/>
  <c r="U373" i="12"/>
  <c r="S373" i="12"/>
  <c r="O373" i="12"/>
  <c r="M373" i="12"/>
  <c r="I373" i="12"/>
  <c r="G373" i="12"/>
  <c r="AO372" i="12"/>
  <c r="AM372" i="12"/>
  <c r="AK372" i="12"/>
  <c r="AG372" i="12"/>
  <c r="AE372" i="12"/>
  <c r="AA372" i="12"/>
  <c r="Y372" i="12"/>
  <c r="U372" i="12"/>
  <c r="S372" i="12"/>
  <c r="O372" i="12"/>
  <c r="M372" i="12"/>
  <c r="I372" i="12"/>
  <c r="G372" i="12"/>
  <c r="AO371" i="12"/>
  <c r="AM371" i="12"/>
  <c r="AK371" i="12"/>
  <c r="AG371" i="12"/>
  <c r="AE371" i="12"/>
  <c r="AA371" i="12"/>
  <c r="Y371" i="12"/>
  <c r="U371" i="12"/>
  <c r="S371" i="12"/>
  <c r="O371" i="12"/>
  <c r="M371" i="12"/>
  <c r="P371" i="12" s="1"/>
  <c r="I371" i="12"/>
  <c r="G371" i="12"/>
  <c r="AO370" i="12"/>
  <c r="AQ370" i="12" s="1"/>
  <c r="AM370" i="12"/>
  <c r="AK370" i="12"/>
  <c r="AG370" i="12"/>
  <c r="AE370" i="12"/>
  <c r="AA370" i="12"/>
  <c r="Y370" i="12"/>
  <c r="U370" i="12"/>
  <c r="S370" i="12"/>
  <c r="O370" i="12"/>
  <c r="M370" i="12"/>
  <c r="I370" i="12"/>
  <c r="G370" i="12"/>
  <c r="AO369" i="12"/>
  <c r="AQ369" i="12" s="1"/>
  <c r="AM369" i="12"/>
  <c r="AK369" i="12"/>
  <c r="AG369" i="12"/>
  <c r="AE369" i="12"/>
  <c r="AA369" i="12"/>
  <c r="Y369" i="12"/>
  <c r="U369" i="12"/>
  <c r="S369" i="12"/>
  <c r="O369" i="12"/>
  <c r="M369" i="12"/>
  <c r="I369" i="12"/>
  <c r="G369" i="12"/>
  <c r="AO368" i="12"/>
  <c r="AS368" i="12" s="1"/>
  <c r="AM368" i="12"/>
  <c r="AK368" i="12"/>
  <c r="AG368" i="12"/>
  <c r="AE368" i="12"/>
  <c r="AA368" i="12"/>
  <c r="Y368" i="12"/>
  <c r="U368" i="12"/>
  <c r="S368" i="12"/>
  <c r="O368" i="12"/>
  <c r="M368" i="12"/>
  <c r="I368" i="12"/>
  <c r="G368" i="12"/>
  <c r="AO367" i="12"/>
  <c r="AS367" i="12" s="1"/>
  <c r="AM367" i="12"/>
  <c r="AK367" i="12"/>
  <c r="AG367" i="12"/>
  <c r="AE367" i="12"/>
  <c r="AA367" i="12"/>
  <c r="Y367" i="12"/>
  <c r="U367" i="12"/>
  <c r="S367" i="12"/>
  <c r="O367" i="12"/>
  <c r="M367" i="12"/>
  <c r="I367" i="12"/>
  <c r="G367" i="12"/>
  <c r="AO366" i="12"/>
  <c r="AM366" i="12"/>
  <c r="AK366" i="12"/>
  <c r="AG366" i="12"/>
  <c r="AE366" i="12"/>
  <c r="AA366" i="12"/>
  <c r="Y366" i="12"/>
  <c r="U366" i="12"/>
  <c r="S366" i="12"/>
  <c r="O366" i="12"/>
  <c r="M366" i="12"/>
  <c r="I366" i="12"/>
  <c r="G366" i="12"/>
  <c r="AO365" i="12"/>
  <c r="AM365" i="12"/>
  <c r="AK365" i="12"/>
  <c r="AG365" i="12"/>
  <c r="AE365" i="12"/>
  <c r="AA365" i="12"/>
  <c r="Y365" i="12"/>
  <c r="U365" i="12"/>
  <c r="S365" i="12"/>
  <c r="O365" i="12"/>
  <c r="M365" i="12"/>
  <c r="I365" i="12"/>
  <c r="G365" i="12"/>
  <c r="AO364" i="12"/>
  <c r="AQ364" i="12" s="1"/>
  <c r="AM364" i="12"/>
  <c r="AK364" i="12"/>
  <c r="AG364" i="12"/>
  <c r="AE364" i="12"/>
  <c r="AA364" i="12"/>
  <c r="Y364" i="12"/>
  <c r="U364" i="12"/>
  <c r="S364" i="12"/>
  <c r="O364" i="12"/>
  <c r="M364" i="12"/>
  <c r="I364" i="12"/>
  <c r="G364" i="12"/>
  <c r="AO363" i="12"/>
  <c r="AM363" i="12"/>
  <c r="AK363" i="12"/>
  <c r="AG363" i="12"/>
  <c r="AE363" i="12"/>
  <c r="AA363" i="12"/>
  <c r="Y363" i="12"/>
  <c r="U363" i="12"/>
  <c r="S363" i="12"/>
  <c r="O363" i="12"/>
  <c r="M363" i="12"/>
  <c r="I363" i="12"/>
  <c r="G363" i="12"/>
  <c r="AO362" i="12"/>
  <c r="AQ362" i="12" s="1"/>
  <c r="AM362" i="12"/>
  <c r="AK362" i="12"/>
  <c r="AG362" i="12"/>
  <c r="AE362" i="12"/>
  <c r="AA362" i="12"/>
  <c r="Y362" i="12"/>
  <c r="U362" i="12"/>
  <c r="S362" i="12"/>
  <c r="O362" i="12"/>
  <c r="M362" i="12"/>
  <c r="I362" i="12"/>
  <c r="G362" i="12"/>
  <c r="AO361" i="12"/>
  <c r="AO360" i="12"/>
  <c r="AS360" i="12" s="1"/>
  <c r="AM360" i="12"/>
  <c r="AK360" i="12"/>
  <c r="AG360" i="12"/>
  <c r="AE360" i="12"/>
  <c r="AA360" i="12"/>
  <c r="Y360" i="12"/>
  <c r="U360" i="12"/>
  <c r="S360" i="12"/>
  <c r="O360" i="12"/>
  <c r="M360" i="12"/>
  <c r="I360" i="12"/>
  <c r="G360" i="12"/>
  <c r="J360" i="12" s="1"/>
  <c r="AO359" i="12"/>
  <c r="AS359" i="12" s="1"/>
  <c r="AM359" i="12"/>
  <c r="AK359" i="12"/>
  <c r="AG359" i="12"/>
  <c r="AE359" i="12"/>
  <c r="AA359" i="12"/>
  <c r="Y359" i="12"/>
  <c r="U359" i="12"/>
  <c r="S359" i="12"/>
  <c r="O359" i="12"/>
  <c r="M359" i="12"/>
  <c r="I359" i="12"/>
  <c r="G359" i="12"/>
  <c r="AO358" i="12"/>
  <c r="AS358" i="12" s="1"/>
  <c r="AM358" i="12"/>
  <c r="AK358" i="12"/>
  <c r="AN358" i="12" s="1"/>
  <c r="AG358" i="12"/>
  <c r="AE358" i="12"/>
  <c r="AA358" i="12"/>
  <c r="Y358" i="12"/>
  <c r="U358" i="12"/>
  <c r="S358" i="12"/>
  <c r="O358" i="12"/>
  <c r="M358" i="12"/>
  <c r="I358" i="12"/>
  <c r="G358" i="12"/>
  <c r="AO357" i="12"/>
  <c r="AQ357" i="12" s="1"/>
  <c r="AM357" i="12"/>
  <c r="AK357" i="12"/>
  <c r="AG357" i="12"/>
  <c r="AE357" i="12"/>
  <c r="AA357" i="12"/>
  <c r="Y357" i="12"/>
  <c r="U357" i="12"/>
  <c r="S357" i="12"/>
  <c r="O357" i="12"/>
  <c r="M357" i="12"/>
  <c r="I357" i="12"/>
  <c r="G357" i="12"/>
  <c r="AO356" i="12"/>
  <c r="AQ356" i="12" s="1"/>
  <c r="AM356" i="12"/>
  <c r="AK356" i="12"/>
  <c r="AG356" i="12"/>
  <c r="AE356" i="12"/>
  <c r="AA356" i="12"/>
  <c r="Y356" i="12"/>
  <c r="U356" i="12"/>
  <c r="S356" i="12"/>
  <c r="O356" i="12"/>
  <c r="M356" i="12"/>
  <c r="I356" i="12"/>
  <c r="G356" i="12"/>
  <c r="AO355" i="12"/>
  <c r="AQ355" i="12" s="1"/>
  <c r="AM355" i="12"/>
  <c r="AK355" i="12"/>
  <c r="AG355" i="12"/>
  <c r="AE355" i="12"/>
  <c r="AA355" i="12"/>
  <c r="Y355" i="12"/>
  <c r="U355" i="12"/>
  <c r="S355" i="12"/>
  <c r="O355" i="12"/>
  <c r="M355" i="12"/>
  <c r="I355" i="12"/>
  <c r="G355" i="12"/>
  <c r="AO354" i="12"/>
  <c r="AQ354" i="12" s="1"/>
  <c r="AM354" i="12"/>
  <c r="AK354" i="12"/>
  <c r="AG354" i="12"/>
  <c r="AE354" i="12"/>
  <c r="AA354" i="12"/>
  <c r="Y354" i="12"/>
  <c r="U354" i="12"/>
  <c r="S354" i="12"/>
  <c r="O354" i="12"/>
  <c r="M354" i="12"/>
  <c r="I354" i="12"/>
  <c r="G354" i="12"/>
  <c r="AO353" i="12"/>
  <c r="AQ353" i="12" s="1"/>
  <c r="AM353" i="12"/>
  <c r="AK353" i="12"/>
  <c r="AG353" i="12"/>
  <c r="AE353" i="12"/>
  <c r="AA353" i="12"/>
  <c r="Y353" i="12"/>
  <c r="U353" i="12"/>
  <c r="S353" i="12"/>
  <c r="O353" i="12"/>
  <c r="M353" i="12"/>
  <c r="I353" i="12"/>
  <c r="G353" i="12"/>
  <c r="AO352" i="12"/>
  <c r="AQ352" i="12" s="1"/>
  <c r="AM352" i="12"/>
  <c r="AK352" i="12"/>
  <c r="AG352" i="12"/>
  <c r="AE352" i="12"/>
  <c r="AA352" i="12"/>
  <c r="Y352" i="12"/>
  <c r="U352" i="12"/>
  <c r="S352" i="12"/>
  <c r="O352" i="12"/>
  <c r="M352" i="12"/>
  <c r="I352" i="12"/>
  <c r="J352" i="12" s="1"/>
  <c r="G352" i="12"/>
  <c r="AS351" i="12"/>
  <c r="AQ351" i="12"/>
  <c r="AM351" i="12"/>
  <c r="AK351" i="12"/>
  <c r="AG351" i="12"/>
  <c r="AE351" i="12"/>
  <c r="AA351" i="12"/>
  <c r="Y351" i="12"/>
  <c r="U351" i="12"/>
  <c r="S351" i="12"/>
  <c r="O351" i="12"/>
  <c r="M351" i="12"/>
  <c r="P351" i="12" s="1"/>
  <c r="I351" i="12"/>
  <c r="G351" i="12"/>
  <c r="AO350" i="12"/>
  <c r="AS350" i="12" s="1"/>
  <c r="AM350" i="12"/>
  <c r="AK350" i="12"/>
  <c r="AG350" i="12"/>
  <c r="AE350" i="12"/>
  <c r="AA350" i="12"/>
  <c r="Y350" i="12"/>
  <c r="U350" i="12"/>
  <c r="S350" i="12"/>
  <c r="O350" i="12"/>
  <c r="M350" i="12"/>
  <c r="I350" i="12"/>
  <c r="G350" i="12"/>
  <c r="AO349" i="12"/>
  <c r="AM349" i="12"/>
  <c r="AK349" i="12"/>
  <c r="AG349" i="12"/>
  <c r="AE349" i="12"/>
  <c r="AA349" i="12"/>
  <c r="Y349" i="12"/>
  <c r="U349" i="12"/>
  <c r="S349" i="12"/>
  <c r="O349" i="12"/>
  <c r="M349" i="12"/>
  <c r="I349" i="12"/>
  <c r="G349" i="12"/>
  <c r="AO348" i="12"/>
  <c r="AQ348" i="12" s="1"/>
  <c r="AM348" i="12"/>
  <c r="AK348" i="12"/>
  <c r="AG348" i="12"/>
  <c r="AE348" i="12"/>
  <c r="AA348" i="12"/>
  <c r="Y348" i="12"/>
  <c r="U348" i="12"/>
  <c r="S348" i="12"/>
  <c r="O348" i="12"/>
  <c r="M348" i="12"/>
  <c r="I348" i="12"/>
  <c r="G348" i="12"/>
  <c r="AO347" i="12"/>
  <c r="AS347" i="12" s="1"/>
  <c r="AM347" i="12"/>
  <c r="AK347" i="12"/>
  <c r="AG347" i="12"/>
  <c r="AE347" i="12"/>
  <c r="AA347" i="12"/>
  <c r="Y347" i="12"/>
  <c r="U347" i="12"/>
  <c r="S347" i="12"/>
  <c r="O347" i="12"/>
  <c r="M347" i="12"/>
  <c r="I347" i="12"/>
  <c r="G347" i="12"/>
  <c r="AO346" i="12"/>
  <c r="AS346" i="12" s="1"/>
  <c r="AM346" i="12"/>
  <c r="AK346" i="12"/>
  <c r="AG346" i="12"/>
  <c r="AE346" i="12"/>
  <c r="AA346" i="12"/>
  <c r="Y346" i="12"/>
  <c r="U346" i="12"/>
  <c r="S346" i="12"/>
  <c r="O346" i="12"/>
  <c r="M346" i="12"/>
  <c r="I346" i="12"/>
  <c r="G346" i="12"/>
  <c r="AO345" i="12"/>
  <c r="AS345" i="12" s="1"/>
  <c r="AM345" i="12"/>
  <c r="AK345" i="12"/>
  <c r="AG345" i="12"/>
  <c r="AE345" i="12"/>
  <c r="AA345" i="12"/>
  <c r="AB345" i="12" s="1"/>
  <c r="Y345" i="12"/>
  <c r="U345" i="12"/>
  <c r="S345" i="12"/>
  <c r="O345" i="12"/>
  <c r="M345" i="12"/>
  <c r="I345" i="12"/>
  <c r="G345" i="12"/>
  <c r="AO344" i="12"/>
  <c r="AS344" i="12" s="1"/>
  <c r="AM344" i="12"/>
  <c r="AK344" i="12"/>
  <c r="AN344" i="12" s="1"/>
  <c r="AG344" i="12"/>
  <c r="AE344" i="12"/>
  <c r="AA344" i="12"/>
  <c r="Y344" i="12"/>
  <c r="U344" i="12"/>
  <c r="S344" i="12"/>
  <c r="O344" i="12"/>
  <c r="M344" i="12"/>
  <c r="P344" i="12" s="1"/>
  <c r="I344" i="12"/>
  <c r="G344" i="12"/>
  <c r="AO343" i="12"/>
  <c r="AM343" i="12"/>
  <c r="AK343" i="12"/>
  <c r="AG343" i="12"/>
  <c r="AE343" i="12"/>
  <c r="AA343" i="12"/>
  <c r="Y343" i="12"/>
  <c r="U343" i="12"/>
  <c r="S343" i="12"/>
  <c r="O343" i="12"/>
  <c r="M343" i="12"/>
  <c r="I343" i="12"/>
  <c r="G343" i="12"/>
  <c r="AO342" i="12"/>
  <c r="AM342" i="12"/>
  <c r="AK342" i="12"/>
  <c r="AG342" i="12"/>
  <c r="AE342" i="12"/>
  <c r="AA342" i="12"/>
  <c r="Y342" i="12"/>
  <c r="U342" i="12"/>
  <c r="S342" i="12"/>
  <c r="V342" i="12" s="1"/>
  <c r="O342" i="12"/>
  <c r="P342" i="12" s="1"/>
  <c r="M342" i="12"/>
  <c r="I342" i="12"/>
  <c r="G342" i="12"/>
  <c r="AO341" i="12"/>
  <c r="AS341" i="12" s="1"/>
  <c r="AM341" i="12"/>
  <c r="AK341" i="12"/>
  <c r="AG341" i="12"/>
  <c r="AE341" i="12"/>
  <c r="AA341" i="12"/>
  <c r="Y341" i="12"/>
  <c r="AB341" i="12" s="1"/>
  <c r="U341" i="12"/>
  <c r="S341" i="12"/>
  <c r="O341" i="12"/>
  <c r="M341" i="12"/>
  <c r="I341" i="12"/>
  <c r="G341" i="12"/>
  <c r="AO340" i="12"/>
  <c r="AQ340" i="12" s="1"/>
  <c r="AM340" i="12"/>
  <c r="AK340" i="12"/>
  <c r="AG340" i="12"/>
  <c r="AE340" i="12"/>
  <c r="AA340" i="12"/>
  <c r="Y340" i="12"/>
  <c r="U340" i="12"/>
  <c r="S340" i="12"/>
  <c r="O340" i="12"/>
  <c r="M340" i="12"/>
  <c r="I340" i="12"/>
  <c r="G340" i="12"/>
  <c r="AO339" i="12"/>
  <c r="AQ339" i="12" s="1"/>
  <c r="AM339" i="12"/>
  <c r="AK339" i="12"/>
  <c r="AG339" i="12"/>
  <c r="AE339" i="12"/>
  <c r="AA339" i="12"/>
  <c r="Y339" i="12"/>
  <c r="U339" i="12"/>
  <c r="S339" i="12"/>
  <c r="O339" i="12"/>
  <c r="M339" i="12"/>
  <c r="I339" i="12"/>
  <c r="G339" i="12"/>
  <c r="AO338" i="12"/>
  <c r="AM338" i="12"/>
  <c r="AK338" i="12"/>
  <c r="AG338" i="12"/>
  <c r="AE338" i="12"/>
  <c r="AA338" i="12"/>
  <c r="AB338" i="12" s="1"/>
  <c r="Y338" i="12"/>
  <c r="U338" i="12"/>
  <c r="S338" i="12"/>
  <c r="O338" i="12"/>
  <c r="M338" i="12"/>
  <c r="I338" i="12"/>
  <c r="G338" i="12"/>
  <c r="AO337" i="12"/>
  <c r="AQ337" i="12" s="1"/>
  <c r="AM337" i="12"/>
  <c r="AK337" i="12"/>
  <c r="AG337" i="12"/>
  <c r="AE337" i="12"/>
  <c r="AA337" i="12"/>
  <c r="Y337" i="12"/>
  <c r="U337" i="12"/>
  <c r="V337" i="12" s="1"/>
  <c r="S337" i="12"/>
  <c r="O337" i="12"/>
  <c r="M337" i="12"/>
  <c r="I337" i="12"/>
  <c r="G337" i="12"/>
  <c r="AO336" i="12"/>
  <c r="AO335" i="12"/>
  <c r="AS335" i="12" s="1"/>
  <c r="AM335" i="12"/>
  <c r="AK335" i="12"/>
  <c r="AG335" i="12"/>
  <c r="AE335" i="12"/>
  <c r="AA335" i="12"/>
  <c r="Y335" i="12"/>
  <c r="U335" i="12"/>
  <c r="S335" i="12"/>
  <c r="O335" i="12"/>
  <c r="M335" i="12"/>
  <c r="I335" i="12"/>
  <c r="G335" i="12"/>
  <c r="AO334" i="12"/>
  <c r="AS334" i="12" s="1"/>
  <c r="AM334" i="12"/>
  <c r="AK334" i="12"/>
  <c r="AG334" i="12"/>
  <c r="AE334" i="12"/>
  <c r="AA334" i="12"/>
  <c r="Y334" i="12"/>
  <c r="U334" i="12"/>
  <c r="S334" i="12"/>
  <c r="O334" i="12"/>
  <c r="M334" i="12"/>
  <c r="I334" i="12"/>
  <c r="G334" i="12"/>
  <c r="AO333" i="12"/>
  <c r="AQ333" i="12" s="1"/>
  <c r="AM333" i="12"/>
  <c r="AK333" i="12"/>
  <c r="AN333" i="12" s="1"/>
  <c r="AG333" i="12"/>
  <c r="AE333" i="12"/>
  <c r="AA333" i="12"/>
  <c r="Y333" i="12"/>
  <c r="U333" i="12"/>
  <c r="S333" i="12"/>
  <c r="O333" i="12"/>
  <c r="M333" i="12"/>
  <c r="P333" i="12" s="1"/>
  <c r="I333" i="12"/>
  <c r="G333" i="12"/>
  <c r="AO332" i="12"/>
  <c r="AQ332" i="12" s="1"/>
  <c r="AM332" i="12"/>
  <c r="AK332" i="12"/>
  <c r="AN332" i="12" s="1"/>
  <c r="AG332" i="12"/>
  <c r="AE332" i="12"/>
  <c r="AA332" i="12"/>
  <c r="Y332" i="12"/>
  <c r="U332" i="12"/>
  <c r="S332" i="12"/>
  <c r="O332" i="12"/>
  <c r="M332" i="12"/>
  <c r="I332" i="12"/>
  <c r="G332" i="12"/>
  <c r="AO331" i="12"/>
  <c r="AQ331" i="12" s="1"/>
  <c r="AM331" i="12"/>
  <c r="AK331" i="12"/>
  <c r="AG331" i="12"/>
  <c r="AE331" i="12"/>
  <c r="AA331" i="12"/>
  <c r="Y331" i="12"/>
  <c r="U331" i="12"/>
  <c r="S331" i="12"/>
  <c r="O331" i="12"/>
  <c r="M331" i="12"/>
  <c r="I331" i="12"/>
  <c r="G331" i="12"/>
  <c r="AO330" i="12"/>
  <c r="AQ330" i="12" s="1"/>
  <c r="AM330" i="12"/>
  <c r="AK330" i="12"/>
  <c r="AG330" i="12"/>
  <c r="AE330" i="12"/>
  <c r="AA330" i="12"/>
  <c r="Y330" i="12"/>
  <c r="U330" i="12"/>
  <c r="S330" i="12"/>
  <c r="O330" i="12"/>
  <c r="M330" i="12"/>
  <c r="I330" i="12"/>
  <c r="G330" i="12"/>
  <c r="AO329" i="12"/>
  <c r="AQ329" i="12" s="1"/>
  <c r="AM329" i="12"/>
  <c r="AK329" i="12"/>
  <c r="AG329" i="12"/>
  <c r="AE329" i="12"/>
  <c r="AA329" i="12"/>
  <c r="Y329" i="12"/>
  <c r="U329" i="12"/>
  <c r="S329" i="12"/>
  <c r="O329" i="12"/>
  <c r="M329" i="12"/>
  <c r="I329" i="12"/>
  <c r="G329" i="12"/>
  <c r="AO328" i="12"/>
  <c r="AQ328" i="12" s="1"/>
  <c r="AM328" i="12"/>
  <c r="AK328" i="12"/>
  <c r="AG328" i="12"/>
  <c r="AE328" i="12"/>
  <c r="AA328" i="12"/>
  <c r="Y328" i="12"/>
  <c r="U328" i="12"/>
  <c r="S328" i="12"/>
  <c r="O328" i="12"/>
  <c r="M328" i="12"/>
  <c r="I328" i="12"/>
  <c r="G328" i="12"/>
  <c r="AO327" i="12"/>
  <c r="AQ327" i="12" s="1"/>
  <c r="AM327" i="12"/>
  <c r="AK327" i="12"/>
  <c r="AG327" i="12"/>
  <c r="AE327" i="12"/>
  <c r="AA327" i="12"/>
  <c r="Y327" i="12"/>
  <c r="U327" i="12"/>
  <c r="S327" i="12"/>
  <c r="O327" i="12"/>
  <c r="M327" i="12"/>
  <c r="I327" i="12"/>
  <c r="G327" i="12"/>
  <c r="AO323" i="12"/>
  <c r="AS323" i="12" s="1"/>
  <c r="AM323" i="12"/>
  <c r="AK323" i="12"/>
  <c r="AG323" i="12"/>
  <c r="AE323" i="12"/>
  <c r="AA323" i="12"/>
  <c r="Y323" i="12"/>
  <c r="U323" i="12"/>
  <c r="S323" i="12"/>
  <c r="O323" i="12"/>
  <c r="M323" i="12"/>
  <c r="I323" i="12"/>
  <c r="G323" i="12"/>
  <c r="AO322" i="12"/>
  <c r="AQ322" i="12" s="1"/>
  <c r="AM322" i="12"/>
  <c r="AK322" i="12"/>
  <c r="AG322" i="12"/>
  <c r="AE322" i="12"/>
  <c r="AA322" i="12"/>
  <c r="Y322" i="12"/>
  <c r="U322" i="12"/>
  <c r="S322" i="12"/>
  <c r="O322" i="12"/>
  <c r="M322" i="12"/>
  <c r="I322" i="12"/>
  <c r="G322" i="12"/>
  <c r="AO321" i="12"/>
  <c r="AS321" i="12" s="1"/>
  <c r="AM321" i="12"/>
  <c r="AK321" i="12"/>
  <c r="AG321" i="12"/>
  <c r="AE321" i="12"/>
  <c r="AA321" i="12"/>
  <c r="Y321" i="12"/>
  <c r="U321" i="12"/>
  <c r="S321" i="12"/>
  <c r="O321" i="12"/>
  <c r="M321" i="12"/>
  <c r="I321" i="12"/>
  <c r="G321" i="12"/>
  <c r="AO320" i="12"/>
  <c r="AM320" i="12"/>
  <c r="AK320" i="12"/>
  <c r="AG320" i="12"/>
  <c r="AE320" i="12"/>
  <c r="AA320" i="12"/>
  <c r="Y320" i="12"/>
  <c r="U320" i="12"/>
  <c r="S320" i="12"/>
  <c r="O320" i="12"/>
  <c r="M320" i="12"/>
  <c r="I320" i="12"/>
  <c r="G320" i="12"/>
  <c r="AO319" i="12"/>
  <c r="AS319" i="12" s="1"/>
  <c r="AM319" i="12"/>
  <c r="AK319" i="12"/>
  <c r="AG319" i="12"/>
  <c r="AE319" i="12"/>
  <c r="AA319" i="12"/>
  <c r="Y319" i="12"/>
  <c r="U319" i="12"/>
  <c r="S319" i="12"/>
  <c r="O319" i="12"/>
  <c r="M319" i="12"/>
  <c r="I319" i="12"/>
  <c r="G319" i="12"/>
  <c r="AO318" i="12"/>
  <c r="AS318" i="12" s="1"/>
  <c r="AM318" i="12"/>
  <c r="AK318" i="12"/>
  <c r="AG318" i="12"/>
  <c r="AE318" i="12"/>
  <c r="AA318" i="12"/>
  <c r="Y318" i="12"/>
  <c r="U318" i="12"/>
  <c r="S318" i="12"/>
  <c r="O318" i="12"/>
  <c r="M318" i="12"/>
  <c r="I318" i="12"/>
  <c r="G318" i="12"/>
  <c r="AO317" i="12"/>
  <c r="AS317" i="12" s="1"/>
  <c r="AM317" i="12"/>
  <c r="AK317" i="12"/>
  <c r="AG317" i="12"/>
  <c r="AE317" i="12"/>
  <c r="AA317" i="12"/>
  <c r="Y317" i="12"/>
  <c r="U317" i="12"/>
  <c r="S317" i="12"/>
  <c r="O317" i="12"/>
  <c r="M317" i="12"/>
  <c r="I317" i="12"/>
  <c r="G317" i="12"/>
  <c r="AO316" i="12"/>
  <c r="AQ316" i="12" s="1"/>
  <c r="AM316" i="12"/>
  <c r="AK316" i="12"/>
  <c r="AG316" i="12"/>
  <c r="AE316" i="12"/>
  <c r="AA316" i="12"/>
  <c r="Y316" i="12"/>
  <c r="U316" i="12"/>
  <c r="S316" i="12"/>
  <c r="O316" i="12"/>
  <c r="M316" i="12"/>
  <c r="I316" i="12"/>
  <c r="G316" i="12"/>
  <c r="AO315" i="12"/>
  <c r="AQ315" i="12" s="1"/>
  <c r="AM315" i="12"/>
  <c r="AK315" i="12"/>
  <c r="AG315" i="12"/>
  <c r="AE315" i="12"/>
  <c r="AA315" i="12"/>
  <c r="Y315" i="12"/>
  <c r="U315" i="12"/>
  <c r="S315" i="12"/>
  <c r="O315" i="12"/>
  <c r="M315" i="12"/>
  <c r="I315" i="12"/>
  <c r="G315" i="12"/>
  <c r="AO314" i="12"/>
  <c r="AM314" i="12"/>
  <c r="AK314" i="12"/>
  <c r="AG314" i="12"/>
  <c r="AE314" i="12"/>
  <c r="AA314" i="12"/>
  <c r="AB314" i="12" s="1"/>
  <c r="Y314" i="12"/>
  <c r="U314" i="12"/>
  <c r="S314" i="12"/>
  <c r="O314" i="12"/>
  <c r="M314" i="12"/>
  <c r="I314" i="12"/>
  <c r="G314" i="12"/>
  <c r="AO313" i="12"/>
  <c r="AQ313" i="12" s="1"/>
  <c r="AM313" i="12"/>
  <c r="AK313" i="12"/>
  <c r="AG313" i="12"/>
  <c r="AE313" i="12"/>
  <c r="AA313" i="12"/>
  <c r="Y313" i="12"/>
  <c r="U313" i="12"/>
  <c r="S313" i="12"/>
  <c r="O313" i="12"/>
  <c r="M313" i="12"/>
  <c r="I313" i="12"/>
  <c r="G313" i="12"/>
  <c r="AO312" i="12"/>
  <c r="AQ312" i="12" s="1"/>
  <c r="AM312" i="12"/>
  <c r="AK312" i="12"/>
  <c r="AG312" i="12"/>
  <c r="AE312" i="12"/>
  <c r="AA312" i="12"/>
  <c r="Y312" i="12"/>
  <c r="U312" i="12"/>
  <c r="S312" i="12"/>
  <c r="O312" i="12"/>
  <c r="M312" i="12"/>
  <c r="I312" i="12"/>
  <c r="G312" i="12"/>
  <c r="AO311" i="12"/>
  <c r="AQ311" i="12" s="1"/>
  <c r="AM311" i="12"/>
  <c r="AK311" i="12"/>
  <c r="AG311" i="12"/>
  <c r="AE311" i="12"/>
  <c r="AA311" i="12"/>
  <c r="Y311" i="12"/>
  <c r="U311" i="12"/>
  <c r="S311" i="12"/>
  <c r="V311" i="12" s="1"/>
  <c r="O311" i="12"/>
  <c r="M311" i="12"/>
  <c r="I311" i="12"/>
  <c r="G311" i="12"/>
  <c r="AO310" i="12"/>
  <c r="AM310" i="12"/>
  <c r="AK310" i="12"/>
  <c r="AG310" i="12"/>
  <c r="AE310" i="12"/>
  <c r="AA310" i="12"/>
  <c r="Y310" i="12"/>
  <c r="U310" i="12"/>
  <c r="S310" i="12"/>
  <c r="O310" i="12"/>
  <c r="M310" i="12"/>
  <c r="I310" i="12"/>
  <c r="G310" i="12"/>
  <c r="AO309" i="12"/>
  <c r="AO308" i="12"/>
  <c r="AQ308" i="12" s="1"/>
  <c r="AM308" i="12"/>
  <c r="AK308" i="12"/>
  <c r="AG308" i="12"/>
  <c r="AE308" i="12"/>
  <c r="AA308" i="12"/>
  <c r="Y308" i="12"/>
  <c r="U308" i="12"/>
  <c r="S308" i="12"/>
  <c r="O308" i="12"/>
  <c r="M308" i="12"/>
  <c r="I308" i="12"/>
  <c r="G308" i="12"/>
  <c r="AO307" i="12"/>
  <c r="AS307" i="12" s="1"/>
  <c r="AM307" i="12"/>
  <c r="AK307" i="12"/>
  <c r="AG307" i="12"/>
  <c r="AE307" i="12"/>
  <c r="AA307" i="12"/>
  <c r="Y307" i="12"/>
  <c r="U307" i="12"/>
  <c r="S307" i="12"/>
  <c r="V307" i="12" s="1"/>
  <c r="O307" i="12"/>
  <c r="M307" i="12"/>
  <c r="I307" i="12"/>
  <c r="G307" i="12"/>
  <c r="AO306" i="12"/>
  <c r="AS306" i="12" s="1"/>
  <c r="AM306" i="12"/>
  <c r="AK306" i="12"/>
  <c r="AG306" i="12"/>
  <c r="AE306" i="12"/>
  <c r="AA306" i="12"/>
  <c r="Y306" i="12"/>
  <c r="U306" i="12"/>
  <c r="S306" i="12"/>
  <c r="O306" i="12"/>
  <c r="M306" i="12"/>
  <c r="I306" i="12"/>
  <c r="G306" i="12"/>
  <c r="AO305" i="12"/>
  <c r="AM305" i="12"/>
  <c r="AK305" i="12"/>
  <c r="AG305" i="12"/>
  <c r="AE305" i="12"/>
  <c r="AA305" i="12"/>
  <c r="Y305" i="12"/>
  <c r="AB305" i="12" s="1"/>
  <c r="U305" i="12"/>
  <c r="S305" i="12"/>
  <c r="O305" i="12"/>
  <c r="M305" i="12"/>
  <c r="I305" i="12"/>
  <c r="G305" i="12"/>
  <c r="AO304" i="12"/>
  <c r="AM304" i="12"/>
  <c r="AK304" i="12"/>
  <c r="AG304" i="12"/>
  <c r="AE304" i="12"/>
  <c r="AA304" i="12"/>
  <c r="Y304" i="12"/>
  <c r="U304" i="12"/>
  <c r="S304" i="12"/>
  <c r="O304" i="12"/>
  <c r="M304" i="12"/>
  <c r="I304" i="12"/>
  <c r="G304" i="12"/>
  <c r="AO303" i="12"/>
  <c r="AS303" i="12" s="1"/>
  <c r="AM303" i="12"/>
  <c r="AK303" i="12"/>
  <c r="AG303" i="12"/>
  <c r="AE303" i="12"/>
  <c r="AA303" i="12"/>
  <c r="Y303" i="12"/>
  <c r="U303" i="12"/>
  <c r="S303" i="12"/>
  <c r="O303" i="12"/>
  <c r="M303" i="12"/>
  <c r="I303" i="12"/>
  <c r="G303" i="12"/>
  <c r="AO302" i="12"/>
  <c r="AQ302" i="12" s="1"/>
  <c r="AM302" i="12"/>
  <c r="AK302" i="12"/>
  <c r="AG302" i="12"/>
  <c r="AE302" i="12"/>
  <c r="AA302" i="12"/>
  <c r="Y302" i="12"/>
  <c r="U302" i="12"/>
  <c r="S302" i="12"/>
  <c r="O302" i="12"/>
  <c r="M302" i="12"/>
  <c r="I302" i="12"/>
  <c r="G302" i="12"/>
  <c r="AO301" i="12"/>
  <c r="AS301" i="12" s="1"/>
  <c r="AM301" i="12"/>
  <c r="AK301" i="12"/>
  <c r="AG301" i="12"/>
  <c r="AE301" i="12"/>
  <c r="AA301" i="12"/>
  <c r="Y301" i="12"/>
  <c r="U301" i="12"/>
  <c r="S301" i="12"/>
  <c r="O301" i="12"/>
  <c r="M301" i="12"/>
  <c r="I301" i="12"/>
  <c r="G301" i="12"/>
  <c r="AO300" i="12"/>
  <c r="AQ300" i="12" s="1"/>
  <c r="AM300" i="12"/>
  <c r="AK300" i="12"/>
  <c r="AG300" i="12"/>
  <c r="AE300" i="12"/>
  <c r="AA300" i="12"/>
  <c r="Y300" i="12"/>
  <c r="U300" i="12"/>
  <c r="S300" i="12"/>
  <c r="O300" i="12"/>
  <c r="M300" i="12"/>
  <c r="I300" i="12"/>
  <c r="G300" i="12"/>
  <c r="AO296" i="12"/>
  <c r="AQ296" i="12" s="1"/>
  <c r="AM296" i="12"/>
  <c r="AK296" i="12"/>
  <c r="AG296" i="12"/>
  <c r="AE296" i="12"/>
  <c r="AA296" i="12"/>
  <c r="Y296" i="12"/>
  <c r="U296" i="12"/>
  <c r="S296" i="12"/>
  <c r="O296" i="12"/>
  <c r="M296" i="12"/>
  <c r="I296" i="12"/>
  <c r="G296" i="12"/>
  <c r="AO295" i="12"/>
  <c r="AS295" i="12" s="1"/>
  <c r="AM295" i="12"/>
  <c r="AK295" i="12"/>
  <c r="AG295" i="12"/>
  <c r="AE295" i="12"/>
  <c r="AA295" i="12"/>
  <c r="Y295" i="12"/>
  <c r="U295" i="12"/>
  <c r="S295" i="12"/>
  <c r="O295" i="12"/>
  <c r="M295" i="12"/>
  <c r="I295" i="12"/>
  <c r="G295" i="12"/>
  <c r="AO294" i="12"/>
  <c r="AS294" i="12" s="1"/>
  <c r="AM294" i="12"/>
  <c r="AK294" i="12"/>
  <c r="AG294" i="12"/>
  <c r="AE294" i="12"/>
  <c r="AA294" i="12"/>
  <c r="Y294" i="12"/>
  <c r="U294" i="12"/>
  <c r="S294" i="12"/>
  <c r="O294" i="12"/>
  <c r="M294" i="12"/>
  <c r="I294" i="12"/>
  <c r="G294" i="12"/>
  <c r="AO293" i="12"/>
  <c r="AQ293" i="12" s="1"/>
  <c r="AM293" i="12"/>
  <c r="AK293" i="12"/>
  <c r="AG293" i="12"/>
  <c r="AE293" i="12"/>
  <c r="AA293" i="12"/>
  <c r="Y293" i="12"/>
  <c r="U293" i="12"/>
  <c r="S293" i="12"/>
  <c r="O293" i="12"/>
  <c r="M293" i="12"/>
  <c r="I293" i="12"/>
  <c r="G293" i="12"/>
  <c r="AO292" i="12"/>
  <c r="AQ292" i="12" s="1"/>
  <c r="AM292" i="12"/>
  <c r="AK292" i="12"/>
  <c r="AG292" i="12"/>
  <c r="AE292" i="12"/>
  <c r="AA292" i="12"/>
  <c r="Y292" i="12"/>
  <c r="U292" i="12"/>
  <c r="S292" i="12"/>
  <c r="O292" i="12"/>
  <c r="M292" i="12"/>
  <c r="I292" i="12"/>
  <c r="G292" i="12"/>
  <c r="AO291" i="12"/>
  <c r="AM291" i="12"/>
  <c r="AK291" i="12"/>
  <c r="AG291" i="12"/>
  <c r="AE291" i="12"/>
  <c r="AA291" i="12"/>
  <c r="Y291" i="12"/>
  <c r="U291" i="12"/>
  <c r="S291" i="12"/>
  <c r="O291" i="12"/>
  <c r="M291" i="12"/>
  <c r="I291" i="12"/>
  <c r="G291" i="12"/>
  <c r="AO290" i="12"/>
  <c r="AM290" i="12"/>
  <c r="AK290" i="12"/>
  <c r="AG290" i="12"/>
  <c r="AE290" i="12"/>
  <c r="AA290" i="12"/>
  <c r="Y290" i="12"/>
  <c r="U290" i="12"/>
  <c r="S290" i="12"/>
  <c r="O290" i="12"/>
  <c r="M290" i="12"/>
  <c r="I290" i="12"/>
  <c r="G290" i="12"/>
  <c r="AO289" i="12"/>
  <c r="AQ289" i="12" s="1"/>
  <c r="AM289" i="12"/>
  <c r="AK289" i="12"/>
  <c r="AG289" i="12"/>
  <c r="AE289" i="12"/>
  <c r="AA289" i="12"/>
  <c r="Y289" i="12"/>
  <c r="U289" i="12"/>
  <c r="S289" i="12"/>
  <c r="O289" i="12"/>
  <c r="M289" i="12"/>
  <c r="I289" i="12"/>
  <c r="G289" i="12"/>
  <c r="AO288" i="12"/>
  <c r="AS288" i="12" s="1"/>
  <c r="AM288" i="12"/>
  <c r="AK288" i="12"/>
  <c r="AG288" i="12"/>
  <c r="AE288" i="12"/>
  <c r="AA288" i="12"/>
  <c r="Y288" i="12"/>
  <c r="U288" i="12"/>
  <c r="S288" i="12"/>
  <c r="O288" i="12"/>
  <c r="M288" i="12"/>
  <c r="I288" i="12"/>
  <c r="G288" i="12"/>
  <c r="AO287" i="12"/>
  <c r="AQ287" i="12" s="1"/>
  <c r="AM287" i="12"/>
  <c r="AK287" i="12"/>
  <c r="AG287" i="12"/>
  <c r="AE287" i="12"/>
  <c r="AA287" i="12"/>
  <c r="Y287" i="12"/>
  <c r="U287" i="12"/>
  <c r="S287" i="12"/>
  <c r="O287" i="12"/>
  <c r="M287" i="12"/>
  <c r="I287" i="12"/>
  <c r="G287" i="12"/>
  <c r="AO286" i="12"/>
  <c r="AM286" i="12"/>
  <c r="AK286" i="12"/>
  <c r="AG286" i="12"/>
  <c r="AE286" i="12"/>
  <c r="AA286" i="12"/>
  <c r="Y286" i="12"/>
  <c r="U286" i="12"/>
  <c r="S286" i="12"/>
  <c r="O286" i="12"/>
  <c r="M286" i="12"/>
  <c r="I286" i="12"/>
  <c r="G286" i="12"/>
  <c r="AO285" i="12"/>
  <c r="AQ285" i="12" s="1"/>
  <c r="AM285" i="12"/>
  <c r="AK285" i="12"/>
  <c r="AG285" i="12"/>
  <c r="AE285" i="12"/>
  <c r="AA285" i="12"/>
  <c r="Y285" i="12"/>
  <c r="U285" i="12"/>
  <c r="S285" i="12"/>
  <c r="O285" i="12"/>
  <c r="M285" i="12"/>
  <c r="I285" i="12"/>
  <c r="G285" i="12"/>
  <c r="AO284" i="12"/>
  <c r="AQ284" i="12" s="1"/>
  <c r="AM284" i="12"/>
  <c r="AK284" i="12"/>
  <c r="AG284" i="12"/>
  <c r="AE284" i="12"/>
  <c r="AA284" i="12"/>
  <c r="Y284" i="12"/>
  <c r="U284" i="12"/>
  <c r="S284" i="12"/>
  <c r="O284" i="12"/>
  <c r="M284" i="12"/>
  <c r="I284" i="12"/>
  <c r="G284" i="12"/>
  <c r="AO283" i="12"/>
  <c r="AQ283" i="12" s="1"/>
  <c r="AM283" i="12"/>
  <c r="AK283" i="12"/>
  <c r="AG283" i="12"/>
  <c r="AE283" i="12"/>
  <c r="AA283" i="12"/>
  <c r="Y283" i="12"/>
  <c r="U283" i="12"/>
  <c r="S283" i="12"/>
  <c r="O283" i="12"/>
  <c r="M283" i="12"/>
  <c r="I283" i="12"/>
  <c r="G283" i="12"/>
  <c r="AO282" i="12"/>
  <c r="AO281" i="12"/>
  <c r="AO280" i="12"/>
  <c r="AO279" i="12"/>
  <c r="AS279" i="12" s="1"/>
  <c r="AM279" i="12"/>
  <c r="AK279" i="12"/>
  <c r="AG279" i="12"/>
  <c r="AE279" i="12"/>
  <c r="AA279" i="12"/>
  <c r="Y279" i="12"/>
  <c r="U279" i="12"/>
  <c r="S279" i="12"/>
  <c r="O279" i="12"/>
  <c r="M279" i="12"/>
  <c r="I279" i="12"/>
  <c r="G279" i="12"/>
  <c r="AO278" i="12"/>
  <c r="AS278" i="12" s="1"/>
  <c r="AM278" i="12"/>
  <c r="AK278" i="12"/>
  <c r="AG278" i="12"/>
  <c r="AE278" i="12"/>
  <c r="AA278" i="12"/>
  <c r="Y278" i="12"/>
  <c r="U278" i="12"/>
  <c r="S278" i="12"/>
  <c r="O278" i="12"/>
  <c r="M278" i="12"/>
  <c r="I278" i="12"/>
  <c r="G278" i="12"/>
  <c r="AO277" i="12"/>
  <c r="AQ277" i="12" s="1"/>
  <c r="AM277" i="12"/>
  <c r="AK277" i="12"/>
  <c r="AG277" i="12"/>
  <c r="AE277" i="12"/>
  <c r="AA277" i="12"/>
  <c r="Y277" i="12"/>
  <c r="U277" i="12"/>
  <c r="S277" i="12"/>
  <c r="O277" i="12"/>
  <c r="M277" i="12"/>
  <c r="I277" i="12"/>
  <c r="G277" i="12"/>
  <c r="AO276" i="12"/>
  <c r="AS276" i="12" s="1"/>
  <c r="AM276" i="12"/>
  <c r="AK276" i="12"/>
  <c r="AG276" i="12"/>
  <c r="AE276" i="12"/>
  <c r="AA276" i="12"/>
  <c r="Y276" i="12"/>
  <c r="U276" i="12"/>
  <c r="S276" i="12"/>
  <c r="O276" i="12"/>
  <c r="M276" i="12"/>
  <c r="I276" i="12"/>
  <c r="G276" i="12"/>
  <c r="AO275" i="12"/>
  <c r="AO274" i="12"/>
  <c r="AS274" i="12" s="1"/>
  <c r="AM274" i="12"/>
  <c r="AK274" i="12"/>
  <c r="AG274" i="12"/>
  <c r="AE274" i="12"/>
  <c r="AA274" i="12"/>
  <c r="Y274" i="12"/>
  <c r="U274" i="12"/>
  <c r="S274" i="12"/>
  <c r="O274" i="12"/>
  <c r="M274" i="12"/>
  <c r="I274" i="12"/>
  <c r="G274" i="12"/>
  <c r="AO273" i="12"/>
  <c r="AQ273" i="12" s="1"/>
  <c r="AM273" i="12"/>
  <c r="AK273" i="12"/>
  <c r="AG273" i="12"/>
  <c r="AE273" i="12"/>
  <c r="AA273" i="12"/>
  <c r="Y273" i="12"/>
  <c r="U273" i="12"/>
  <c r="S273" i="12"/>
  <c r="O273" i="12"/>
  <c r="M273" i="12"/>
  <c r="I273" i="12"/>
  <c r="G273" i="12"/>
  <c r="AO272" i="12"/>
  <c r="AM272" i="12"/>
  <c r="AK272" i="12"/>
  <c r="AG272" i="12"/>
  <c r="AE272" i="12"/>
  <c r="AA272" i="12"/>
  <c r="Y272" i="12"/>
  <c r="U272" i="12"/>
  <c r="S272" i="12"/>
  <c r="O272" i="12"/>
  <c r="M272" i="12"/>
  <c r="I272" i="12"/>
  <c r="G272" i="12"/>
  <c r="AO271" i="12"/>
  <c r="AS271" i="12" s="1"/>
  <c r="AM271" i="12"/>
  <c r="AK271" i="12"/>
  <c r="AG271" i="12"/>
  <c r="AE271" i="12"/>
  <c r="AA271" i="12"/>
  <c r="Y271" i="12"/>
  <c r="U271" i="12"/>
  <c r="S271" i="12"/>
  <c r="O271" i="12"/>
  <c r="M271" i="12"/>
  <c r="I271" i="12"/>
  <c r="G271" i="12"/>
  <c r="AO270" i="12"/>
  <c r="AO269" i="12"/>
  <c r="AM269" i="12"/>
  <c r="AK269" i="12"/>
  <c r="AG269" i="12"/>
  <c r="AE269" i="12"/>
  <c r="AA269" i="12"/>
  <c r="Y269" i="12"/>
  <c r="U269" i="12"/>
  <c r="S269" i="12"/>
  <c r="O269" i="12"/>
  <c r="M269" i="12"/>
  <c r="I269" i="12"/>
  <c r="G269" i="12"/>
  <c r="AO268" i="12"/>
  <c r="AS268" i="12" s="1"/>
  <c r="AM268" i="12"/>
  <c r="AK268" i="12"/>
  <c r="AG268" i="12"/>
  <c r="AE268" i="12"/>
  <c r="AA268" i="12"/>
  <c r="Y268" i="12"/>
  <c r="U268" i="12"/>
  <c r="S268" i="12"/>
  <c r="O268" i="12"/>
  <c r="M268" i="12"/>
  <c r="I268" i="12"/>
  <c r="G268" i="12"/>
  <c r="AO267" i="12"/>
  <c r="AQ267" i="12" s="1"/>
  <c r="AM267" i="12"/>
  <c r="AK267" i="12"/>
  <c r="AG267" i="12"/>
  <c r="AE267" i="12"/>
  <c r="AA267" i="12"/>
  <c r="Y267" i="12"/>
  <c r="U267" i="12"/>
  <c r="S267" i="12"/>
  <c r="O267" i="12"/>
  <c r="M267" i="12"/>
  <c r="I267" i="12"/>
  <c r="G267" i="12"/>
  <c r="AO266" i="12"/>
  <c r="AQ266" i="12" s="1"/>
  <c r="AM266" i="12"/>
  <c r="AK266" i="12"/>
  <c r="AG266" i="12"/>
  <c r="AE266" i="12"/>
  <c r="AA266" i="12"/>
  <c r="Y266" i="12"/>
  <c r="U266" i="12"/>
  <c r="S266" i="12"/>
  <c r="O266" i="12"/>
  <c r="M266" i="12"/>
  <c r="I266" i="12"/>
  <c r="G266" i="12"/>
  <c r="AO265" i="12"/>
  <c r="AO264" i="12"/>
  <c r="AS264" i="12" s="1"/>
  <c r="AM264" i="12"/>
  <c r="AK264" i="12"/>
  <c r="AG264" i="12"/>
  <c r="AE264" i="12"/>
  <c r="AA264" i="12"/>
  <c r="Y264" i="12"/>
  <c r="U264" i="12"/>
  <c r="S264" i="12"/>
  <c r="O264" i="12"/>
  <c r="M264" i="12"/>
  <c r="I264" i="12"/>
  <c r="G264" i="12"/>
  <c r="AO263" i="12"/>
  <c r="AM263" i="12"/>
  <c r="AK263" i="12"/>
  <c r="AG263" i="12"/>
  <c r="AE263" i="12"/>
  <c r="AA263" i="12"/>
  <c r="Y263" i="12"/>
  <c r="U263" i="12"/>
  <c r="S263" i="12"/>
  <c r="O263" i="12"/>
  <c r="M263" i="12"/>
  <c r="I263" i="12"/>
  <c r="G263" i="12"/>
  <c r="AO262" i="12"/>
  <c r="AQ262" i="12" s="1"/>
  <c r="AM262" i="12"/>
  <c r="AK262" i="12"/>
  <c r="AG262" i="12"/>
  <c r="AE262" i="12"/>
  <c r="AA262" i="12"/>
  <c r="Y262" i="12"/>
  <c r="U262" i="12"/>
  <c r="S262" i="12"/>
  <c r="O262" i="12"/>
  <c r="M262" i="12"/>
  <c r="I262" i="12"/>
  <c r="G262" i="12"/>
  <c r="AO261" i="12"/>
  <c r="AM261" i="12"/>
  <c r="AK261" i="12"/>
  <c r="AG261" i="12"/>
  <c r="AE261" i="12"/>
  <c r="AA261" i="12"/>
  <c r="Y261" i="12"/>
  <c r="U261" i="12"/>
  <c r="S261" i="12"/>
  <c r="O261" i="12"/>
  <c r="M261" i="12"/>
  <c r="I261" i="12"/>
  <c r="G261" i="12"/>
  <c r="AO260" i="12"/>
  <c r="AO259" i="12"/>
  <c r="AQ259" i="12" s="1"/>
  <c r="AM259" i="12"/>
  <c r="AK259" i="12"/>
  <c r="AG259" i="12"/>
  <c r="AE259" i="12"/>
  <c r="AA259" i="12"/>
  <c r="Y259" i="12"/>
  <c r="U259" i="12"/>
  <c r="S259" i="12"/>
  <c r="O259" i="12"/>
  <c r="M259" i="12"/>
  <c r="I259" i="12"/>
  <c r="G259" i="12"/>
  <c r="AO258" i="12"/>
  <c r="AM258" i="12"/>
  <c r="AK258" i="12"/>
  <c r="AG258" i="12"/>
  <c r="AE258" i="12"/>
  <c r="AA258" i="12"/>
  <c r="Y258" i="12"/>
  <c r="U258" i="12"/>
  <c r="S258" i="12"/>
  <c r="O258" i="12"/>
  <c r="M258" i="12"/>
  <c r="I258" i="12"/>
  <c r="G258" i="12"/>
  <c r="AO257" i="12"/>
  <c r="AS257" i="12" s="1"/>
  <c r="AM257" i="12"/>
  <c r="AK257" i="12"/>
  <c r="AG257" i="12"/>
  <c r="AE257" i="12"/>
  <c r="AA257" i="12"/>
  <c r="Y257" i="12"/>
  <c r="U257" i="12"/>
  <c r="S257" i="12"/>
  <c r="O257" i="12"/>
  <c r="M257" i="12"/>
  <c r="I257" i="12"/>
  <c r="G257" i="12"/>
  <c r="AO256" i="12"/>
  <c r="AS256" i="12" s="1"/>
  <c r="AM256" i="12"/>
  <c r="AK256" i="12"/>
  <c r="AG256" i="12"/>
  <c r="AE256" i="12"/>
  <c r="AA256" i="12"/>
  <c r="Y256" i="12"/>
  <c r="U256" i="12"/>
  <c r="S256" i="12"/>
  <c r="O256" i="12"/>
  <c r="M256" i="12"/>
  <c r="I256" i="12"/>
  <c r="G256" i="12"/>
  <c r="AO255" i="12"/>
  <c r="AS255" i="12" s="1"/>
  <c r="AM255" i="12"/>
  <c r="AK255" i="12"/>
  <c r="AG255" i="12"/>
  <c r="AE255" i="12"/>
  <c r="AA255" i="12"/>
  <c r="Y255" i="12"/>
  <c r="U255" i="12"/>
  <c r="S255" i="12"/>
  <c r="O255" i="12"/>
  <c r="M255" i="12"/>
  <c r="I255" i="12"/>
  <c r="G255" i="12"/>
  <c r="AO254" i="12"/>
  <c r="AQ254" i="12" s="1"/>
  <c r="AM254" i="12"/>
  <c r="AK254" i="12"/>
  <c r="AG254" i="12"/>
  <c r="AE254" i="12"/>
  <c r="AA254" i="12"/>
  <c r="Y254" i="12"/>
  <c r="U254" i="12"/>
  <c r="S254" i="12"/>
  <c r="O254" i="12"/>
  <c r="M254" i="12"/>
  <c r="I254" i="12"/>
  <c r="G254" i="12"/>
  <c r="AO253" i="12"/>
  <c r="AS253" i="12" s="1"/>
  <c r="AM253" i="12"/>
  <c r="AK253" i="12"/>
  <c r="AG253" i="12"/>
  <c r="AE253" i="12"/>
  <c r="AA253" i="12"/>
  <c r="Y253" i="12"/>
  <c r="U253" i="12"/>
  <c r="S253" i="12"/>
  <c r="O253" i="12"/>
  <c r="M253" i="12"/>
  <c r="I253" i="12"/>
  <c r="G253" i="12"/>
  <c r="AO252" i="12"/>
  <c r="AO251" i="12"/>
  <c r="AS251" i="12" s="1"/>
  <c r="AM251" i="12"/>
  <c r="AK251" i="12"/>
  <c r="AG251" i="12"/>
  <c r="AE251" i="12"/>
  <c r="AA251" i="12"/>
  <c r="Y251" i="12"/>
  <c r="U251" i="12"/>
  <c r="S251" i="12"/>
  <c r="V251" i="12" s="1"/>
  <c r="O251" i="12"/>
  <c r="M251" i="12"/>
  <c r="I251" i="12"/>
  <c r="G251" i="12"/>
  <c r="AO250" i="12"/>
  <c r="AM250" i="12"/>
  <c r="AK250" i="12"/>
  <c r="AG250" i="12"/>
  <c r="AE250" i="12"/>
  <c r="AA250" i="12"/>
  <c r="Y250" i="12"/>
  <c r="U250" i="12"/>
  <c r="S250" i="12"/>
  <c r="O250" i="12"/>
  <c r="M250" i="12"/>
  <c r="I250" i="12"/>
  <c r="G250" i="12"/>
  <c r="AO249" i="12"/>
  <c r="AM249" i="12"/>
  <c r="AK249" i="12"/>
  <c r="AG249" i="12"/>
  <c r="AE249" i="12"/>
  <c r="AA249" i="12"/>
  <c r="Y249" i="12"/>
  <c r="U249" i="12"/>
  <c r="S249" i="12"/>
  <c r="O249" i="12"/>
  <c r="M249" i="12"/>
  <c r="I249" i="12"/>
  <c r="G249" i="12"/>
  <c r="AO248" i="12"/>
  <c r="AO247" i="12"/>
  <c r="AO246" i="12"/>
  <c r="AQ246" i="12" s="1"/>
  <c r="AM246" i="12"/>
  <c r="AK246" i="12"/>
  <c r="AG246" i="12"/>
  <c r="AE246" i="12"/>
  <c r="AA246" i="12"/>
  <c r="Y246" i="12"/>
  <c r="U246" i="12"/>
  <c r="S246" i="12"/>
  <c r="O246" i="12"/>
  <c r="M246" i="12"/>
  <c r="I246" i="12"/>
  <c r="G246" i="12"/>
  <c r="AO245" i="12"/>
  <c r="AS245" i="12" s="1"/>
  <c r="AM245" i="12"/>
  <c r="AK245" i="12"/>
  <c r="AG245" i="12"/>
  <c r="AE245" i="12"/>
  <c r="AA245" i="12"/>
  <c r="Y245" i="12"/>
  <c r="U245" i="12"/>
  <c r="S245" i="12"/>
  <c r="O245" i="12"/>
  <c r="M245" i="12"/>
  <c r="I245" i="12"/>
  <c r="G245" i="12"/>
  <c r="AO244" i="12"/>
  <c r="AM244" i="12"/>
  <c r="AK244" i="12"/>
  <c r="AG244" i="12"/>
  <c r="AE244" i="12"/>
  <c r="AA244" i="12"/>
  <c r="Y244" i="12"/>
  <c r="U244" i="12"/>
  <c r="S244" i="12"/>
  <c r="O244" i="12"/>
  <c r="M244" i="12"/>
  <c r="I244" i="12"/>
  <c r="G244" i="12"/>
  <c r="AO243" i="12"/>
  <c r="AO242" i="12"/>
  <c r="AM242" i="12"/>
  <c r="AK242" i="12"/>
  <c r="AG242" i="12"/>
  <c r="AE242" i="12"/>
  <c r="AA242" i="12"/>
  <c r="Y242" i="12"/>
  <c r="U242" i="12"/>
  <c r="S242" i="12"/>
  <c r="O242" i="12"/>
  <c r="M242" i="12"/>
  <c r="I242" i="12"/>
  <c r="G242" i="12"/>
  <c r="AO241" i="12"/>
  <c r="AM241" i="12"/>
  <c r="AK241" i="12"/>
  <c r="AG241" i="12"/>
  <c r="AE241" i="12"/>
  <c r="AA241" i="12"/>
  <c r="Y241" i="12"/>
  <c r="U241" i="12"/>
  <c r="S241" i="12"/>
  <c r="O241" i="12"/>
  <c r="M241" i="12"/>
  <c r="I241" i="12"/>
  <c r="G241" i="12"/>
  <c r="AO240" i="12"/>
  <c r="AS240" i="12" s="1"/>
  <c r="AM240" i="12"/>
  <c r="AK240" i="12"/>
  <c r="AG240" i="12"/>
  <c r="AE240" i="12"/>
  <c r="AA240" i="12"/>
  <c r="Y240" i="12"/>
  <c r="U240" i="12"/>
  <c r="S240" i="12"/>
  <c r="O240" i="12"/>
  <c r="M240" i="12"/>
  <c r="I240" i="12"/>
  <c r="G240" i="12"/>
  <c r="AO239" i="12"/>
  <c r="AO238" i="12"/>
  <c r="AS238" i="12" s="1"/>
  <c r="AM238" i="12"/>
  <c r="AK238" i="12"/>
  <c r="AG238" i="12"/>
  <c r="AE238" i="12"/>
  <c r="AA238" i="12"/>
  <c r="Y238" i="12"/>
  <c r="U238" i="12"/>
  <c r="S238" i="12"/>
  <c r="O238" i="12"/>
  <c r="M238" i="12"/>
  <c r="I238" i="12"/>
  <c r="G238" i="12"/>
  <c r="AO237" i="12"/>
  <c r="AM237" i="12"/>
  <c r="AK237" i="12"/>
  <c r="AG237" i="12"/>
  <c r="AE237" i="12"/>
  <c r="AA237" i="12"/>
  <c r="Y237" i="12"/>
  <c r="U237" i="12"/>
  <c r="S237" i="12"/>
  <c r="O237" i="12"/>
  <c r="M237" i="12"/>
  <c r="I237" i="12"/>
  <c r="G237" i="12"/>
  <c r="AO236" i="12"/>
  <c r="AS236" i="12" s="1"/>
  <c r="AM236" i="12"/>
  <c r="AK236" i="12"/>
  <c r="AG236" i="12"/>
  <c r="AE236" i="12"/>
  <c r="AA236" i="12"/>
  <c r="Y236" i="12"/>
  <c r="U236" i="12"/>
  <c r="S236" i="12"/>
  <c r="O236" i="12"/>
  <c r="M236" i="12"/>
  <c r="I236" i="12"/>
  <c r="G236" i="12"/>
  <c r="AO235" i="12"/>
  <c r="AO234" i="12"/>
  <c r="AO233" i="12"/>
  <c r="AO232" i="12"/>
  <c r="AO231" i="12"/>
  <c r="AO230" i="12"/>
  <c r="AO229" i="12"/>
  <c r="AO228" i="12"/>
  <c r="AM228" i="12"/>
  <c r="AK228" i="12"/>
  <c r="AG228" i="12"/>
  <c r="AE228" i="12"/>
  <c r="AA228" i="12"/>
  <c r="Y228" i="12"/>
  <c r="U228" i="12"/>
  <c r="S228" i="12"/>
  <c r="O228" i="12"/>
  <c r="M228" i="12"/>
  <c r="I228" i="12"/>
  <c r="G228" i="12"/>
  <c r="AO227" i="12"/>
  <c r="AS227" i="12" s="1"/>
  <c r="AM227" i="12"/>
  <c r="AK227" i="12"/>
  <c r="AG227" i="12"/>
  <c r="AE227" i="12"/>
  <c r="AH227" i="12" s="1"/>
  <c r="AA227" i="12"/>
  <c r="Y227" i="12"/>
  <c r="U227" i="12"/>
  <c r="S227" i="12"/>
  <c r="O227" i="12"/>
  <c r="M227" i="12"/>
  <c r="I227" i="12"/>
  <c r="G227" i="12"/>
  <c r="AO226" i="12"/>
  <c r="AQ226" i="12" s="1"/>
  <c r="AM226" i="12"/>
  <c r="AK226" i="12"/>
  <c r="AG226" i="12"/>
  <c r="AE226" i="12"/>
  <c r="AA226" i="12"/>
  <c r="Y226" i="12"/>
  <c r="U226" i="12"/>
  <c r="S226" i="12"/>
  <c r="O226" i="12"/>
  <c r="M226" i="12"/>
  <c r="I226" i="12"/>
  <c r="G226" i="12"/>
  <c r="AQ225" i="12"/>
  <c r="AT225" i="12" s="1"/>
  <c r="AO225" i="12"/>
  <c r="AS225" i="12" s="1"/>
  <c r="AM225" i="12"/>
  <c r="AK225" i="12"/>
  <c r="AG225" i="12"/>
  <c r="AE225" i="12"/>
  <c r="AA225" i="12"/>
  <c r="Y225" i="12"/>
  <c r="U225" i="12"/>
  <c r="S225" i="12"/>
  <c r="O225" i="12"/>
  <c r="M225" i="12"/>
  <c r="I225" i="12"/>
  <c r="G225" i="12"/>
  <c r="AO224" i="12"/>
  <c r="AS224" i="12" s="1"/>
  <c r="AM224" i="12"/>
  <c r="AK224" i="12"/>
  <c r="AG224" i="12"/>
  <c r="AE224" i="12"/>
  <c r="AH224" i="12" s="1"/>
  <c r="AA224" i="12"/>
  <c r="Y224" i="12"/>
  <c r="U224" i="12"/>
  <c r="S224" i="12"/>
  <c r="O224" i="12"/>
  <c r="M224" i="12"/>
  <c r="I224" i="12"/>
  <c r="G224" i="12"/>
  <c r="AO223" i="12"/>
  <c r="AS223" i="12" s="1"/>
  <c r="AM223" i="12"/>
  <c r="AK223" i="12"/>
  <c r="AG223" i="12"/>
  <c r="AE223" i="12"/>
  <c r="AA223" i="12"/>
  <c r="Y223" i="12"/>
  <c r="U223" i="12"/>
  <c r="S223" i="12"/>
  <c r="O223" i="12"/>
  <c r="M223" i="12"/>
  <c r="I223" i="12"/>
  <c r="G223" i="12"/>
  <c r="AP222" i="12"/>
  <c r="AO222" i="12"/>
  <c r="AS222" i="12" s="1"/>
  <c r="AM222" i="12"/>
  <c r="AJ222" i="12"/>
  <c r="AK222" i="12" s="1"/>
  <c r="AG222" i="12"/>
  <c r="AD222" i="12"/>
  <c r="AE222" i="12" s="1"/>
  <c r="AA222" i="12"/>
  <c r="X222" i="12"/>
  <c r="Y222" i="12" s="1"/>
  <c r="U222" i="12"/>
  <c r="R222" i="12"/>
  <c r="S222" i="12" s="1"/>
  <c r="O222" i="12"/>
  <c r="L222" i="12"/>
  <c r="M222" i="12" s="1"/>
  <c r="I222" i="12"/>
  <c r="F222" i="12"/>
  <c r="G222" i="12" s="1"/>
  <c r="AP221" i="12"/>
  <c r="AO221" i="12"/>
  <c r="AM221" i="12"/>
  <c r="AJ221" i="12"/>
  <c r="AK221" i="12" s="1"/>
  <c r="AG221" i="12"/>
  <c r="AD221" i="12"/>
  <c r="AE221" i="12" s="1"/>
  <c r="AA221" i="12"/>
  <c r="X221" i="12"/>
  <c r="Y221" i="12" s="1"/>
  <c r="U221" i="12"/>
  <c r="R221" i="12"/>
  <c r="S221" i="12" s="1"/>
  <c r="O221" i="12"/>
  <c r="L221" i="12"/>
  <c r="M221" i="12" s="1"/>
  <c r="I221" i="12"/>
  <c r="G221" i="12"/>
  <c r="F221" i="12"/>
  <c r="AP220" i="12"/>
  <c r="AO220" i="12"/>
  <c r="AS220" i="12" s="1"/>
  <c r="AM220" i="12"/>
  <c r="AJ220" i="12"/>
  <c r="AK220" i="12" s="1"/>
  <c r="AG220" i="12"/>
  <c r="AD220" i="12"/>
  <c r="AE220" i="12" s="1"/>
  <c r="AA220" i="12"/>
  <c r="X220" i="12"/>
  <c r="Y220" i="12" s="1"/>
  <c r="U220" i="12"/>
  <c r="R220" i="12"/>
  <c r="S220" i="12" s="1"/>
  <c r="O220" i="12"/>
  <c r="L220" i="12"/>
  <c r="M220" i="12" s="1"/>
  <c r="I220" i="12"/>
  <c r="F220" i="12"/>
  <c r="G220" i="12" s="1"/>
  <c r="AP219" i="12"/>
  <c r="AO219" i="12"/>
  <c r="AS219" i="12" s="1"/>
  <c r="AM219" i="12"/>
  <c r="AJ219" i="12"/>
  <c r="AK219" i="12" s="1"/>
  <c r="AG219" i="12"/>
  <c r="AD219" i="12"/>
  <c r="AE219" i="12" s="1"/>
  <c r="AA219" i="12"/>
  <c r="X219" i="12"/>
  <c r="Y219" i="12" s="1"/>
  <c r="U219" i="12"/>
  <c r="R219" i="12"/>
  <c r="S219" i="12" s="1"/>
  <c r="O219" i="12"/>
  <c r="L219" i="12"/>
  <c r="M219" i="12" s="1"/>
  <c r="I219" i="12"/>
  <c r="F219" i="12"/>
  <c r="G219" i="12" s="1"/>
  <c r="AO218" i="12"/>
  <c r="AS218" i="12" s="1"/>
  <c r="AM218" i="12"/>
  <c r="AK218" i="12"/>
  <c r="AG218" i="12"/>
  <c r="AE218" i="12"/>
  <c r="AA218" i="12"/>
  <c r="Y218" i="12"/>
  <c r="U218" i="12"/>
  <c r="S218" i="12"/>
  <c r="O218" i="12"/>
  <c r="M218" i="12"/>
  <c r="I218" i="12"/>
  <c r="G218" i="12"/>
  <c r="AO217" i="12"/>
  <c r="AQ217" i="12" s="1"/>
  <c r="AM217" i="12"/>
  <c r="AK217" i="12"/>
  <c r="AG217" i="12"/>
  <c r="AE217" i="12"/>
  <c r="AA217" i="12"/>
  <c r="Y217" i="12"/>
  <c r="U217" i="12"/>
  <c r="S217" i="12"/>
  <c r="O217" i="12"/>
  <c r="M217" i="12"/>
  <c r="I217" i="12"/>
  <c r="G217" i="12"/>
  <c r="AO216" i="12"/>
  <c r="AS216" i="12" s="1"/>
  <c r="AM216" i="12"/>
  <c r="AK216" i="12"/>
  <c r="AG216" i="12"/>
  <c r="AE216" i="12"/>
  <c r="AA216" i="12"/>
  <c r="Y216" i="12"/>
  <c r="U216" i="12"/>
  <c r="S216" i="12"/>
  <c r="O216" i="12"/>
  <c r="M216" i="12"/>
  <c r="I216" i="12"/>
  <c r="G216" i="12"/>
  <c r="AO215" i="12"/>
  <c r="AM215" i="12"/>
  <c r="AK215" i="12"/>
  <c r="AG215" i="12"/>
  <c r="AE215" i="12"/>
  <c r="AA215" i="12"/>
  <c r="Y215" i="12"/>
  <c r="U215" i="12"/>
  <c r="S215" i="12"/>
  <c r="O215" i="12"/>
  <c r="M215" i="12"/>
  <c r="I215" i="12"/>
  <c r="G215" i="12"/>
  <c r="AO214" i="12"/>
  <c r="AS214" i="12" s="1"/>
  <c r="AM214" i="12"/>
  <c r="AK214" i="12"/>
  <c r="AG214" i="12"/>
  <c r="AE214" i="12"/>
  <c r="AA214" i="12"/>
  <c r="Y214" i="12"/>
  <c r="U214" i="12"/>
  <c r="S214" i="12"/>
  <c r="O214" i="12"/>
  <c r="M214" i="12"/>
  <c r="I214" i="12"/>
  <c r="G214" i="12"/>
  <c r="AO213" i="12"/>
  <c r="AO212" i="12"/>
  <c r="AO211" i="12"/>
  <c r="AO210" i="12"/>
  <c r="AM210" i="12"/>
  <c r="AK210" i="12"/>
  <c r="AG210" i="12"/>
  <c r="AE210" i="12"/>
  <c r="AA210" i="12"/>
  <c r="Y210" i="12"/>
  <c r="U210" i="12"/>
  <c r="S210" i="12"/>
  <c r="O210" i="12"/>
  <c r="M210" i="12"/>
  <c r="I210" i="12"/>
  <c r="G210" i="12"/>
  <c r="AO209" i="12"/>
  <c r="AQ209" i="12" s="1"/>
  <c r="AM209" i="12"/>
  <c r="AK209" i="12"/>
  <c r="AG209" i="12"/>
  <c r="AE209" i="12"/>
  <c r="AA209" i="12"/>
  <c r="Y209" i="12"/>
  <c r="U209" i="12"/>
  <c r="S209" i="12"/>
  <c r="O209" i="12"/>
  <c r="M209" i="12"/>
  <c r="I209" i="12"/>
  <c r="G209" i="12"/>
  <c r="AO208" i="12"/>
  <c r="AQ208" i="12" s="1"/>
  <c r="AM208" i="12"/>
  <c r="AK208" i="12"/>
  <c r="AG208" i="12"/>
  <c r="AE208" i="12"/>
  <c r="AA208" i="12"/>
  <c r="Y208" i="12"/>
  <c r="U208" i="12"/>
  <c r="S208" i="12"/>
  <c r="O208" i="12"/>
  <c r="M208" i="12"/>
  <c r="I208" i="12"/>
  <c r="G208" i="12"/>
  <c r="AO207" i="12"/>
  <c r="AS207" i="12" s="1"/>
  <c r="AM207" i="12"/>
  <c r="AK207" i="12"/>
  <c r="AG207" i="12"/>
  <c r="AE207" i="12"/>
  <c r="AA207" i="12"/>
  <c r="Y207" i="12"/>
  <c r="U207" i="12"/>
  <c r="S207" i="12"/>
  <c r="O207" i="12"/>
  <c r="M207" i="12"/>
  <c r="I207" i="12"/>
  <c r="G207" i="12"/>
  <c r="AO206" i="12"/>
  <c r="AS206" i="12" s="1"/>
  <c r="AM206" i="12"/>
  <c r="AK206" i="12"/>
  <c r="AG206" i="12"/>
  <c r="AE206" i="12"/>
  <c r="AA206" i="12"/>
  <c r="Y206" i="12"/>
  <c r="U206" i="12"/>
  <c r="S206" i="12"/>
  <c r="O206" i="12"/>
  <c r="M206" i="12"/>
  <c r="I206" i="12"/>
  <c r="G206" i="12"/>
  <c r="AO205" i="12"/>
  <c r="AQ205" i="12" s="1"/>
  <c r="AM205" i="12"/>
  <c r="AK205" i="12"/>
  <c r="AG205" i="12"/>
  <c r="AE205" i="12"/>
  <c r="AA205" i="12"/>
  <c r="Y205" i="12"/>
  <c r="U205" i="12"/>
  <c r="S205" i="12"/>
  <c r="O205" i="12"/>
  <c r="M205" i="12"/>
  <c r="I205" i="12"/>
  <c r="G205" i="12"/>
  <c r="AO204" i="12"/>
  <c r="AS204" i="12" s="1"/>
  <c r="AM204" i="12"/>
  <c r="AK204" i="12"/>
  <c r="AG204" i="12"/>
  <c r="AE204" i="12"/>
  <c r="AA204" i="12"/>
  <c r="Y204" i="12"/>
  <c r="U204" i="12"/>
  <c r="S204" i="12"/>
  <c r="O204" i="12"/>
  <c r="M204" i="12"/>
  <c r="I204" i="12"/>
  <c r="G204" i="12"/>
  <c r="AO203" i="12"/>
  <c r="AS203" i="12" s="1"/>
  <c r="AM203" i="12"/>
  <c r="AK203" i="12"/>
  <c r="AG203" i="12"/>
  <c r="AE203" i="12"/>
  <c r="AA203" i="12"/>
  <c r="Y203" i="12"/>
  <c r="U203" i="12"/>
  <c r="S203" i="12"/>
  <c r="O203" i="12"/>
  <c r="M203" i="12"/>
  <c r="I203" i="12"/>
  <c r="G203" i="12"/>
  <c r="AO202" i="12"/>
  <c r="AQ202" i="12" s="1"/>
  <c r="AM202" i="12"/>
  <c r="AK202" i="12"/>
  <c r="AG202" i="12"/>
  <c r="AE202" i="12"/>
  <c r="AA202" i="12"/>
  <c r="Y202" i="12"/>
  <c r="U202" i="12"/>
  <c r="S202" i="12"/>
  <c r="O202" i="12"/>
  <c r="M202" i="12"/>
  <c r="I202" i="12"/>
  <c r="G202" i="12"/>
  <c r="AO201" i="12"/>
  <c r="AQ201" i="12" s="1"/>
  <c r="AM201" i="12"/>
  <c r="AK201" i="12"/>
  <c r="AG201" i="12"/>
  <c r="AE201" i="12"/>
  <c r="AA201" i="12"/>
  <c r="Y201" i="12"/>
  <c r="U201" i="12"/>
  <c r="S201" i="12"/>
  <c r="O201" i="12"/>
  <c r="M201" i="12"/>
  <c r="I201" i="12"/>
  <c r="G201" i="12"/>
  <c r="AO200" i="12"/>
  <c r="AQ200" i="12" s="1"/>
  <c r="AM200" i="12"/>
  <c r="AK200" i="12"/>
  <c r="AG200" i="12"/>
  <c r="AE200" i="12"/>
  <c r="AA200" i="12"/>
  <c r="Y200" i="12"/>
  <c r="U200" i="12"/>
  <c r="S200" i="12"/>
  <c r="O200" i="12"/>
  <c r="M200" i="12"/>
  <c r="I200" i="12"/>
  <c r="G200" i="12"/>
  <c r="AO199" i="12"/>
  <c r="AS199" i="12" s="1"/>
  <c r="AM199" i="12"/>
  <c r="AK199" i="12"/>
  <c r="AG199" i="12"/>
  <c r="AE199" i="12"/>
  <c r="AA199" i="12"/>
  <c r="Y199" i="12"/>
  <c r="U199" i="12"/>
  <c r="S199" i="12"/>
  <c r="O199" i="12"/>
  <c r="M199" i="12"/>
  <c r="I199" i="12"/>
  <c r="G199" i="12"/>
  <c r="AO198" i="12"/>
  <c r="AQ198" i="12" s="1"/>
  <c r="AM198" i="12"/>
  <c r="AK198" i="12"/>
  <c r="AG198" i="12"/>
  <c r="AE198" i="12"/>
  <c r="AA198" i="12"/>
  <c r="Y198" i="12"/>
  <c r="U198" i="12"/>
  <c r="S198" i="12"/>
  <c r="O198" i="12"/>
  <c r="M198" i="12"/>
  <c r="I198" i="12"/>
  <c r="G198" i="12"/>
  <c r="AO197" i="12"/>
  <c r="AS197" i="12" s="1"/>
  <c r="AM197" i="12"/>
  <c r="AK197" i="12"/>
  <c r="AG197" i="12"/>
  <c r="AE197" i="12"/>
  <c r="AA197" i="12"/>
  <c r="Y197" i="12"/>
  <c r="U197" i="12"/>
  <c r="S197" i="12"/>
  <c r="O197" i="12"/>
  <c r="M197" i="12"/>
  <c r="I197" i="12"/>
  <c r="G197" i="12"/>
  <c r="AO196" i="12"/>
  <c r="AQ196" i="12" s="1"/>
  <c r="AM196" i="12"/>
  <c r="AK196" i="12"/>
  <c r="AG196" i="12"/>
  <c r="AE196" i="12"/>
  <c r="AA196" i="12"/>
  <c r="Y196" i="12"/>
  <c r="U196" i="12"/>
  <c r="S196" i="12"/>
  <c r="O196" i="12"/>
  <c r="M196" i="12"/>
  <c r="I196" i="12"/>
  <c r="G196" i="12"/>
  <c r="AO195" i="12"/>
  <c r="AQ195" i="12" s="1"/>
  <c r="AM195" i="12"/>
  <c r="AK195" i="12"/>
  <c r="AG195" i="12"/>
  <c r="AE195" i="12"/>
  <c r="AA195" i="12"/>
  <c r="Y195" i="12"/>
  <c r="U195" i="12"/>
  <c r="S195" i="12"/>
  <c r="O195" i="12"/>
  <c r="M195" i="12"/>
  <c r="I195" i="12"/>
  <c r="G195" i="12"/>
  <c r="AO194" i="12"/>
  <c r="AQ194" i="12" s="1"/>
  <c r="AM194" i="12"/>
  <c r="AK194" i="12"/>
  <c r="AG194" i="12"/>
  <c r="AE194" i="12"/>
  <c r="AA194" i="12"/>
  <c r="Y194" i="12"/>
  <c r="U194" i="12"/>
  <c r="S194" i="12"/>
  <c r="O194" i="12"/>
  <c r="M194" i="12"/>
  <c r="I194" i="12"/>
  <c r="G194" i="12"/>
  <c r="AO193" i="12"/>
  <c r="AS193" i="12" s="1"/>
  <c r="AM193" i="12"/>
  <c r="AK193" i="12"/>
  <c r="AG193" i="12"/>
  <c r="AE193" i="12"/>
  <c r="AA193" i="12"/>
  <c r="Y193" i="12"/>
  <c r="U193" i="12"/>
  <c r="S193" i="12"/>
  <c r="O193" i="12"/>
  <c r="M193" i="12"/>
  <c r="I193" i="12"/>
  <c r="G193" i="12"/>
  <c r="AO192" i="12"/>
  <c r="AQ192" i="12" s="1"/>
  <c r="AM192" i="12"/>
  <c r="AK192" i="12"/>
  <c r="AG192" i="12"/>
  <c r="AE192" i="12"/>
  <c r="AA192" i="12"/>
  <c r="Y192" i="12"/>
  <c r="U192" i="12"/>
  <c r="S192" i="12"/>
  <c r="O192" i="12"/>
  <c r="M192" i="12"/>
  <c r="I192" i="12"/>
  <c r="G192" i="12"/>
  <c r="AO191" i="12"/>
  <c r="AQ191" i="12" s="1"/>
  <c r="AM191" i="12"/>
  <c r="AK191" i="12"/>
  <c r="AG191" i="12"/>
  <c r="AE191" i="12"/>
  <c r="AA191" i="12"/>
  <c r="Y191" i="12"/>
  <c r="U191" i="12"/>
  <c r="S191" i="12"/>
  <c r="O191" i="12"/>
  <c r="M191" i="12"/>
  <c r="I191" i="12"/>
  <c r="G191" i="12"/>
  <c r="AO190" i="12"/>
  <c r="AQ190" i="12" s="1"/>
  <c r="AM190" i="12"/>
  <c r="AK190" i="12"/>
  <c r="AG190" i="12"/>
  <c r="AE190" i="12"/>
  <c r="AA190" i="12"/>
  <c r="Y190" i="12"/>
  <c r="U190" i="12"/>
  <c r="S190" i="12"/>
  <c r="O190" i="12"/>
  <c r="M190" i="12"/>
  <c r="I190" i="12"/>
  <c r="G190" i="12"/>
  <c r="AO189" i="12"/>
  <c r="AS189" i="12" s="1"/>
  <c r="AM189" i="12"/>
  <c r="AK189" i="12"/>
  <c r="AG189" i="12"/>
  <c r="AE189" i="12"/>
  <c r="AA189" i="12"/>
  <c r="Y189" i="12"/>
  <c r="AB189" i="12" s="1"/>
  <c r="U189" i="12"/>
  <c r="S189" i="12"/>
  <c r="O189" i="12"/>
  <c r="M189" i="12"/>
  <c r="I189" i="12"/>
  <c r="G189" i="12"/>
  <c r="AO188" i="12"/>
  <c r="AO187" i="12"/>
  <c r="AQ187" i="12" s="1"/>
  <c r="AM187" i="12"/>
  <c r="AK187" i="12"/>
  <c r="AG187" i="12"/>
  <c r="AE187" i="12"/>
  <c r="AA187" i="12"/>
  <c r="Y187" i="12"/>
  <c r="U187" i="12"/>
  <c r="S187" i="12"/>
  <c r="O187" i="12"/>
  <c r="M187" i="12"/>
  <c r="I187" i="12"/>
  <c r="G187" i="12"/>
  <c r="AO186" i="12"/>
  <c r="AS186" i="12" s="1"/>
  <c r="AM186" i="12"/>
  <c r="AK186" i="12"/>
  <c r="AG186" i="12"/>
  <c r="AE186" i="12"/>
  <c r="AA186" i="12"/>
  <c r="Y186" i="12"/>
  <c r="U186" i="12"/>
  <c r="S186" i="12"/>
  <c r="O186" i="12"/>
  <c r="M186" i="12"/>
  <c r="I186" i="12"/>
  <c r="G186" i="12"/>
  <c r="AO185" i="12"/>
  <c r="AS185" i="12" s="1"/>
  <c r="AM185" i="12"/>
  <c r="AK185" i="12"/>
  <c r="AG185" i="12"/>
  <c r="AE185" i="12"/>
  <c r="AA185" i="12"/>
  <c r="Y185" i="12"/>
  <c r="U185" i="12"/>
  <c r="S185" i="12"/>
  <c r="O185" i="12"/>
  <c r="M185" i="12"/>
  <c r="I185" i="12"/>
  <c r="G185" i="12"/>
  <c r="AO184" i="12"/>
  <c r="AQ184" i="12" s="1"/>
  <c r="AM184" i="12"/>
  <c r="AK184" i="12"/>
  <c r="AG184" i="12"/>
  <c r="AE184" i="12"/>
  <c r="AA184" i="12"/>
  <c r="Y184" i="12"/>
  <c r="U184" i="12"/>
  <c r="S184" i="12"/>
  <c r="O184" i="12"/>
  <c r="M184" i="12"/>
  <c r="I184" i="12"/>
  <c r="G184" i="12"/>
  <c r="AO183" i="12"/>
  <c r="AQ183" i="12" s="1"/>
  <c r="AM183" i="12"/>
  <c r="AK183" i="12"/>
  <c r="AG183" i="12"/>
  <c r="AE183" i="12"/>
  <c r="AA183" i="12"/>
  <c r="Y183" i="12"/>
  <c r="U183" i="12"/>
  <c r="S183" i="12"/>
  <c r="O183" i="12"/>
  <c r="M183" i="12"/>
  <c r="I183" i="12"/>
  <c r="G183" i="12"/>
  <c r="AO182" i="12"/>
  <c r="AQ182" i="12" s="1"/>
  <c r="AM182" i="12"/>
  <c r="AK182" i="12"/>
  <c r="AG182" i="12"/>
  <c r="AE182" i="12"/>
  <c r="AA182" i="12"/>
  <c r="Y182" i="12"/>
  <c r="U182" i="12"/>
  <c r="S182" i="12"/>
  <c r="O182" i="12"/>
  <c r="M182" i="12"/>
  <c r="I182" i="12"/>
  <c r="G182" i="12"/>
  <c r="AO181" i="12"/>
  <c r="AS181" i="12" s="1"/>
  <c r="AM181" i="12"/>
  <c r="AK181" i="12"/>
  <c r="AG181" i="12"/>
  <c r="AE181" i="12"/>
  <c r="AA181" i="12"/>
  <c r="Y181" i="12"/>
  <c r="U181" i="12"/>
  <c r="S181" i="12"/>
  <c r="O181" i="12"/>
  <c r="M181" i="12"/>
  <c r="I181" i="12"/>
  <c r="G181" i="12"/>
  <c r="AO180" i="12"/>
  <c r="AS180" i="12" s="1"/>
  <c r="AM180" i="12"/>
  <c r="AK180" i="12"/>
  <c r="AG180" i="12"/>
  <c r="AE180" i="12"/>
  <c r="AA180" i="12"/>
  <c r="Y180" i="12"/>
  <c r="U180" i="12"/>
  <c r="S180" i="12"/>
  <c r="O180" i="12"/>
  <c r="M180" i="12"/>
  <c r="I180" i="12"/>
  <c r="G180" i="12"/>
  <c r="AO179" i="12"/>
  <c r="AQ179" i="12" s="1"/>
  <c r="AM179" i="12"/>
  <c r="AK179" i="12"/>
  <c r="AG179" i="12"/>
  <c r="AE179" i="12"/>
  <c r="AA179" i="12"/>
  <c r="Y179" i="12"/>
  <c r="U179" i="12"/>
  <c r="S179" i="12"/>
  <c r="O179" i="12"/>
  <c r="M179" i="12"/>
  <c r="I179" i="12"/>
  <c r="G179" i="12"/>
  <c r="AO178" i="12"/>
  <c r="AM178" i="12"/>
  <c r="AK178" i="12"/>
  <c r="AG178" i="12"/>
  <c r="AE178" i="12"/>
  <c r="AA178" i="12"/>
  <c r="Y178" i="12"/>
  <c r="U178" i="12"/>
  <c r="S178" i="12"/>
  <c r="O178" i="12"/>
  <c r="M178" i="12"/>
  <c r="I178" i="12"/>
  <c r="G178" i="12"/>
  <c r="AO177" i="12"/>
  <c r="AS177" i="12" s="1"/>
  <c r="AM177" i="12"/>
  <c r="AK177" i="12"/>
  <c r="AG177" i="12"/>
  <c r="AE177" i="12"/>
  <c r="AA177" i="12"/>
  <c r="Y177" i="12"/>
  <c r="U177" i="12"/>
  <c r="S177" i="12"/>
  <c r="O177" i="12"/>
  <c r="M177" i="12"/>
  <c r="I177" i="12"/>
  <c r="G177" i="12"/>
  <c r="AO176" i="12"/>
  <c r="AQ176" i="12" s="1"/>
  <c r="AM176" i="12"/>
  <c r="AK176" i="12"/>
  <c r="AG176" i="12"/>
  <c r="AE176" i="12"/>
  <c r="AA176" i="12"/>
  <c r="Y176" i="12"/>
  <c r="U176" i="12"/>
  <c r="S176" i="12"/>
  <c r="O176" i="12"/>
  <c r="M176" i="12"/>
  <c r="I176" i="12"/>
  <c r="G176" i="12"/>
  <c r="AO175" i="12"/>
  <c r="AO174" i="12"/>
  <c r="AS174" i="12" s="1"/>
  <c r="AM174" i="12"/>
  <c r="AK174" i="12"/>
  <c r="AG174" i="12"/>
  <c r="AE174" i="12"/>
  <c r="AA174" i="12"/>
  <c r="Y174" i="12"/>
  <c r="U174" i="12"/>
  <c r="S174" i="12"/>
  <c r="V174" i="12" s="1"/>
  <c r="O174" i="12"/>
  <c r="M174" i="12"/>
  <c r="I174" i="12"/>
  <c r="G174" i="12"/>
  <c r="AO173" i="12"/>
  <c r="AM173" i="12"/>
  <c r="AK173" i="12"/>
  <c r="AG173" i="12"/>
  <c r="AE173" i="12"/>
  <c r="AA173" i="12"/>
  <c r="Y173" i="12"/>
  <c r="U173" i="12"/>
  <c r="S173" i="12"/>
  <c r="O173" i="12"/>
  <c r="M173" i="12"/>
  <c r="I173" i="12"/>
  <c r="G173" i="12"/>
  <c r="AO172" i="12"/>
  <c r="AS172" i="12" s="1"/>
  <c r="AM172" i="12"/>
  <c r="AK172" i="12"/>
  <c r="AG172" i="12"/>
  <c r="AH172" i="12" s="1"/>
  <c r="AE172" i="12"/>
  <c r="AA172" i="12"/>
  <c r="Y172" i="12"/>
  <c r="U172" i="12"/>
  <c r="S172" i="12"/>
  <c r="O172" i="12"/>
  <c r="M172" i="12"/>
  <c r="I172" i="12"/>
  <c r="G172" i="12"/>
  <c r="AO171" i="12"/>
  <c r="AQ171" i="12" s="1"/>
  <c r="AM171" i="12"/>
  <c r="AK171" i="12"/>
  <c r="AG171" i="12"/>
  <c r="AE171" i="12"/>
  <c r="AA171" i="12"/>
  <c r="Y171" i="12"/>
  <c r="U171" i="12"/>
  <c r="S171" i="12"/>
  <c r="O171" i="12"/>
  <c r="M171" i="12"/>
  <c r="I171" i="12"/>
  <c r="G171" i="12"/>
  <c r="AO170" i="12"/>
  <c r="AS170" i="12" s="1"/>
  <c r="AM170" i="12"/>
  <c r="AK170" i="12"/>
  <c r="AG170" i="12"/>
  <c r="AE170" i="12"/>
  <c r="AA170" i="12"/>
  <c r="Y170" i="12"/>
  <c r="U170" i="12"/>
  <c r="S170" i="12"/>
  <c r="O170" i="12"/>
  <c r="M170" i="12"/>
  <c r="I170" i="12"/>
  <c r="G170" i="12"/>
  <c r="AO169" i="12"/>
  <c r="AS169" i="12" s="1"/>
  <c r="AM169" i="12"/>
  <c r="AK169" i="12"/>
  <c r="AG169" i="12"/>
  <c r="AH169" i="12" s="1"/>
  <c r="AE169" i="12"/>
  <c r="AA169" i="12"/>
  <c r="Y169" i="12"/>
  <c r="U169" i="12"/>
  <c r="S169" i="12"/>
  <c r="O169" i="12"/>
  <c r="M169" i="12"/>
  <c r="I169" i="12"/>
  <c r="G169" i="12"/>
  <c r="AO168" i="12"/>
  <c r="AQ168" i="12" s="1"/>
  <c r="AM168" i="12"/>
  <c r="AK168" i="12"/>
  <c r="AG168" i="12"/>
  <c r="AE168" i="12"/>
  <c r="AA168" i="12"/>
  <c r="Y168" i="12"/>
  <c r="U168" i="12"/>
  <c r="S168" i="12"/>
  <c r="O168" i="12"/>
  <c r="M168" i="12"/>
  <c r="I168" i="12"/>
  <c r="G168" i="12"/>
  <c r="AO167" i="12"/>
  <c r="AQ167" i="12" s="1"/>
  <c r="AM167" i="12"/>
  <c r="AK167" i="12"/>
  <c r="AG167" i="12"/>
  <c r="AE167" i="12"/>
  <c r="AA167" i="12"/>
  <c r="Y167" i="12"/>
  <c r="U167" i="12"/>
  <c r="S167" i="12"/>
  <c r="V167" i="12" s="1"/>
  <c r="O167" i="12"/>
  <c r="M167" i="12"/>
  <c r="I167" i="12"/>
  <c r="G167" i="12"/>
  <c r="AO166" i="12"/>
  <c r="AS166" i="12" s="1"/>
  <c r="AM166" i="12"/>
  <c r="AK166" i="12"/>
  <c r="AG166" i="12"/>
  <c r="AE166" i="12"/>
  <c r="AA166" i="12"/>
  <c r="Y166" i="12"/>
  <c r="U166" i="12"/>
  <c r="S166" i="12"/>
  <c r="O166" i="12"/>
  <c r="M166" i="12"/>
  <c r="I166" i="12"/>
  <c r="G166" i="12"/>
  <c r="AO165" i="12"/>
  <c r="AS165" i="12" s="1"/>
  <c r="AM165" i="12"/>
  <c r="AK165" i="12"/>
  <c r="AG165" i="12"/>
  <c r="AE165" i="12"/>
  <c r="AA165" i="12"/>
  <c r="Y165" i="12"/>
  <c r="U165" i="12"/>
  <c r="S165" i="12"/>
  <c r="O165" i="12"/>
  <c r="M165" i="12"/>
  <c r="I165" i="12"/>
  <c r="G165" i="12"/>
  <c r="AO164" i="12"/>
  <c r="AS164" i="12" s="1"/>
  <c r="AM164" i="12"/>
  <c r="AK164" i="12"/>
  <c r="AG164" i="12"/>
  <c r="AE164" i="12"/>
  <c r="AA164" i="12"/>
  <c r="Y164" i="12"/>
  <c r="U164" i="12"/>
  <c r="S164" i="12"/>
  <c r="O164" i="12"/>
  <c r="M164" i="12"/>
  <c r="I164" i="12"/>
  <c r="G164" i="12"/>
  <c r="AO163" i="12"/>
  <c r="AM163" i="12"/>
  <c r="AK163" i="12"/>
  <c r="AG163" i="12"/>
  <c r="AE163" i="12"/>
  <c r="AA163" i="12"/>
  <c r="Y163" i="12"/>
  <c r="U163" i="12"/>
  <c r="S163" i="12"/>
  <c r="O163" i="12"/>
  <c r="M163" i="12"/>
  <c r="I163" i="12"/>
  <c r="G163" i="12"/>
  <c r="AO162" i="12"/>
  <c r="AS162" i="12" s="1"/>
  <c r="AM162" i="12"/>
  <c r="AK162" i="12"/>
  <c r="AG162" i="12"/>
  <c r="AE162" i="12"/>
  <c r="AA162" i="12"/>
  <c r="Y162" i="12"/>
  <c r="U162" i="12"/>
  <c r="S162" i="12"/>
  <c r="O162" i="12"/>
  <c r="M162" i="12"/>
  <c r="I162" i="12"/>
  <c r="G162" i="12"/>
  <c r="AO161" i="12"/>
  <c r="AM161" i="12"/>
  <c r="AK161" i="12"/>
  <c r="AG161" i="12"/>
  <c r="AE161" i="12"/>
  <c r="AA161" i="12"/>
  <c r="Y161" i="12"/>
  <c r="U161" i="12"/>
  <c r="S161" i="12"/>
  <c r="O161" i="12"/>
  <c r="M161" i="12"/>
  <c r="I161" i="12"/>
  <c r="G161" i="12"/>
  <c r="AO160" i="12"/>
  <c r="AS160" i="12" s="1"/>
  <c r="AM160" i="12"/>
  <c r="AK160" i="12"/>
  <c r="AG160" i="12"/>
  <c r="AE160" i="12"/>
  <c r="AA160" i="12"/>
  <c r="Y160" i="12"/>
  <c r="U160" i="12"/>
  <c r="S160" i="12"/>
  <c r="O160" i="12"/>
  <c r="M160" i="12"/>
  <c r="I160" i="12"/>
  <c r="G160" i="12"/>
  <c r="AO159" i="12"/>
  <c r="AQ159" i="12" s="1"/>
  <c r="AM159" i="12"/>
  <c r="AK159" i="12"/>
  <c r="AG159" i="12"/>
  <c r="AE159" i="12"/>
  <c r="AA159" i="12"/>
  <c r="Y159" i="12"/>
  <c r="U159" i="12"/>
  <c r="S159" i="12"/>
  <c r="O159" i="12"/>
  <c r="M159" i="12"/>
  <c r="I159" i="12"/>
  <c r="G159" i="12"/>
  <c r="AO158" i="12"/>
  <c r="AO157" i="12"/>
  <c r="AM157" i="12"/>
  <c r="AK157" i="12"/>
  <c r="AN157" i="12" s="1"/>
  <c r="AG157" i="12"/>
  <c r="AE157" i="12"/>
  <c r="AA157" i="12"/>
  <c r="Y157" i="12"/>
  <c r="U157" i="12"/>
  <c r="S157" i="12"/>
  <c r="O157" i="12"/>
  <c r="M157" i="12"/>
  <c r="I157" i="12"/>
  <c r="G157" i="12"/>
  <c r="AO156" i="12"/>
  <c r="AQ156" i="12" s="1"/>
  <c r="AM156" i="12"/>
  <c r="AK156" i="12"/>
  <c r="AG156" i="12"/>
  <c r="AE156" i="12"/>
  <c r="AA156" i="12"/>
  <c r="Y156" i="12"/>
  <c r="U156" i="12"/>
  <c r="S156" i="12"/>
  <c r="O156" i="12"/>
  <c r="M156" i="12"/>
  <c r="I156" i="12"/>
  <c r="G156" i="12"/>
  <c r="AO155" i="12"/>
  <c r="AS155" i="12" s="1"/>
  <c r="AM155" i="12"/>
  <c r="AK155" i="12"/>
  <c r="AG155" i="12"/>
  <c r="AE155" i="12"/>
  <c r="AA155" i="12"/>
  <c r="Y155" i="12"/>
  <c r="U155" i="12"/>
  <c r="S155" i="12"/>
  <c r="O155" i="12"/>
  <c r="M155" i="12"/>
  <c r="I155" i="12"/>
  <c r="G155" i="12"/>
  <c r="AO154" i="12"/>
  <c r="AS154" i="12" s="1"/>
  <c r="AM154" i="12"/>
  <c r="AK154" i="12"/>
  <c r="AG154" i="12"/>
  <c r="AE154" i="12"/>
  <c r="AA154" i="12"/>
  <c r="Y154" i="12"/>
  <c r="U154" i="12"/>
  <c r="S154" i="12"/>
  <c r="O154" i="12"/>
  <c r="M154" i="12"/>
  <c r="I154" i="12"/>
  <c r="G154" i="12"/>
  <c r="AO153" i="12"/>
  <c r="AS153" i="12" s="1"/>
  <c r="AM153" i="12"/>
  <c r="AK153" i="12"/>
  <c r="AG153" i="12"/>
  <c r="AE153" i="12"/>
  <c r="AA153" i="12"/>
  <c r="Y153" i="12"/>
  <c r="U153" i="12"/>
  <c r="S153" i="12"/>
  <c r="O153" i="12"/>
  <c r="M153" i="12"/>
  <c r="I153" i="12"/>
  <c r="G153" i="12"/>
  <c r="AO152" i="12"/>
  <c r="AQ152" i="12" s="1"/>
  <c r="AM152" i="12"/>
  <c r="AK152" i="12"/>
  <c r="AG152" i="12"/>
  <c r="AE152" i="12"/>
  <c r="AH152" i="12" s="1"/>
  <c r="AA152" i="12"/>
  <c r="Y152" i="12"/>
  <c r="U152" i="12"/>
  <c r="S152" i="12"/>
  <c r="O152" i="12"/>
  <c r="M152" i="12"/>
  <c r="I152" i="12"/>
  <c r="G152" i="12"/>
  <c r="J152" i="12" s="1"/>
  <c r="AO151" i="12"/>
  <c r="AQ151" i="12" s="1"/>
  <c r="AM151" i="12"/>
  <c r="AK151" i="12"/>
  <c r="AG151" i="12"/>
  <c r="AE151" i="12"/>
  <c r="AH151" i="12" s="1"/>
  <c r="AA151" i="12"/>
  <c r="Y151" i="12"/>
  <c r="U151" i="12"/>
  <c r="S151" i="12"/>
  <c r="O151" i="12"/>
  <c r="M151" i="12"/>
  <c r="I151" i="12"/>
  <c r="G151" i="12"/>
  <c r="J151" i="12" s="1"/>
  <c r="AO150" i="12"/>
  <c r="AM150" i="12"/>
  <c r="AK150" i="12"/>
  <c r="AG150" i="12"/>
  <c r="AE150" i="12"/>
  <c r="AA150" i="12"/>
  <c r="Y150" i="12"/>
  <c r="U150" i="12"/>
  <c r="S150" i="12"/>
  <c r="O150" i="12"/>
  <c r="M150" i="12"/>
  <c r="P150" i="12" s="1"/>
  <c r="I150" i="12"/>
  <c r="G150" i="12"/>
  <c r="AO149" i="12"/>
  <c r="AM149" i="12"/>
  <c r="AK149" i="12"/>
  <c r="AG149" i="12"/>
  <c r="AE149" i="12"/>
  <c r="AA149" i="12"/>
  <c r="Y149" i="12"/>
  <c r="U149" i="12"/>
  <c r="S149" i="12"/>
  <c r="O149" i="12"/>
  <c r="M149" i="12"/>
  <c r="I149" i="12"/>
  <c r="G149" i="12"/>
  <c r="AO148" i="12"/>
  <c r="AS148" i="12" s="1"/>
  <c r="AM148" i="12"/>
  <c r="AK148" i="12"/>
  <c r="AG148" i="12"/>
  <c r="AE148" i="12"/>
  <c r="AA148" i="12"/>
  <c r="Y148" i="12"/>
  <c r="U148" i="12"/>
  <c r="S148" i="12"/>
  <c r="O148" i="12"/>
  <c r="M148" i="12"/>
  <c r="I148" i="12"/>
  <c r="G148" i="12"/>
  <c r="AO147" i="12"/>
  <c r="AQ147" i="12" s="1"/>
  <c r="AM147" i="12"/>
  <c r="AK147" i="12"/>
  <c r="AG147" i="12"/>
  <c r="AH147" i="12" s="1"/>
  <c r="AE147" i="12"/>
  <c r="AA147" i="12"/>
  <c r="Y147" i="12"/>
  <c r="U147" i="12"/>
  <c r="S147" i="12"/>
  <c r="O147" i="12"/>
  <c r="M147" i="12"/>
  <c r="I147" i="12"/>
  <c r="G147" i="12"/>
  <c r="AO146" i="12"/>
  <c r="AQ146" i="12" s="1"/>
  <c r="AM146" i="12"/>
  <c r="AK146" i="12"/>
  <c r="AG146" i="12"/>
  <c r="AE146" i="12"/>
  <c r="AA146" i="12"/>
  <c r="Y146" i="12"/>
  <c r="U146" i="12"/>
  <c r="S146" i="12"/>
  <c r="O146" i="12"/>
  <c r="M146" i="12"/>
  <c r="I146" i="12"/>
  <c r="G146" i="12"/>
  <c r="AO145" i="12"/>
  <c r="AS145" i="12" s="1"/>
  <c r="AM145" i="12"/>
  <c r="AK145" i="12"/>
  <c r="AG145" i="12"/>
  <c r="AE145" i="12"/>
  <c r="AA145" i="12"/>
  <c r="Y145" i="12"/>
  <c r="U145" i="12"/>
  <c r="S145" i="12"/>
  <c r="O145" i="12"/>
  <c r="M145" i="12"/>
  <c r="I145" i="12"/>
  <c r="G145" i="12"/>
  <c r="AO144" i="12"/>
  <c r="AS144" i="12" s="1"/>
  <c r="AM144" i="12"/>
  <c r="AK144" i="12"/>
  <c r="AG144" i="12"/>
  <c r="AE144" i="12"/>
  <c r="AA144" i="12"/>
  <c r="Y144" i="12"/>
  <c r="U144" i="12"/>
  <c r="S144" i="12"/>
  <c r="O144" i="12"/>
  <c r="M144" i="12"/>
  <c r="I144" i="12"/>
  <c r="G144" i="12"/>
  <c r="AO143" i="12"/>
  <c r="AS143" i="12" s="1"/>
  <c r="AM143" i="12"/>
  <c r="AK143" i="12"/>
  <c r="AG143" i="12"/>
  <c r="AE143" i="12"/>
  <c r="AH143" i="12" s="1"/>
  <c r="AA143" i="12"/>
  <c r="Y143" i="12"/>
  <c r="U143" i="12"/>
  <c r="S143" i="12"/>
  <c r="O143" i="12"/>
  <c r="M143" i="12"/>
  <c r="I143" i="12"/>
  <c r="G143" i="12"/>
  <c r="AO142" i="12"/>
  <c r="AO141" i="12"/>
  <c r="AM141" i="12"/>
  <c r="AK141" i="12"/>
  <c r="AG141" i="12"/>
  <c r="AE141" i="12"/>
  <c r="AA141" i="12"/>
  <c r="Y141" i="12"/>
  <c r="U141" i="12"/>
  <c r="S141" i="12"/>
  <c r="O141" i="12"/>
  <c r="M141" i="12"/>
  <c r="I141" i="12"/>
  <c r="G141" i="12"/>
  <c r="AO140" i="12"/>
  <c r="AS140" i="12" s="1"/>
  <c r="AM140" i="12"/>
  <c r="AK140" i="12"/>
  <c r="AG140" i="12"/>
  <c r="AE140" i="12"/>
  <c r="AA140" i="12"/>
  <c r="Y140" i="12"/>
  <c r="U140" i="12"/>
  <c r="S140" i="12"/>
  <c r="O140" i="12"/>
  <c r="M140" i="12"/>
  <c r="I140" i="12"/>
  <c r="G140" i="12"/>
  <c r="AO139" i="12"/>
  <c r="AM139" i="12"/>
  <c r="AK139" i="12"/>
  <c r="AG139" i="12"/>
  <c r="AE139" i="12"/>
  <c r="AA139" i="12"/>
  <c r="Y139" i="12"/>
  <c r="U139" i="12"/>
  <c r="S139" i="12"/>
  <c r="O139" i="12"/>
  <c r="M139" i="12"/>
  <c r="P139" i="12" s="1"/>
  <c r="I139" i="12"/>
  <c r="G139" i="12"/>
  <c r="AO138" i="12"/>
  <c r="AQ138" i="12" s="1"/>
  <c r="AM138" i="12"/>
  <c r="AK138" i="12"/>
  <c r="AG138" i="12"/>
  <c r="AE138" i="12"/>
  <c r="AH138" i="12" s="1"/>
  <c r="AA138" i="12"/>
  <c r="Y138" i="12"/>
  <c r="U138" i="12"/>
  <c r="S138" i="12"/>
  <c r="O138" i="12"/>
  <c r="M138" i="12"/>
  <c r="I138" i="12"/>
  <c r="G138" i="12"/>
  <c r="AO137" i="12"/>
  <c r="AM137" i="12"/>
  <c r="AK137" i="12"/>
  <c r="AG137" i="12"/>
  <c r="AE137" i="12"/>
  <c r="AA137" i="12"/>
  <c r="Y137" i="12"/>
  <c r="U137" i="12"/>
  <c r="S137" i="12"/>
  <c r="O137" i="12"/>
  <c r="M137" i="12"/>
  <c r="I137" i="12"/>
  <c r="G137" i="12"/>
  <c r="AO136" i="12"/>
  <c r="AS136" i="12" s="1"/>
  <c r="AM136" i="12"/>
  <c r="AK136" i="12"/>
  <c r="AG136" i="12"/>
  <c r="AE136" i="12"/>
  <c r="AA136" i="12"/>
  <c r="Y136" i="12"/>
  <c r="U136" i="12"/>
  <c r="S136" i="12"/>
  <c r="O136" i="12"/>
  <c r="M136" i="12"/>
  <c r="I136" i="12"/>
  <c r="G136" i="12"/>
  <c r="AO135" i="12"/>
  <c r="AM135" i="12"/>
  <c r="AK135" i="12"/>
  <c r="AG135" i="12"/>
  <c r="AE135" i="12"/>
  <c r="AA135" i="12"/>
  <c r="Y135" i="12"/>
  <c r="U135" i="12"/>
  <c r="S135" i="12"/>
  <c r="O135" i="12"/>
  <c r="M135" i="12"/>
  <c r="I135" i="12"/>
  <c r="G135" i="12"/>
  <c r="AO134" i="12"/>
  <c r="AQ134" i="12" s="1"/>
  <c r="AM134" i="12"/>
  <c r="AK134" i="12"/>
  <c r="AG134" i="12"/>
  <c r="AE134" i="12"/>
  <c r="AA134" i="12"/>
  <c r="Y134" i="12"/>
  <c r="U134" i="12"/>
  <c r="S134" i="12"/>
  <c r="V134" i="12" s="1"/>
  <c r="O134" i="12"/>
  <c r="M134" i="12"/>
  <c r="I134" i="12"/>
  <c r="G134" i="12"/>
  <c r="AO133" i="12"/>
  <c r="AM133" i="12"/>
  <c r="AK133" i="12"/>
  <c r="AG133" i="12"/>
  <c r="AE133" i="12"/>
  <c r="AA133" i="12"/>
  <c r="Y133" i="12"/>
  <c r="U133" i="12"/>
  <c r="S133" i="12"/>
  <c r="O133" i="12"/>
  <c r="M133" i="12"/>
  <c r="I133" i="12"/>
  <c r="G133" i="12"/>
  <c r="AO132" i="12"/>
  <c r="AS132" i="12" s="1"/>
  <c r="AM132" i="12"/>
  <c r="AK132" i="12"/>
  <c r="AG132" i="12"/>
  <c r="AE132" i="12"/>
  <c r="AA132" i="12"/>
  <c r="Y132" i="12"/>
  <c r="AB132" i="12" s="1"/>
  <c r="U132" i="12"/>
  <c r="S132" i="12"/>
  <c r="O132" i="12"/>
  <c r="M132" i="12"/>
  <c r="I132" i="12"/>
  <c r="G132" i="12"/>
  <c r="AO131" i="12"/>
  <c r="AM131" i="12"/>
  <c r="AK131" i="12"/>
  <c r="AG131" i="12"/>
  <c r="AE131" i="12"/>
  <c r="AA131" i="12"/>
  <c r="Y131" i="12"/>
  <c r="U131" i="12"/>
  <c r="S131" i="12"/>
  <c r="O131" i="12"/>
  <c r="M131" i="12"/>
  <c r="I131" i="12"/>
  <c r="G131" i="12"/>
  <c r="AO130" i="12"/>
  <c r="AQ130" i="12" s="1"/>
  <c r="AM130" i="12"/>
  <c r="AK130" i="12"/>
  <c r="AG130" i="12"/>
  <c r="AE130" i="12"/>
  <c r="AA130" i="12"/>
  <c r="Y130" i="12"/>
  <c r="U130" i="12"/>
  <c r="S130" i="12"/>
  <c r="O130" i="12"/>
  <c r="M130" i="12"/>
  <c r="I130" i="12"/>
  <c r="G130" i="12"/>
  <c r="J130" i="12" s="1"/>
  <c r="AO129" i="12"/>
  <c r="AM129" i="12"/>
  <c r="AK129" i="12"/>
  <c r="AG129" i="12"/>
  <c r="AE129" i="12"/>
  <c r="AA129" i="12"/>
  <c r="Y129" i="12"/>
  <c r="U129" i="12"/>
  <c r="S129" i="12"/>
  <c r="O129" i="12"/>
  <c r="M129" i="12"/>
  <c r="I129" i="12"/>
  <c r="G129" i="12"/>
  <c r="AO128" i="12"/>
  <c r="AS128" i="12" s="1"/>
  <c r="AM128" i="12"/>
  <c r="AK128" i="12"/>
  <c r="AG128" i="12"/>
  <c r="AE128" i="12"/>
  <c r="AA128" i="12"/>
  <c r="Y128" i="12"/>
  <c r="U128" i="12"/>
  <c r="S128" i="12"/>
  <c r="O128" i="12"/>
  <c r="M128" i="12"/>
  <c r="I128" i="12"/>
  <c r="G128" i="12"/>
  <c r="AO127" i="12"/>
  <c r="AM127" i="12"/>
  <c r="AK127" i="12"/>
  <c r="AG127" i="12"/>
  <c r="AE127" i="12"/>
  <c r="AA127" i="12"/>
  <c r="Y127" i="12"/>
  <c r="U127" i="12"/>
  <c r="S127" i="12"/>
  <c r="O127" i="12"/>
  <c r="M127" i="12"/>
  <c r="I127" i="12"/>
  <c r="G127" i="12"/>
  <c r="AO126" i="12"/>
  <c r="AQ126" i="12" s="1"/>
  <c r="AM126" i="12"/>
  <c r="AK126" i="12"/>
  <c r="AG126" i="12"/>
  <c r="AE126" i="12"/>
  <c r="AA126" i="12"/>
  <c r="Y126" i="12"/>
  <c r="U126" i="12"/>
  <c r="S126" i="12"/>
  <c r="O126" i="12"/>
  <c r="M126" i="12"/>
  <c r="I126" i="12"/>
  <c r="G126" i="12"/>
  <c r="AO125" i="12"/>
  <c r="AM125" i="12"/>
  <c r="AK125" i="12"/>
  <c r="AG125" i="12"/>
  <c r="AE125" i="12"/>
  <c r="AA125" i="12"/>
  <c r="Y125" i="12"/>
  <c r="U125" i="12"/>
  <c r="S125" i="12"/>
  <c r="O125" i="12"/>
  <c r="M125" i="12"/>
  <c r="I125" i="12"/>
  <c r="G125" i="12"/>
  <c r="AO124" i="12"/>
  <c r="AO123" i="12"/>
  <c r="AQ123" i="12" s="1"/>
  <c r="AM123" i="12"/>
  <c r="AK123" i="12"/>
  <c r="AG123" i="12"/>
  <c r="AE123" i="12"/>
  <c r="AA123" i="12"/>
  <c r="Y123" i="12"/>
  <c r="U123" i="12"/>
  <c r="S123" i="12"/>
  <c r="O123" i="12"/>
  <c r="P123" i="12" s="1"/>
  <c r="M123" i="12"/>
  <c r="I123" i="12"/>
  <c r="G123" i="12"/>
  <c r="AO122" i="12"/>
  <c r="AS122" i="12" s="1"/>
  <c r="AM122" i="12"/>
  <c r="AK122" i="12"/>
  <c r="AG122" i="12"/>
  <c r="AE122" i="12"/>
  <c r="AA122" i="12"/>
  <c r="Y122" i="12"/>
  <c r="U122" i="12"/>
  <c r="S122" i="12"/>
  <c r="O122" i="12"/>
  <c r="M122" i="12"/>
  <c r="I122" i="12"/>
  <c r="G122" i="12"/>
  <c r="AO121" i="12"/>
  <c r="AS121" i="12" s="1"/>
  <c r="AM121" i="12"/>
  <c r="AK121" i="12"/>
  <c r="AG121" i="12"/>
  <c r="AE121" i="12"/>
  <c r="AA121" i="12"/>
  <c r="Y121" i="12"/>
  <c r="U121" i="12"/>
  <c r="S121" i="12"/>
  <c r="O121" i="12"/>
  <c r="M121" i="12"/>
  <c r="I121" i="12"/>
  <c r="G121" i="12"/>
  <c r="AO120" i="12"/>
  <c r="AQ120" i="12" s="1"/>
  <c r="AM120" i="12"/>
  <c r="AK120" i="12"/>
  <c r="AG120" i="12"/>
  <c r="AE120" i="12"/>
  <c r="AA120" i="12"/>
  <c r="Y120" i="12"/>
  <c r="U120" i="12"/>
  <c r="S120" i="12"/>
  <c r="O120" i="12"/>
  <c r="M120" i="12"/>
  <c r="I120" i="12"/>
  <c r="G120" i="12"/>
  <c r="AO119" i="12"/>
  <c r="AQ119" i="12" s="1"/>
  <c r="AM119" i="12"/>
  <c r="AK119" i="12"/>
  <c r="AG119" i="12"/>
  <c r="AE119" i="12"/>
  <c r="AA119" i="12"/>
  <c r="Y119" i="12"/>
  <c r="U119" i="12"/>
  <c r="S119" i="12"/>
  <c r="O119" i="12"/>
  <c r="M119" i="12"/>
  <c r="I119" i="12"/>
  <c r="G119" i="12"/>
  <c r="AO118" i="12"/>
  <c r="AM118" i="12"/>
  <c r="AK118" i="12"/>
  <c r="AG118" i="12"/>
  <c r="AE118" i="12"/>
  <c r="AA118" i="12"/>
  <c r="Y118" i="12"/>
  <c r="U118" i="12"/>
  <c r="S118" i="12"/>
  <c r="O118" i="12"/>
  <c r="M118" i="12"/>
  <c r="P118" i="12" s="1"/>
  <c r="I118" i="12"/>
  <c r="G118" i="12"/>
  <c r="AO117" i="12"/>
  <c r="AM117" i="12"/>
  <c r="AK117" i="12"/>
  <c r="AG117" i="12"/>
  <c r="AE117" i="12"/>
  <c r="AA117" i="12"/>
  <c r="Y117" i="12"/>
  <c r="U117" i="12"/>
  <c r="S117" i="12"/>
  <c r="O117" i="12"/>
  <c r="M117" i="12"/>
  <c r="I117" i="12"/>
  <c r="G117" i="12"/>
  <c r="AO116" i="12"/>
  <c r="AQ116" i="12" s="1"/>
  <c r="AM116" i="12"/>
  <c r="AK116" i="12"/>
  <c r="AG116" i="12"/>
  <c r="AE116" i="12"/>
  <c r="AA116" i="12"/>
  <c r="Y116" i="12"/>
  <c r="U116" i="12"/>
  <c r="S116" i="12"/>
  <c r="O116" i="12"/>
  <c r="M116" i="12"/>
  <c r="I116" i="12"/>
  <c r="G116" i="12"/>
  <c r="AO115" i="12"/>
  <c r="AQ115" i="12" s="1"/>
  <c r="AM115" i="12"/>
  <c r="AK115" i="12"/>
  <c r="AG115" i="12"/>
  <c r="AE115" i="12"/>
  <c r="AA115" i="12"/>
  <c r="Y115" i="12"/>
  <c r="U115" i="12"/>
  <c r="S115" i="12"/>
  <c r="O115" i="12"/>
  <c r="M115" i="12"/>
  <c r="P115" i="12" s="1"/>
  <c r="I115" i="12"/>
  <c r="G115" i="12"/>
  <c r="AO114" i="12"/>
  <c r="AS114" i="12" s="1"/>
  <c r="AM114" i="12"/>
  <c r="AK114" i="12"/>
  <c r="AG114" i="12"/>
  <c r="AE114" i="12"/>
  <c r="AA114" i="12"/>
  <c r="Y114" i="12"/>
  <c r="U114" i="12"/>
  <c r="S114" i="12"/>
  <c r="O114" i="12"/>
  <c r="M114" i="12"/>
  <c r="I114" i="12"/>
  <c r="G114" i="12"/>
  <c r="AO113" i="12"/>
  <c r="AS113" i="12" s="1"/>
  <c r="AM113" i="12"/>
  <c r="AK113" i="12"/>
  <c r="AG113" i="12"/>
  <c r="AE113" i="12"/>
  <c r="AA113" i="12"/>
  <c r="Y113" i="12"/>
  <c r="U113" i="12"/>
  <c r="S113" i="12"/>
  <c r="V113" i="12" s="1"/>
  <c r="O113" i="12"/>
  <c r="M113" i="12"/>
  <c r="I113" i="12"/>
  <c r="G113" i="12"/>
  <c r="AO112" i="12"/>
  <c r="AS112" i="12" s="1"/>
  <c r="AM112" i="12"/>
  <c r="AK112" i="12"/>
  <c r="AG112" i="12"/>
  <c r="AE112" i="12"/>
  <c r="AA112" i="12"/>
  <c r="Y112" i="12"/>
  <c r="U112" i="12"/>
  <c r="S112" i="12"/>
  <c r="O112" i="12"/>
  <c r="M112" i="12"/>
  <c r="I112" i="12"/>
  <c r="G112" i="12"/>
  <c r="AO111" i="12"/>
  <c r="AQ111" i="12" s="1"/>
  <c r="AM111" i="12"/>
  <c r="AK111" i="12"/>
  <c r="AG111" i="12"/>
  <c r="AE111" i="12"/>
  <c r="AA111" i="12"/>
  <c r="Y111" i="12"/>
  <c r="U111" i="12"/>
  <c r="S111" i="12"/>
  <c r="O111" i="12"/>
  <c r="M111" i="12"/>
  <c r="I111" i="12"/>
  <c r="G111" i="12"/>
  <c r="AO110" i="12"/>
  <c r="AO109" i="12"/>
  <c r="AS109" i="12" s="1"/>
  <c r="AM109" i="12"/>
  <c r="AK109" i="12"/>
  <c r="AG109" i="12"/>
  <c r="AE109" i="12"/>
  <c r="AA109" i="12"/>
  <c r="Y109" i="12"/>
  <c r="U109" i="12"/>
  <c r="S109" i="12"/>
  <c r="O109" i="12"/>
  <c r="M109" i="12"/>
  <c r="I109" i="12"/>
  <c r="G109" i="12"/>
  <c r="AO108" i="12"/>
  <c r="AQ108" i="12" s="1"/>
  <c r="AM108" i="12"/>
  <c r="AK108" i="12"/>
  <c r="AG108" i="12"/>
  <c r="AE108" i="12"/>
  <c r="AA108" i="12"/>
  <c r="Y108" i="12"/>
  <c r="U108" i="12"/>
  <c r="S108" i="12"/>
  <c r="O108" i="12"/>
  <c r="M108" i="12"/>
  <c r="I108" i="12"/>
  <c r="G108" i="12"/>
  <c r="AO107" i="12"/>
  <c r="AQ107" i="12" s="1"/>
  <c r="AM107" i="12"/>
  <c r="AK107" i="12"/>
  <c r="AG107" i="12"/>
  <c r="AE107" i="12"/>
  <c r="AA107" i="12"/>
  <c r="Y107" i="12"/>
  <c r="U107" i="12"/>
  <c r="S107" i="12"/>
  <c r="O107" i="12"/>
  <c r="M107" i="12"/>
  <c r="I107" i="12"/>
  <c r="G107" i="12"/>
  <c r="AO106" i="12"/>
  <c r="AM106" i="12"/>
  <c r="AK106" i="12"/>
  <c r="AG106" i="12"/>
  <c r="AE106" i="12"/>
  <c r="AA106" i="12"/>
  <c r="Y106" i="12"/>
  <c r="U106" i="12"/>
  <c r="S106" i="12"/>
  <c r="O106" i="12"/>
  <c r="M106" i="12"/>
  <c r="I106" i="12"/>
  <c r="G106" i="12"/>
  <c r="AO105" i="12"/>
  <c r="AS105" i="12" s="1"/>
  <c r="AM105" i="12"/>
  <c r="AK105" i="12"/>
  <c r="AG105" i="12"/>
  <c r="AE105" i="12"/>
  <c r="AA105" i="12"/>
  <c r="Y105" i="12"/>
  <c r="U105" i="12"/>
  <c r="S105" i="12"/>
  <c r="O105" i="12"/>
  <c r="M105" i="12"/>
  <c r="I105" i="12"/>
  <c r="G105" i="12"/>
  <c r="AO104" i="12"/>
  <c r="AQ104" i="12" s="1"/>
  <c r="AM104" i="12"/>
  <c r="AK104" i="12"/>
  <c r="AG104" i="12"/>
  <c r="AE104" i="12"/>
  <c r="AA104" i="12"/>
  <c r="Y104" i="12"/>
  <c r="U104" i="12"/>
  <c r="S104" i="12"/>
  <c r="O104" i="12"/>
  <c r="M104" i="12"/>
  <c r="I104" i="12"/>
  <c r="G104" i="12"/>
  <c r="AO103" i="12"/>
  <c r="AQ103" i="12" s="1"/>
  <c r="AM103" i="12"/>
  <c r="AK103" i="12"/>
  <c r="AG103" i="12"/>
  <c r="AE103" i="12"/>
  <c r="AA103" i="12"/>
  <c r="Y103" i="12"/>
  <c r="U103" i="12"/>
  <c r="S103" i="12"/>
  <c r="O103" i="12"/>
  <c r="M103" i="12"/>
  <c r="I103" i="12"/>
  <c r="G103" i="12"/>
  <c r="AO102" i="12"/>
  <c r="AM102" i="12"/>
  <c r="AK102" i="12"/>
  <c r="AG102" i="12"/>
  <c r="AE102" i="12"/>
  <c r="AA102" i="12"/>
  <c r="Y102" i="12"/>
  <c r="U102" i="12"/>
  <c r="S102" i="12"/>
  <c r="O102" i="12"/>
  <c r="M102" i="12"/>
  <c r="I102" i="12"/>
  <c r="G102" i="12"/>
  <c r="AO101" i="12"/>
  <c r="AS101" i="12" s="1"/>
  <c r="AM101" i="12"/>
  <c r="AK101" i="12"/>
  <c r="AG101" i="12"/>
  <c r="AE101" i="12"/>
  <c r="AA101" i="12"/>
  <c r="Y101" i="12"/>
  <c r="U101" i="12"/>
  <c r="S101" i="12"/>
  <c r="O101" i="12"/>
  <c r="M101" i="12"/>
  <c r="I101" i="12"/>
  <c r="G101" i="12"/>
  <c r="AO100" i="12"/>
  <c r="AQ100" i="12" s="1"/>
  <c r="AM100" i="12"/>
  <c r="AK100" i="12"/>
  <c r="AG100" i="12"/>
  <c r="AE100" i="12"/>
  <c r="AA100" i="12"/>
  <c r="Y100" i="12"/>
  <c r="U100" i="12"/>
  <c r="S100" i="12"/>
  <c r="O100" i="12"/>
  <c r="M100" i="12"/>
  <c r="I100" i="12"/>
  <c r="G100" i="12"/>
  <c r="AO99" i="12"/>
  <c r="AM99" i="12"/>
  <c r="AK99" i="12"/>
  <c r="AG99" i="12"/>
  <c r="AE99" i="12"/>
  <c r="AA99" i="12"/>
  <c r="Y99" i="12"/>
  <c r="U99" i="12"/>
  <c r="S99" i="12"/>
  <c r="O99" i="12"/>
  <c r="M99" i="12"/>
  <c r="I99" i="12"/>
  <c r="G99" i="12"/>
  <c r="AO98" i="12"/>
  <c r="AM98" i="12"/>
  <c r="AK98" i="12"/>
  <c r="AG98" i="12"/>
  <c r="AE98" i="12"/>
  <c r="AA98" i="12"/>
  <c r="Y98" i="12"/>
  <c r="U98" i="12"/>
  <c r="S98" i="12"/>
  <c r="O98" i="12"/>
  <c r="M98" i="12"/>
  <c r="I98" i="12"/>
  <c r="G98" i="12"/>
  <c r="AO97" i="12"/>
  <c r="AM97" i="12"/>
  <c r="AK97" i="12"/>
  <c r="AG97" i="12"/>
  <c r="AE97" i="12"/>
  <c r="AA97" i="12"/>
  <c r="Y97" i="12"/>
  <c r="U97" i="12"/>
  <c r="S97" i="12"/>
  <c r="O97" i="12"/>
  <c r="M97" i="12"/>
  <c r="I97" i="12"/>
  <c r="G97" i="12"/>
  <c r="AO96" i="12"/>
  <c r="AM96" i="12"/>
  <c r="AK96" i="12"/>
  <c r="AG96" i="12"/>
  <c r="AE96" i="12"/>
  <c r="AA96" i="12"/>
  <c r="Y96" i="12"/>
  <c r="U96" i="12"/>
  <c r="S96" i="12"/>
  <c r="O96" i="12"/>
  <c r="M96" i="12"/>
  <c r="I96" i="12"/>
  <c r="G96" i="12"/>
  <c r="AO95" i="12"/>
  <c r="AQ95" i="12" s="1"/>
  <c r="AM95" i="12"/>
  <c r="AK95" i="12"/>
  <c r="AG95" i="12"/>
  <c r="AE95" i="12"/>
  <c r="AA95" i="12"/>
  <c r="Y95" i="12"/>
  <c r="U95" i="12"/>
  <c r="S95" i="12"/>
  <c r="O95" i="12"/>
  <c r="M95" i="12"/>
  <c r="I95" i="12"/>
  <c r="G95" i="12"/>
  <c r="AO94" i="12"/>
  <c r="AO93" i="12"/>
  <c r="AS93" i="12" s="1"/>
  <c r="AM93" i="12"/>
  <c r="AK93" i="12"/>
  <c r="AG93" i="12"/>
  <c r="AE93" i="12"/>
  <c r="AA93" i="12"/>
  <c r="Y93" i="12"/>
  <c r="U93" i="12"/>
  <c r="S93" i="12"/>
  <c r="O93" i="12"/>
  <c r="M93" i="12"/>
  <c r="I93" i="12"/>
  <c r="G93" i="12"/>
  <c r="AO92" i="12"/>
  <c r="AQ92" i="12" s="1"/>
  <c r="AM92" i="12"/>
  <c r="AK92" i="12"/>
  <c r="AG92" i="12"/>
  <c r="AE92" i="12"/>
  <c r="AA92" i="12"/>
  <c r="Y92" i="12"/>
  <c r="U92" i="12"/>
  <c r="S92" i="12"/>
  <c r="O92" i="12"/>
  <c r="M92" i="12"/>
  <c r="I92" i="12"/>
  <c r="G92" i="12"/>
  <c r="AO91" i="12"/>
  <c r="AS91" i="12" s="1"/>
  <c r="AM91" i="12"/>
  <c r="AK91" i="12"/>
  <c r="AG91" i="12"/>
  <c r="AE91" i="12"/>
  <c r="AA91" i="12"/>
  <c r="Y91" i="12"/>
  <c r="U91" i="12"/>
  <c r="S91" i="12"/>
  <c r="O91" i="12"/>
  <c r="M91" i="12"/>
  <c r="I91" i="12"/>
  <c r="G91" i="12"/>
  <c r="AO90" i="12"/>
  <c r="AS90" i="12" s="1"/>
  <c r="AM90" i="12"/>
  <c r="AK90" i="12"/>
  <c r="AG90" i="12"/>
  <c r="AE90" i="12"/>
  <c r="AA90" i="12"/>
  <c r="Y90" i="12"/>
  <c r="U90" i="12"/>
  <c r="S90" i="12"/>
  <c r="O90" i="12"/>
  <c r="M90" i="12"/>
  <c r="I90" i="12"/>
  <c r="G90" i="12"/>
  <c r="AO89" i="12"/>
  <c r="AM89" i="12"/>
  <c r="AK89" i="12"/>
  <c r="AG89" i="12"/>
  <c r="AE89" i="12"/>
  <c r="AA89" i="12"/>
  <c r="Y89" i="12"/>
  <c r="U89" i="12"/>
  <c r="S89" i="12"/>
  <c r="O89" i="12"/>
  <c r="M89" i="12"/>
  <c r="I89" i="12"/>
  <c r="G89" i="12"/>
  <c r="AO88" i="12"/>
  <c r="AQ88" i="12" s="1"/>
  <c r="AM88" i="12"/>
  <c r="AK88" i="12"/>
  <c r="AG88" i="12"/>
  <c r="AE88" i="12"/>
  <c r="AA88" i="12"/>
  <c r="Y88" i="12"/>
  <c r="U88" i="12"/>
  <c r="S88" i="12"/>
  <c r="O88" i="12"/>
  <c r="M88" i="12"/>
  <c r="I88" i="12"/>
  <c r="G88" i="12"/>
  <c r="AO87" i="12"/>
  <c r="AS87" i="12" s="1"/>
  <c r="AM87" i="12"/>
  <c r="AK87" i="12"/>
  <c r="AG87" i="12"/>
  <c r="AE87" i="12"/>
  <c r="AA87" i="12"/>
  <c r="Y87" i="12"/>
  <c r="U87" i="12"/>
  <c r="S87" i="12"/>
  <c r="O87" i="12"/>
  <c r="M87" i="12"/>
  <c r="I87" i="12"/>
  <c r="G87" i="12"/>
  <c r="AO86" i="12"/>
  <c r="AS86" i="12" s="1"/>
  <c r="AM86" i="12"/>
  <c r="AK86" i="12"/>
  <c r="AG86" i="12"/>
  <c r="AE86" i="12"/>
  <c r="AA86" i="12"/>
  <c r="Y86" i="12"/>
  <c r="U86" i="12"/>
  <c r="S86" i="12"/>
  <c r="O86" i="12"/>
  <c r="M86" i="12"/>
  <c r="I86" i="12"/>
  <c r="G86" i="12"/>
  <c r="AO85" i="12"/>
  <c r="AS85" i="12" s="1"/>
  <c r="AM85" i="12"/>
  <c r="AK85" i="12"/>
  <c r="AG85" i="12"/>
  <c r="AE85" i="12"/>
  <c r="AA85" i="12"/>
  <c r="Y85" i="12"/>
  <c r="U85" i="12"/>
  <c r="S85" i="12"/>
  <c r="O85" i="12"/>
  <c r="M85" i="12"/>
  <c r="I85" i="12"/>
  <c r="G85" i="12"/>
  <c r="AO84" i="12"/>
  <c r="AQ84" i="12" s="1"/>
  <c r="AM84" i="12"/>
  <c r="AK84" i="12"/>
  <c r="AG84" i="12"/>
  <c r="AE84" i="12"/>
  <c r="AA84" i="12"/>
  <c r="Y84" i="12"/>
  <c r="U84" i="12"/>
  <c r="S84" i="12"/>
  <c r="O84" i="12"/>
  <c r="M84" i="12"/>
  <c r="I84" i="12"/>
  <c r="G84" i="12"/>
  <c r="AO83" i="12"/>
  <c r="AS83" i="12" s="1"/>
  <c r="AM83" i="12"/>
  <c r="AK83" i="12"/>
  <c r="AG83" i="12"/>
  <c r="AE83" i="12"/>
  <c r="AA83" i="12"/>
  <c r="Y83" i="12"/>
  <c r="U83" i="12"/>
  <c r="S83" i="12"/>
  <c r="O83" i="12"/>
  <c r="M83" i="12"/>
  <c r="I83" i="12"/>
  <c r="G83" i="12"/>
  <c r="AO82" i="12"/>
  <c r="AS82" i="12" s="1"/>
  <c r="AM82" i="12"/>
  <c r="AK82" i="12"/>
  <c r="AG82" i="12"/>
  <c r="AE82" i="12"/>
  <c r="AA82" i="12"/>
  <c r="Y82" i="12"/>
  <c r="U82" i="12"/>
  <c r="S82" i="12"/>
  <c r="O82" i="12"/>
  <c r="M82" i="12"/>
  <c r="I82" i="12"/>
  <c r="G82" i="12"/>
  <c r="AO81" i="12"/>
  <c r="AS81" i="12" s="1"/>
  <c r="AM81" i="12"/>
  <c r="AK81" i="12"/>
  <c r="AG81" i="12"/>
  <c r="AE81" i="12"/>
  <c r="AA81" i="12"/>
  <c r="Y81" i="12"/>
  <c r="U81" i="12"/>
  <c r="S81" i="12"/>
  <c r="O81" i="12"/>
  <c r="M81" i="12"/>
  <c r="I81" i="12"/>
  <c r="G81" i="12"/>
  <c r="AO80" i="12"/>
  <c r="AQ80" i="12" s="1"/>
  <c r="AM80" i="12"/>
  <c r="AK80" i="12"/>
  <c r="AG80" i="12"/>
  <c r="AE80" i="12"/>
  <c r="AA80" i="12"/>
  <c r="Y80" i="12"/>
  <c r="U80" i="12"/>
  <c r="S80" i="12"/>
  <c r="O80" i="12"/>
  <c r="M80" i="12"/>
  <c r="I80" i="12"/>
  <c r="G80" i="12"/>
  <c r="AO79" i="12"/>
  <c r="AS79" i="12" s="1"/>
  <c r="AM79" i="12"/>
  <c r="AK79" i="12"/>
  <c r="AG79" i="12"/>
  <c r="AE79" i="12"/>
  <c r="AA79" i="12"/>
  <c r="Y79" i="12"/>
  <c r="U79" i="12"/>
  <c r="S79" i="12"/>
  <c r="O79" i="12"/>
  <c r="M79" i="12"/>
  <c r="I79" i="12"/>
  <c r="G79" i="12"/>
  <c r="J79" i="12" s="1"/>
  <c r="AO78" i="12"/>
  <c r="AS78" i="12" s="1"/>
  <c r="AM78" i="12"/>
  <c r="AK78" i="12"/>
  <c r="AG78" i="12"/>
  <c r="AE78" i="12"/>
  <c r="AA78" i="12"/>
  <c r="Y78" i="12"/>
  <c r="U78" i="12"/>
  <c r="S78" i="12"/>
  <c r="O78" i="12"/>
  <c r="M78" i="12"/>
  <c r="I78" i="12"/>
  <c r="G78" i="12"/>
  <c r="AO77" i="12"/>
  <c r="AS77" i="12" s="1"/>
  <c r="AM77" i="12"/>
  <c r="AK77" i="12"/>
  <c r="AG77" i="12"/>
  <c r="AE77" i="12"/>
  <c r="AA77" i="12"/>
  <c r="Y77" i="12"/>
  <c r="U77" i="12"/>
  <c r="S77" i="12"/>
  <c r="O77" i="12"/>
  <c r="M77" i="12"/>
  <c r="I77" i="12"/>
  <c r="G77" i="12"/>
  <c r="AO76" i="12"/>
  <c r="AQ76" i="12" s="1"/>
  <c r="AM76" i="12"/>
  <c r="AK76" i="12"/>
  <c r="AG76" i="12"/>
  <c r="AE76" i="12"/>
  <c r="AA76" i="12"/>
  <c r="Y76" i="12"/>
  <c r="U76" i="12"/>
  <c r="S76" i="12"/>
  <c r="O76" i="12"/>
  <c r="M76" i="12"/>
  <c r="I76" i="12"/>
  <c r="G76" i="12"/>
  <c r="AO75" i="12"/>
  <c r="AS75" i="12" s="1"/>
  <c r="AM75" i="12"/>
  <c r="AK75" i="12"/>
  <c r="AG75" i="12"/>
  <c r="AE75" i="12"/>
  <c r="AA75" i="12"/>
  <c r="Y75" i="12"/>
  <c r="U75" i="12"/>
  <c r="S75" i="12"/>
  <c r="O75" i="12"/>
  <c r="M75" i="12"/>
  <c r="I75" i="12"/>
  <c r="G75" i="12"/>
  <c r="AO74" i="12"/>
  <c r="AS74" i="12" s="1"/>
  <c r="AM74" i="12"/>
  <c r="AK74" i="12"/>
  <c r="AG74" i="12"/>
  <c r="AE74" i="12"/>
  <c r="AA74" i="12"/>
  <c r="Y74" i="12"/>
  <c r="U74" i="12"/>
  <c r="S74" i="12"/>
  <c r="O74" i="12"/>
  <c r="M74" i="12"/>
  <c r="I74" i="12"/>
  <c r="G74" i="12"/>
  <c r="AO73" i="12"/>
  <c r="AS73" i="12" s="1"/>
  <c r="AM73" i="12"/>
  <c r="AK73" i="12"/>
  <c r="AG73" i="12"/>
  <c r="AE73" i="12"/>
  <c r="AA73" i="12"/>
  <c r="Y73" i="12"/>
  <c r="U73" i="12"/>
  <c r="S73" i="12"/>
  <c r="O73" i="12"/>
  <c r="M73" i="12"/>
  <c r="I73" i="12"/>
  <c r="G73" i="12"/>
  <c r="AO72" i="12"/>
  <c r="AQ72" i="12" s="1"/>
  <c r="AM72" i="12"/>
  <c r="AK72" i="12"/>
  <c r="AG72" i="12"/>
  <c r="AE72" i="12"/>
  <c r="AA72" i="12"/>
  <c r="Y72" i="12"/>
  <c r="U72" i="12"/>
  <c r="S72" i="12"/>
  <c r="O72" i="12"/>
  <c r="M72" i="12"/>
  <c r="I72" i="12"/>
  <c r="G72" i="12"/>
  <c r="AP71" i="12"/>
  <c r="AO71" i="12"/>
  <c r="AS71" i="12" s="1"/>
  <c r="AM71" i="12"/>
  <c r="AJ71" i="12"/>
  <c r="AK71" i="12" s="1"/>
  <c r="AG71" i="12"/>
  <c r="AD71" i="12"/>
  <c r="AE71" i="12" s="1"/>
  <c r="AA71" i="12"/>
  <c r="X71" i="12"/>
  <c r="Y71" i="12" s="1"/>
  <c r="U71" i="12"/>
  <c r="R71" i="12"/>
  <c r="S71" i="12" s="1"/>
  <c r="O71" i="12"/>
  <c r="L71" i="12"/>
  <c r="M71" i="12" s="1"/>
  <c r="I71" i="12"/>
  <c r="F71" i="12"/>
  <c r="G71" i="12" s="1"/>
  <c r="AO70" i="12"/>
  <c r="AQ70" i="12" s="1"/>
  <c r="AM70" i="12"/>
  <c r="AK70" i="12"/>
  <c r="AG70" i="12"/>
  <c r="AE70" i="12"/>
  <c r="AA70" i="12"/>
  <c r="Y70" i="12"/>
  <c r="U70" i="12"/>
  <c r="S70" i="12"/>
  <c r="O70" i="12"/>
  <c r="M70" i="12"/>
  <c r="I70" i="12"/>
  <c r="G70" i="12"/>
  <c r="AO69" i="12"/>
  <c r="AM69" i="12"/>
  <c r="AK69" i="12"/>
  <c r="AG69" i="12"/>
  <c r="AE69" i="12"/>
  <c r="AA69" i="12"/>
  <c r="Y69" i="12"/>
  <c r="U69" i="12"/>
  <c r="S69" i="12"/>
  <c r="O69" i="12"/>
  <c r="M69" i="12"/>
  <c r="I69" i="12"/>
  <c r="G69" i="12"/>
  <c r="AO68" i="12"/>
  <c r="AO67" i="12"/>
  <c r="AO66" i="12"/>
  <c r="AO65" i="12"/>
  <c r="AO64" i="12"/>
  <c r="AQ64" i="12" s="1"/>
  <c r="AM64" i="12"/>
  <c r="AK64" i="12"/>
  <c r="AN64" i="12" s="1"/>
  <c r="AG64" i="12"/>
  <c r="AE64" i="12"/>
  <c r="AA64" i="12"/>
  <c r="Y64" i="12"/>
  <c r="U64" i="12"/>
  <c r="S64" i="12"/>
  <c r="O64" i="12"/>
  <c r="M64" i="12"/>
  <c r="I64" i="12"/>
  <c r="G64" i="12"/>
  <c r="AO63" i="12"/>
  <c r="AM63" i="12"/>
  <c r="AK63" i="12"/>
  <c r="AG63" i="12"/>
  <c r="AE63" i="12"/>
  <c r="AA63" i="12"/>
  <c r="Y63" i="12"/>
  <c r="U63" i="12"/>
  <c r="S63" i="12"/>
  <c r="O63" i="12"/>
  <c r="M63" i="12"/>
  <c r="I63" i="12"/>
  <c r="G63" i="12"/>
  <c r="AO62" i="12"/>
  <c r="AQ62" i="12" s="1"/>
  <c r="AM62" i="12"/>
  <c r="AK62" i="12"/>
  <c r="AG62" i="12"/>
  <c r="AE62" i="12"/>
  <c r="AA62" i="12"/>
  <c r="Y62" i="12"/>
  <c r="U62" i="12"/>
  <c r="S62" i="12"/>
  <c r="V62" i="12" s="1"/>
  <c r="O62" i="12"/>
  <c r="M62" i="12"/>
  <c r="I62" i="12"/>
  <c r="G62" i="12"/>
  <c r="AO61" i="12"/>
  <c r="AS61" i="12" s="1"/>
  <c r="AM61" i="12"/>
  <c r="AN61" i="12" s="1"/>
  <c r="AK61" i="12"/>
  <c r="AG61" i="12"/>
  <c r="AE61" i="12"/>
  <c r="AA61" i="12"/>
  <c r="Y61" i="12"/>
  <c r="U61" i="12"/>
  <c r="S61" i="12"/>
  <c r="O61" i="12"/>
  <c r="M61" i="12"/>
  <c r="I61" i="12"/>
  <c r="G61" i="12"/>
  <c r="AO60" i="12"/>
  <c r="AQ60" i="12" s="1"/>
  <c r="AM60" i="12"/>
  <c r="AK60" i="12"/>
  <c r="AG60" i="12"/>
  <c r="AE60" i="12"/>
  <c r="AA60" i="12"/>
  <c r="Y60" i="12"/>
  <c r="U60" i="12"/>
  <c r="S60" i="12"/>
  <c r="O60" i="12"/>
  <c r="M60" i="12"/>
  <c r="I60" i="12"/>
  <c r="G60" i="12"/>
  <c r="AO59" i="12"/>
  <c r="AS59" i="12" s="1"/>
  <c r="AM59" i="12"/>
  <c r="AK59" i="12"/>
  <c r="AG59" i="12"/>
  <c r="AE59" i="12"/>
  <c r="AA59" i="12"/>
  <c r="Y59" i="12"/>
  <c r="U59" i="12"/>
  <c r="S59" i="12"/>
  <c r="O59" i="12"/>
  <c r="M59" i="12"/>
  <c r="I59" i="12"/>
  <c r="G59" i="12"/>
  <c r="AO58" i="12"/>
  <c r="AS58" i="12" s="1"/>
  <c r="AM58" i="12"/>
  <c r="AK58" i="12"/>
  <c r="AG58" i="12"/>
  <c r="AE58" i="12"/>
  <c r="AA58" i="12"/>
  <c r="Y58" i="12"/>
  <c r="U58" i="12"/>
  <c r="S58" i="12"/>
  <c r="O58" i="12"/>
  <c r="M58" i="12"/>
  <c r="I58" i="12"/>
  <c r="G58" i="12"/>
  <c r="J58" i="12" s="1"/>
  <c r="AO57" i="12"/>
  <c r="AO56" i="12"/>
  <c r="AO55" i="12"/>
  <c r="AQ55" i="12" s="1"/>
  <c r="AM55" i="12"/>
  <c r="AK55" i="12"/>
  <c r="AG55" i="12"/>
  <c r="AE55" i="12"/>
  <c r="AA55" i="12"/>
  <c r="Y55" i="12"/>
  <c r="U55" i="12"/>
  <c r="S55" i="12"/>
  <c r="O55" i="12"/>
  <c r="M55" i="12"/>
  <c r="I55" i="12"/>
  <c r="G55" i="12"/>
  <c r="AO54" i="12"/>
  <c r="AS54" i="12" s="1"/>
  <c r="AM54" i="12"/>
  <c r="AK54" i="12"/>
  <c r="AG54" i="12"/>
  <c r="AE54" i="12"/>
  <c r="AA54" i="12"/>
  <c r="Y54" i="12"/>
  <c r="U54" i="12"/>
  <c r="S54" i="12"/>
  <c r="O54" i="12"/>
  <c r="M54" i="12"/>
  <c r="I54" i="12"/>
  <c r="G54" i="12"/>
  <c r="AO53" i="12"/>
  <c r="AQ53" i="12" s="1"/>
  <c r="AM53" i="12"/>
  <c r="AK53" i="12"/>
  <c r="AG53" i="12"/>
  <c r="AE53" i="12"/>
  <c r="AA53" i="12"/>
  <c r="Y53" i="12"/>
  <c r="U53" i="12"/>
  <c r="S53" i="12"/>
  <c r="O53" i="12"/>
  <c r="M53" i="12"/>
  <c r="I53" i="12"/>
  <c r="G53" i="12"/>
  <c r="AO52" i="12"/>
  <c r="AS52" i="12" s="1"/>
  <c r="AM52" i="12"/>
  <c r="AK52" i="12"/>
  <c r="AG52" i="12"/>
  <c r="AE52" i="12"/>
  <c r="AA52" i="12"/>
  <c r="Y52" i="12"/>
  <c r="U52" i="12"/>
  <c r="S52" i="12"/>
  <c r="O52" i="12"/>
  <c r="M52" i="12"/>
  <c r="I52" i="12"/>
  <c r="G52" i="12"/>
  <c r="AO51" i="12"/>
  <c r="AS51" i="12" s="1"/>
  <c r="AM51" i="12"/>
  <c r="AK51" i="12"/>
  <c r="AG51" i="12"/>
  <c r="AE51" i="12"/>
  <c r="AA51" i="12"/>
  <c r="Y51" i="12"/>
  <c r="U51" i="12"/>
  <c r="S51" i="12"/>
  <c r="O51" i="12"/>
  <c r="M51" i="12"/>
  <c r="I51" i="12"/>
  <c r="G51" i="12"/>
  <c r="AO50" i="12"/>
  <c r="AS50" i="12" s="1"/>
  <c r="AM50" i="12"/>
  <c r="AK50" i="12"/>
  <c r="AG50" i="12"/>
  <c r="AE50" i="12"/>
  <c r="AA50" i="12"/>
  <c r="Y50" i="12"/>
  <c r="U50" i="12"/>
  <c r="S50" i="12"/>
  <c r="O50" i="12"/>
  <c r="M50" i="12"/>
  <c r="I50" i="12"/>
  <c r="G50" i="12"/>
  <c r="AO49" i="12"/>
  <c r="AQ49" i="12" s="1"/>
  <c r="AM49" i="12"/>
  <c r="AK49" i="12"/>
  <c r="AG49" i="12"/>
  <c r="AE49" i="12"/>
  <c r="AA49" i="12"/>
  <c r="Y49" i="12"/>
  <c r="U49" i="12"/>
  <c r="S49" i="12"/>
  <c r="O49" i="12"/>
  <c r="M49" i="12"/>
  <c r="I49" i="12"/>
  <c r="G49" i="12"/>
  <c r="AO48" i="12"/>
  <c r="AS48" i="12" s="1"/>
  <c r="AM48" i="12"/>
  <c r="AK48" i="12"/>
  <c r="AG48" i="12"/>
  <c r="AE48" i="12"/>
  <c r="AA48" i="12"/>
  <c r="Y48" i="12"/>
  <c r="U48" i="12"/>
  <c r="S48" i="12"/>
  <c r="O48" i="12"/>
  <c r="M48" i="12"/>
  <c r="I48" i="12"/>
  <c r="G48" i="12"/>
  <c r="AO47" i="12"/>
  <c r="AS47" i="12" s="1"/>
  <c r="AM47" i="12"/>
  <c r="AK47" i="12"/>
  <c r="AG47" i="12"/>
  <c r="AE47" i="12"/>
  <c r="AA47" i="12"/>
  <c r="Y47" i="12"/>
  <c r="U47" i="12"/>
  <c r="S47" i="12"/>
  <c r="O47" i="12"/>
  <c r="M47" i="12"/>
  <c r="I47" i="12"/>
  <c r="G47" i="12"/>
  <c r="AO46" i="12"/>
  <c r="AS46" i="12" s="1"/>
  <c r="AM46" i="12"/>
  <c r="AK46" i="12"/>
  <c r="AG46" i="12"/>
  <c r="AE46" i="12"/>
  <c r="AA46" i="12"/>
  <c r="Y46" i="12"/>
  <c r="U46" i="12"/>
  <c r="S46" i="12"/>
  <c r="O46" i="12"/>
  <c r="M46" i="12"/>
  <c r="I46" i="12"/>
  <c r="G46" i="12"/>
  <c r="AO45" i="12"/>
  <c r="AS45" i="12" s="1"/>
  <c r="AM45" i="12"/>
  <c r="AK45" i="12"/>
  <c r="AG45" i="12"/>
  <c r="AE45" i="12"/>
  <c r="AA45" i="12"/>
  <c r="Y45" i="12"/>
  <c r="U45" i="12"/>
  <c r="S45" i="12"/>
  <c r="O45" i="12"/>
  <c r="M45" i="12"/>
  <c r="I45" i="12"/>
  <c r="G45" i="12"/>
  <c r="AO44" i="12"/>
  <c r="AS44" i="12" s="1"/>
  <c r="AM44" i="12"/>
  <c r="AK44" i="12"/>
  <c r="AG44" i="12"/>
  <c r="AE44" i="12"/>
  <c r="AA44" i="12"/>
  <c r="Y44" i="12"/>
  <c r="AB44" i="12" s="1"/>
  <c r="U44" i="12"/>
  <c r="S44" i="12"/>
  <c r="O44" i="12"/>
  <c r="M44" i="12"/>
  <c r="I44" i="12"/>
  <c r="G44" i="12"/>
  <c r="AO43" i="12"/>
  <c r="AM43" i="12"/>
  <c r="AK43" i="12"/>
  <c r="AG43" i="12"/>
  <c r="AE43" i="12"/>
  <c r="AA43" i="12"/>
  <c r="Y43" i="12"/>
  <c r="U43" i="12"/>
  <c r="S43" i="12"/>
  <c r="O43" i="12"/>
  <c r="M43" i="12"/>
  <c r="I43" i="12"/>
  <c r="G43" i="12"/>
  <c r="AO42" i="12"/>
  <c r="AQ42" i="12" s="1"/>
  <c r="AM42" i="12"/>
  <c r="AK42" i="12"/>
  <c r="AG42" i="12"/>
  <c r="AE42" i="12"/>
  <c r="AA42" i="12"/>
  <c r="Y42" i="12"/>
  <c r="U42" i="12"/>
  <c r="S42" i="12"/>
  <c r="O42" i="12"/>
  <c r="M42" i="12"/>
  <c r="I42" i="12"/>
  <c r="G42" i="12"/>
  <c r="AO41" i="12"/>
  <c r="AS41" i="12" s="1"/>
  <c r="AM41" i="12"/>
  <c r="AK41" i="12"/>
  <c r="AG41" i="12"/>
  <c r="AE41" i="12"/>
  <c r="AA41" i="12"/>
  <c r="Y41" i="12"/>
  <c r="U41" i="12"/>
  <c r="S41" i="12"/>
  <c r="O41" i="12"/>
  <c r="M41" i="12"/>
  <c r="I41" i="12"/>
  <c r="G41" i="12"/>
  <c r="AO40" i="12"/>
  <c r="AS40" i="12" s="1"/>
  <c r="AM40" i="12"/>
  <c r="AK40" i="12"/>
  <c r="AG40" i="12"/>
  <c r="AE40" i="12"/>
  <c r="AA40" i="12"/>
  <c r="Y40" i="12"/>
  <c r="U40" i="12"/>
  <c r="S40" i="12"/>
  <c r="O40" i="12"/>
  <c r="M40" i="12"/>
  <c r="I40" i="12"/>
  <c r="G40" i="12"/>
  <c r="AO39" i="12"/>
  <c r="AQ39" i="12" s="1"/>
  <c r="AM39" i="12"/>
  <c r="AK39" i="12"/>
  <c r="AG39" i="12"/>
  <c r="AE39" i="12"/>
  <c r="AA39" i="12"/>
  <c r="Y39" i="12"/>
  <c r="U39" i="12"/>
  <c r="S39" i="12"/>
  <c r="O39" i="12"/>
  <c r="M39" i="12"/>
  <c r="I39" i="12"/>
  <c r="G39" i="12"/>
  <c r="AO38" i="12"/>
  <c r="AS38" i="12" s="1"/>
  <c r="AM38" i="12"/>
  <c r="AK38" i="12"/>
  <c r="AG38" i="12"/>
  <c r="AE38" i="12"/>
  <c r="AA38" i="12"/>
  <c r="Y38" i="12"/>
  <c r="U38" i="12"/>
  <c r="S38" i="12"/>
  <c r="O38" i="12"/>
  <c r="M38" i="12"/>
  <c r="I38" i="12"/>
  <c r="G38" i="12"/>
  <c r="AO37" i="12"/>
  <c r="AS37" i="12" s="1"/>
  <c r="AM37" i="12"/>
  <c r="AK37" i="12"/>
  <c r="AG37" i="12"/>
  <c r="AE37" i="12"/>
  <c r="AA37" i="12"/>
  <c r="Y37" i="12"/>
  <c r="U37" i="12"/>
  <c r="S37" i="12"/>
  <c r="O37" i="12"/>
  <c r="M37" i="12"/>
  <c r="I37" i="12"/>
  <c r="G37" i="12"/>
  <c r="AO36" i="12"/>
  <c r="AS36" i="12" s="1"/>
  <c r="AM36" i="12"/>
  <c r="AK36" i="12"/>
  <c r="AG36" i="12"/>
  <c r="AE36" i="12"/>
  <c r="AA36" i="12"/>
  <c r="Y36" i="12"/>
  <c r="U36" i="12"/>
  <c r="S36" i="12"/>
  <c r="O36" i="12"/>
  <c r="M36" i="12"/>
  <c r="I36" i="12"/>
  <c r="G36" i="12"/>
  <c r="AO35" i="12"/>
  <c r="AQ35" i="12" s="1"/>
  <c r="AM35" i="12"/>
  <c r="AK35" i="12"/>
  <c r="AG35" i="12"/>
  <c r="AE35" i="12"/>
  <c r="AA35" i="12"/>
  <c r="Y35" i="12"/>
  <c r="U35" i="12"/>
  <c r="S35" i="12"/>
  <c r="O35" i="12"/>
  <c r="M35" i="12"/>
  <c r="I35" i="12"/>
  <c r="G35" i="12"/>
  <c r="AO34" i="12"/>
  <c r="AS34" i="12" s="1"/>
  <c r="AM34" i="12"/>
  <c r="AK34" i="12"/>
  <c r="AG34" i="12"/>
  <c r="AE34" i="12"/>
  <c r="AA34" i="12"/>
  <c r="Y34" i="12"/>
  <c r="U34" i="12"/>
  <c r="S34" i="12"/>
  <c r="O34" i="12"/>
  <c r="M34" i="12"/>
  <c r="I34" i="12"/>
  <c r="G34" i="12"/>
  <c r="AO33" i="12"/>
  <c r="AS33" i="12" s="1"/>
  <c r="AM33" i="12"/>
  <c r="AK33" i="12"/>
  <c r="AG33" i="12"/>
  <c r="AE33" i="12"/>
  <c r="AA33" i="12"/>
  <c r="Y33" i="12"/>
  <c r="U33" i="12"/>
  <c r="S33" i="12"/>
  <c r="O33" i="12"/>
  <c r="M33" i="12"/>
  <c r="I33" i="12"/>
  <c r="G33" i="12"/>
  <c r="AO32" i="12"/>
  <c r="AS32" i="12" s="1"/>
  <c r="AM32" i="12"/>
  <c r="AK32" i="12"/>
  <c r="AG32" i="12"/>
  <c r="AE32" i="12"/>
  <c r="AA32" i="12"/>
  <c r="Y32" i="12"/>
  <c r="U32" i="12"/>
  <c r="S32" i="12"/>
  <c r="O32" i="12"/>
  <c r="M32" i="12"/>
  <c r="I32" i="12"/>
  <c r="G32" i="12"/>
  <c r="AO31" i="12"/>
  <c r="AQ31" i="12" s="1"/>
  <c r="AM31" i="12"/>
  <c r="AK31" i="12"/>
  <c r="AG31" i="12"/>
  <c r="AE31" i="12"/>
  <c r="AA31" i="12"/>
  <c r="Y31" i="12"/>
  <c r="U31" i="12"/>
  <c r="S31" i="12"/>
  <c r="O31" i="12"/>
  <c r="M31" i="12"/>
  <c r="I31" i="12"/>
  <c r="G31" i="12"/>
  <c r="AO30" i="12"/>
  <c r="AQ30" i="12" s="1"/>
  <c r="AM30" i="12"/>
  <c r="AK30" i="12"/>
  <c r="AG30" i="12"/>
  <c r="AE30" i="12"/>
  <c r="AA30" i="12"/>
  <c r="Y30" i="12"/>
  <c r="U30" i="12"/>
  <c r="S30" i="12"/>
  <c r="O30" i="12"/>
  <c r="M30" i="12"/>
  <c r="I30" i="12"/>
  <c r="G30" i="12"/>
  <c r="AO29" i="12"/>
  <c r="AS29" i="12" s="1"/>
  <c r="AM29" i="12"/>
  <c r="AK29" i="12"/>
  <c r="AG29" i="12"/>
  <c r="AE29" i="12"/>
  <c r="AA29" i="12"/>
  <c r="Y29" i="12"/>
  <c r="U29" i="12"/>
  <c r="S29" i="12"/>
  <c r="O29" i="12"/>
  <c r="M29" i="12"/>
  <c r="I29" i="12"/>
  <c r="G29" i="12"/>
  <c r="AO28" i="12"/>
  <c r="AS28" i="12" s="1"/>
  <c r="AM28" i="12"/>
  <c r="AK28" i="12"/>
  <c r="AG28" i="12"/>
  <c r="AE28" i="12"/>
  <c r="AA28" i="12"/>
  <c r="Y28" i="12"/>
  <c r="U28" i="12"/>
  <c r="S28" i="12"/>
  <c r="O28" i="12"/>
  <c r="M28" i="12"/>
  <c r="I28" i="12"/>
  <c r="G28" i="12"/>
  <c r="AO27" i="12"/>
  <c r="AQ27" i="12" s="1"/>
  <c r="AM27" i="12"/>
  <c r="AK27" i="12"/>
  <c r="AG27" i="12"/>
  <c r="AE27" i="12"/>
  <c r="AA27" i="12"/>
  <c r="Y27" i="12"/>
  <c r="U27" i="12"/>
  <c r="S27" i="12"/>
  <c r="O27" i="12"/>
  <c r="M27" i="12"/>
  <c r="I27" i="12"/>
  <c r="G27" i="12"/>
  <c r="AO26" i="12"/>
  <c r="AS26" i="12" s="1"/>
  <c r="AM26" i="12"/>
  <c r="AK26" i="12"/>
  <c r="AG26" i="12"/>
  <c r="AE26" i="12"/>
  <c r="AA26" i="12"/>
  <c r="Y26" i="12"/>
  <c r="U26" i="12"/>
  <c r="S26" i="12"/>
  <c r="O26" i="12"/>
  <c r="M26" i="12"/>
  <c r="I26" i="12"/>
  <c r="G26" i="12"/>
  <c r="AO25" i="12"/>
  <c r="AS25" i="12" s="1"/>
  <c r="AM25" i="12"/>
  <c r="AK25" i="12"/>
  <c r="AG25" i="12"/>
  <c r="AE25" i="12"/>
  <c r="AA25" i="12"/>
  <c r="Y25" i="12"/>
  <c r="U25" i="12"/>
  <c r="S25" i="12"/>
  <c r="O25" i="12"/>
  <c r="M25" i="12"/>
  <c r="I25" i="12"/>
  <c r="G25" i="12"/>
  <c r="AO24" i="12"/>
  <c r="AS24" i="12" s="1"/>
  <c r="AM24" i="12"/>
  <c r="AK24" i="12"/>
  <c r="AG24" i="12"/>
  <c r="AE24" i="12"/>
  <c r="AA24" i="12"/>
  <c r="Y24" i="12"/>
  <c r="U24" i="12"/>
  <c r="S24" i="12"/>
  <c r="O24" i="12"/>
  <c r="M24" i="12"/>
  <c r="I24" i="12"/>
  <c r="G24" i="12"/>
  <c r="AO23" i="12"/>
  <c r="AQ23" i="12" s="1"/>
  <c r="AM23" i="12"/>
  <c r="AK23" i="12"/>
  <c r="AG23" i="12"/>
  <c r="AE23" i="12"/>
  <c r="AA23" i="12"/>
  <c r="Y23" i="12"/>
  <c r="U23" i="12"/>
  <c r="S23" i="12"/>
  <c r="O23" i="12"/>
  <c r="M23" i="12"/>
  <c r="I23" i="12"/>
  <c r="G23" i="12"/>
  <c r="AO22" i="12"/>
  <c r="AS22" i="12" s="1"/>
  <c r="AM22" i="12"/>
  <c r="AK22" i="12"/>
  <c r="AG22" i="12"/>
  <c r="AE22" i="12"/>
  <c r="AA22" i="12"/>
  <c r="Y22" i="12"/>
  <c r="U22" i="12"/>
  <c r="S22" i="12"/>
  <c r="O22" i="12"/>
  <c r="M22" i="12"/>
  <c r="I22" i="12"/>
  <c r="G22" i="12"/>
  <c r="AO21" i="12"/>
  <c r="AS21" i="12" s="1"/>
  <c r="AM21" i="12"/>
  <c r="AK21" i="12"/>
  <c r="AG21" i="12"/>
  <c r="AE21" i="12"/>
  <c r="AA21" i="12"/>
  <c r="Y21" i="12"/>
  <c r="U21" i="12"/>
  <c r="S21" i="12"/>
  <c r="O21" i="12"/>
  <c r="M21" i="12"/>
  <c r="I21" i="12"/>
  <c r="G21" i="12"/>
  <c r="AO20" i="12"/>
  <c r="AS20" i="12" s="1"/>
  <c r="AM20" i="12"/>
  <c r="AK20" i="12"/>
  <c r="AG20" i="12"/>
  <c r="AE20" i="12"/>
  <c r="AA20" i="12"/>
  <c r="Y20" i="12"/>
  <c r="U20" i="12"/>
  <c r="S20" i="12"/>
  <c r="O20" i="12"/>
  <c r="M20" i="12"/>
  <c r="I20" i="12"/>
  <c r="G20" i="12"/>
  <c r="AO19" i="12"/>
  <c r="AQ19" i="12" s="1"/>
  <c r="AM19" i="12"/>
  <c r="AK19" i="12"/>
  <c r="AG19" i="12"/>
  <c r="AE19" i="12"/>
  <c r="AA19" i="12"/>
  <c r="Y19" i="12"/>
  <c r="U19" i="12"/>
  <c r="S19" i="12"/>
  <c r="O19" i="12"/>
  <c r="M19" i="12"/>
  <c r="I19" i="12"/>
  <c r="G19" i="12"/>
  <c r="AO16" i="12"/>
  <c r="AQ16" i="12" s="1"/>
  <c r="AM16" i="12"/>
  <c r="AK16" i="12"/>
  <c r="AG16" i="12"/>
  <c r="AE16" i="12"/>
  <c r="AA16" i="12"/>
  <c r="Y16" i="12"/>
  <c r="U16" i="12"/>
  <c r="S16" i="12"/>
  <c r="O16" i="12"/>
  <c r="M16" i="12"/>
  <c r="I16" i="12"/>
  <c r="G16" i="12"/>
  <c r="AO15" i="12"/>
  <c r="AS15" i="12" s="1"/>
  <c r="AM15" i="12"/>
  <c r="AK15" i="12"/>
  <c r="AG15" i="12"/>
  <c r="AE15" i="12"/>
  <c r="AA15" i="12"/>
  <c r="Y15" i="12"/>
  <c r="U15" i="12"/>
  <c r="S15" i="12"/>
  <c r="O15" i="12"/>
  <c r="M15" i="12"/>
  <c r="I15" i="12"/>
  <c r="G15" i="12"/>
  <c r="AO14" i="12"/>
  <c r="AS14" i="12" s="1"/>
  <c r="AM14" i="12"/>
  <c r="AK14" i="12"/>
  <c r="AG14" i="12"/>
  <c r="AE14" i="12"/>
  <c r="AA14" i="12"/>
  <c r="Y14" i="12"/>
  <c r="U14" i="12"/>
  <c r="S14" i="12"/>
  <c r="O14" i="12"/>
  <c r="M14" i="12"/>
  <c r="I14" i="12"/>
  <c r="G14" i="12"/>
  <c r="AO13" i="12"/>
  <c r="AQ13" i="12" s="1"/>
  <c r="AM13" i="12"/>
  <c r="AK13" i="12"/>
  <c r="AG13" i="12"/>
  <c r="AE13" i="12"/>
  <c r="AA13" i="12"/>
  <c r="Y13" i="12"/>
  <c r="U13" i="12"/>
  <c r="S13" i="12"/>
  <c r="O13" i="12"/>
  <c r="M13" i="12"/>
  <c r="I13" i="12"/>
  <c r="G13" i="12"/>
  <c r="AO12" i="12"/>
  <c r="AS12" i="12" s="1"/>
  <c r="AM12" i="12"/>
  <c r="AK12" i="12"/>
  <c r="AG12" i="12"/>
  <c r="AE12" i="12"/>
  <c r="AA12" i="12"/>
  <c r="Y12" i="12"/>
  <c r="U12" i="12"/>
  <c r="S12" i="12"/>
  <c r="O12" i="12"/>
  <c r="M12" i="12"/>
  <c r="I12" i="12"/>
  <c r="G12" i="12"/>
  <c r="AO11" i="12"/>
  <c r="AS11" i="12" s="1"/>
  <c r="AM11" i="12"/>
  <c r="AK11" i="12"/>
  <c r="AG11" i="12"/>
  <c r="AE11" i="12"/>
  <c r="AA11" i="12"/>
  <c r="Y11" i="12"/>
  <c r="U11" i="12"/>
  <c r="S11" i="12"/>
  <c r="O11" i="12"/>
  <c r="M11" i="12"/>
  <c r="I11" i="12"/>
  <c r="G11" i="12"/>
  <c r="AO10" i="12"/>
  <c r="AQ10" i="12" s="1"/>
  <c r="AM10" i="12"/>
  <c r="AK10" i="12"/>
  <c r="AG10" i="12"/>
  <c r="AE10" i="12"/>
  <c r="AA10" i="12"/>
  <c r="Y10" i="12"/>
  <c r="U10" i="12"/>
  <c r="S10" i="12"/>
  <c r="O10" i="12"/>
  <c r="M10" i="12"/>
  <c r="I10" i="12"/>
  <c r="G10" i="12"/>
  <c r="AB40" i="12" l="1"/>
  <c r="V42" i="12"/>
  <c r="J46" i="12"/>
  <c r="P52" i="12"/>
  <c r="V58" i="12"/>
  <c r="J128" i="12"/>
  <c r="V132" i="12"/>
  <c r="AN134" i="12"/>
  <c r="P146" i="12"/>
  <c r="P187" i="12"/>
  <c r="AN262" i="12"/>
  <c r="V269" i="12"/>
  <c r="V292" i="12"/>
  <c r="AS292" i="12"/>
  <c r="AT292" i="12" s="1"/>
  <c r="AQ295" i="12"/>
  <c r="AH314" i="12"/>
  <c r="AQ347" i="12"/>
  <c r="P352" i="12"/>
  <c r="AH357" i="12"/>
  <c r="V363" i="12"/>
  <c r="AB374" i="12"/>
  <c r="V376" i="12"/>
  <c r="AB403" i="12"/>
  <c r="J412" i="12"/>
  <c r="AH412" i="12"/>
  <c r="AB417" i="12"/>
  <c r="AB432" i="12"/>
  <c r="AB436" i="12"/>
  <c r="AH445" i="12"/>
  <c r="J449" i="12"/>
  <c r="AH454" i="12"/>
  <c r="V458" i="12"/>
  <c r="AB464" i="12"/>
  <c r="V473" i="12"/>
  <c r="V504" i="12"/>
  <c r="J505" i="12"/>
  <c r="AH505" i="12"/>
  <c r="J509" i="12"/>
  <c r="AH509" i="12"/>
  <c r="P511" i="12"/>
  <c r="AB517" i="12"/>
  <c r="P526" i="12"/>
  <c r="AN526" i="12"/>
  <c r="AH529" i="12"/>
  <c r="AB532" i="12"/>
  <c r="V534" i="12"/>
  <c r="P541" i="12"/>
  <c r="AB554" i="12"/>
  <c r="AH562" i="12"/>
  <c r="J565" i="12"/>
  <c r="P570" i="12"/>
  <c r="AS572" i="12"/>
  <c r="AS576" i="12"/>
  <c r="AB577" i="12"/>
  <c r="V580" i="12"/>
  <c r="G585" i="12"/>
  <c r="J585" i="12" s="1"/>
  <c r="V586" i="12"/>
  <c r="AN586" i="12"/>
  <c r="AB587" i="12"/>
  <c r="AQ587" i="12"/>
  <c r="P595" i="12"/>
  <c r="AH597" i="12"/>
  <c r="AH601" i="12"/>
  <c r="V603" i="12"/>
  <c r="AO626" i="12"/>
  <c r="G626" i="12"/>
  <c r="J626" i="12" s="1"/>
  <c r="AN645" i="12"/>
  <c r="AS624" i="12"/>
  <c r="AQ624" i="12"/>
  <c r="AQ169" i="12"/>
  <c r="AT169" i="12" s="1"/>
  <c r="AS176" i="12"/>
  <c r="P186" i="12"/>
  <c r="AS187" i="12"/>
  <c r="AT187" i="12" s="1"/>
  <c r="AN222" i="12"/>
  <c r="AS355" i="12"/>
  <c r="AN357" i="12"/>
  <c r="AS362" i="12"/>
  <c r="V399" i="12"/>
  <c r="AN412" i="12"/>
  <c r="AH417" i="12"/>
  <c r="AB441" i="12"/>
  <c r="V478" i="12"/>
  <c r="AB514" i="12"/>
  <c r="AH551" i="12"/>
  <c r="AN558" i="12"/>
  <c r="AN562" i="12"/>
  <c r="AH566" i="12"/>
  <c r="V575" i="12"/>
  <c r="V583" i="12"/>
  <c r="AS591" i="12"/>
  <c r="P598" i="12"/>
  <c r="AQ666" i="12"/>
  <c r="AS666" i="12"/>
  <c r="AQ667" i="12"/>
  <c r="AT667" i="12" s="1"/>
  <c r="AS667" i="12"/>
  <c r="AN19" i="12"/>
  <c r="J21" i="12"/>
  <c r="J83" i="12"/>
  <c r="J103" i="12"/>
  <c r="AB105" i="12"/>
  <c r="P113" i="12"/>
  <c r="AB140" i="12"/>
  <c r="AB358" i="12"/>
  <c r="AH400" i="12"/>
  <c r="AH429" i="12"/>
  <c r="AB431" i="12"/>
  <c r="AH448" i="12"/>
  <c r="AN482" i="12"/>
  <c r="P490" i="12"/>
  <c r="P498" i="12"/>
  <c r="J504" i="12"/>
  <c r="AH504" i="12"/>
  <c r="P505" i="12"/>
  <c r="V511" i="12"/>
  <c r="AS511" i="12"/>
  <c r="J532" i="12"/>
  <c r="J544" i="12" s="1"/>
  <c r="AQ538" i="12"/>
  <c r="AN551" i="12"/>
  <c r="AB559" i="12"/>
  <c r="J560" i="12"/>
  <c r="J564" i="12"/>
  <c r="AH564" i="12"/>
  <c r="AN566" i="12"/>
  <c r="AN569" i="12"/>
  <c r="J572" i="12"/>
  <c r="AN573" i="12"/>
  <c r="V574" i="12"/>
  <c r="AN577" i="12"/>
  <c r="AH578" i="12"/>
  <c r="V579" i="12"/>
  <c r="AN581" i="12"/>
  <c r="V589" i="12"/>
  <c r="AN589" i="12"/>
  <c r="AH592" i="12"/>
  <c r="AB595" i="12"/>
  <c r="V597" i="12"/>
  <c r="V601" i="12"/>
  <c r="J803" i="12"/>
  <c r="AQ415" i="12"/>
  <c r="AT415" i="12" s="1"/>
  <c r="P417" i="12"/>
  <c r="AN532" i="12"/>
  <c r="AN550" i="12"/>
  <c r="AQ561" i="12"/>
  <c r="AO585" i="12"/>
  <c r="AQ601" i="12"/>
  <c r="AT601" i="12" s="1"/>
  <c r="AS601" i="12"/>
  <c r="AH358" i="12"/>
  <c r="AB384" i="12"/>
  <c r="AH395" i="12"/>
  <c r="V401" i="12"/>
  <c r="AH402" i="12"/>
  <c r="AN411" i="12"/>
  <c r="P432" i="12"/>
  <c r="AN432" i="12"/>
  <c r="P441" i="12"/>
  <c r="V459" i="12"/>
  <c r="P461" i="12"/>
  <c r="J486" i="12"/>
  <c r="J506" i="12"/>
  <c r="AH506" i="12"/>
  <c r="P508" i="12"/>
  <c r="AB511" i="12"/>
  <c r="J512" i="12"/>
  <c r="AH512" i="12"/>
  <c r="P524" i="12"/>
  <c r="AQ525" i="12"/>
  <c r="P528" i="12"/>
  <c r="J549" i="12"/>
  <c r="AB552" i="12"/>
  <c r="AB558" i="12"/>
  <c r="P560" i="12"/>
  <c r="AB562" i="12"/>
  <c r="P564" i="12"/>
  <c r="AN564" i="12"/>
  <c r="AB567" i="12"/>
  <c r="V569" i="12"/>
  <c r="V573" i="12"/>
  <c r="AB574" i="12"/>
  <c r="V577" i="12"/>
  <c r="J580" i="12"/>
  <c r="AT581" i="12"/>
  <c r="AS589" i="12"/>
  <c r="J591" i="12"/>
  <c r="AH591" i="12"/>
  <c r="AN592" i="12"/>
  <c r="AH595" i="12"/>
  <c r="J599" i="12"/>
  <c r="AH599" i="12"/>
  <c r="J602" i="12"/>
  <c r="AS638" i="12"/>
  <c r="AQ638" i="12"/>
  <c r="AN45" i="12"/>
  <c r="V195" i="12"/>
  <c r="J251" i="12"/>
  <c r="AB364" i="12"/>
  <c r="V403" i="12"/>
  <c r="V432" i="12"/>
  <c r="AB442" i="12"/>
  <c r="AB462" i="12"/>
  <c r="AN497" i="12"/>
  <c r="J511" i="12"/>
  <c r="AH511" i="12"/>
  <c r="AN519" i="12"/>
  <c r="AH521" i="12"/>
  <c r="AG704" i="12"/>
  <c r="J552" i="12"/>
  <c r="AH552" i="12"/>
  <c r="AN553" i="12"/>
  <c r="V560" i="12"/>
  <c r="J562" i="12"/>
  <c r="P563" i="12"/>
  <c r="J567" i="12"/>
  <c r="AN568" i="12"/>
  <c r="J570" i="12"/>
  <c r="AT577" i="12"/>
  <c r="AB582" i="12"/>
  <c r="V584" i="12"/>
  <c r="AH611" i="12"/>
  <c r="J606" i="12"/>
  <c r="V609" i="12"/>
  <c r="AH610" i="12"/>
  <c r="AB613" i="12"/>
  <c r="J614" i="12"/>
  <c r="V615" i="12"/>
  <c r="AB616" i="12"/>
  <c r="AH626" i="12"/>
  <c r="J627" i="12"/>
  <c r="AH627" i="12"/>
  <c r="V636" i="12"/>
  <c r="AB638" i="12"/>
  <c r="J652" i="12"/>
  <c r="AN653" i="12"/>
  <c r="AN655" i="12"/>
  <c r="AB657" i="12"/>
  <c r="AB666" i="12"/>
  <c r="AB668" i="12"/>
  <c r="J671" i="12"/>
  <c r="AH671" i="12"/>
  <c r="P675" i="12"/>
  <c r="J678" i="12"/>
  <c r="P682" i="12"/>
  <c r="AN682" i="12"/>
  <c r="V686" i="12"/>
  <c r="AQ688" i="12"/>
  <c r="AT688" i="12" s="1"/>
  <c r="P694" i="12"/>
  <c r="J696" i="12"/>
  <c r="J700" i="12"/>
  <c r="AH708" i="12"/>
  <c r="P709" i="12"/>
  <c r="AN709" i="12"/>
  <c r="P714" i="12"/>
  <c r="AB720" i="12"/>
  <c r="AB725" i="12"/>
  <c r="V731" i="12"/>
  <c r="AH740" i="12"/>
  <c r="P741" i="12"/>
  <c r="V742" i="12"/>
  <c r="AB752" i="12"/>
  <c r="P754" i="12"/>
  <c r="AB765" i="12"/>
  <c r="J766" i="12"/>
  <c r="AH770" i="12"/>
  <c r="P771" i="12"/>
  <c r="AB773" i="12"/>
  <c r="P775" i="12"/>
  <c r="AN776" i="12"/>
  <c r="AB777" i="12"/>
  <c r="J778" i="12"/>
  <c r="AN779" i="12"/>
  <c r="AB781" i="12"/>
  <c r="J782" i="12"/>
  <c r="AN783" i="12"/>
  <c r="AH796" i="12"/>
  <c r="P804" i="12"/>
  <c r="V810" i="12"/>
  <c r="AB811" i="12"/>
  <c r="AH815" i="12"/>
  <c r="P819" i="12"/>
  <c r="J821" i="12"/>
  <c r="V825" i="12"/>
  <c r="AH826" i="12"/>
  <c r="AG828" i="12"/>
  <c r="AB604" i="12"/>
  <c r="AN610" i="12"/>
  <c r="V611" i="12"/>
  <c r="J613" i="12"/>
  <c r="AH613" i="12"/>
  <c r="AB615" i="12"/>
  <c r="AH616" i="12"/>
  <c r="AN617" i="12"/>
  <c r="AN620" i="12"/>
  <c r="V621" i="12"/>
  <c r="AB623" i="12"/>
  <c r="P627" i="12"/>
  <c r="AS635" i="12"/>
  <c r="AB637" i="12"/>
  <c r="AB639" i="12"/>
  <c r="AN644" i="12"/>
  <c r="AB646" i="12"/>
  <c r="AQ648" i="12"/>
  <c r="AQ653" i="12"/>
  <c r="AT653" i="12" s="1"/>
  <c r="AN679" i="12"/>
  <c r="AH747" i="12"/>
  <c r="P766" i="12"/>
  <c r="AH774" i="12"/>
  <c r="P778" i="12"/>
  <c r="AH781" i="12"/>
  <c r="P782" i="12"/>
  <c r="AK828" i="12"/>
  <c r="J805" i="12"/>
  <c r="AH805" i="12"/>
  <c r="P806" i="12"/>
  <c r="AH811" i="12"/>
  <c r="AB814" i="12"/>
  <c r="AB828" i="12" s="1"/>
  <c r="J820" i="12"/>
  <c r="V620" i="12"/>
  <c r="AB622" i="12"/>
  <c r="AH623" i="12"/>
  <c r="P625" i="12"/>
  <c r="AN627" i="12"/>
  <c r="AQ654" i="12"/>
  <c r="AT654" i="12" s="1"/>
  <c r="AS655" i="12"/>
  <c r="AS660" i="12"/>
  <c r="AT660" i="12" s="1"/>
  <c r="AS685" i="12"/>
  <c r="P696" i="12"/>
  <c r="P700" i="12"/>
  <c r="V701" i="12"/>
  <c r="P707" i="12"/>
  <c r="AN708" i="12"/>
  <c r="P712" i="12"/>
  <c r="AB742" i="12"/>
  <c r="P747" i="12"/>
  <c r="V748" i="12"/>
  <c r="AB771" i="12"/>
  <c r="V778" i="12"/>
  <c r="V779" i="12"/>
  <c r="O828" i="12"/>
  <c r="AM828" i="12"/>
  <c r="AH814" i="12"/>
  <c r="AB611" i="12"/>
  <c r="AQ611" i="12"/>
  <c r="AN613" i="12"/>
  <c r="AH615" i="12"/>
  <c r="AH636" i="12"/>
  <c r="P640" i="12"/>
  <c r="V641" i="12"/>
  <c r="AQ641" i="12"/>
  <c r="AT641" i="12" s="1"/>
  <c r="AH645" i="12"/>
  <c r="AH650" i="12"/>
  <c r="P651" i="12"/>
  <c r="AN651" i="12"/>
  <c r="V652" i="12"/>
  <c r="AB653" i="12"/>
  <c r="P657" i="12"/>
  <c r="V659" i="12"/>
  <c r="P666" i="12"/>
  <c r="V677" i="12"/>
  <c r="J680" i="12"/>
  <c r="AH680" i="12"/>
  <c r="J686" i="12"/>
  <c r="AH686" i="12"/>
  <c r="P690" i="12"/>
  <c r="V692" i="12"/>
  <c r="P698" i="12"/>
  <c r="AH710" i="12"/>
  <c r="AN711" i="12"/>
  <c r="V713" i="12"/>
  <c r="AB722" i="12"/>
  <c r="AB741" i="12"/>
  <c r="J780" i="12"/>
  <c r="J794" i="12"/>
  <c r="AB797" i="12"/>
  <c r="AN805" i="12"/>
  <c r="V806" i="12"/>
  <c r="J807" i="12"/>
  <c r="AH807" i="12"/>
  <c r="P808" i="12"/>
  <c r="AH810" i="12"/>
  <c r="AB816" i="12"/>
  <c r="AB606" i="12"/>
  <c r="J608" i="12"/>
  <c r="AS610" i="12"/>
  <c r="AT610" i="12" s="1"/>
  <c r="J612" i="12"/>
  <c r="AB614" i="12"/>
  <c r="V616" i="12"/>
  <c r="J618" i="12"/>
  <c r="AQ620" i="12"/>
  <c r="AT620" i="12" s="1"/>
  <c r="J622" i="12"/>
  <c r="AN623" i="12"/>
  <c r="AN625" i="12"/>
  <c r="AQ627" i="12"/>
  <c r="AH632" i="12"/>
  <c r="P633" i="12"/>
  <c r="AN633" i="12"/>
  <c r="AN638" i="12"/>
  <c r="P639" i="12"/>
  <c r="AB641" i="12"/>
  <c r="AN649" i="12"/>
  <c r="AB692" i="12"/>
  <c r="J694" i="12"/>
  <c r="AN698" i="12"/>
  <c r="J714" i="12"/>
  <c r="V721" i="12"/>
  <c r="AH723" i="12"/>
  <c r="V725" i="12"/>
  <c r="V747" i="12"/>
  <c r="AN752" i="12"/>
  <c r="AQ753" i="12"/>
  <c r="AT753" i="12" s="1"/>
  <c r="AB766" i="12"/>
  <c r="V770" i="12"/>
  <c r="AB778" i="12"/>
  <c r="AB782" i="12"/>
  <c r="V796" i="12"/>
  <c r="V815" i="12"/>
  <c r="P817" i="12"/>
  <c r="AN604" i="12"/>
  <c r="AO605" i="12"/>
  <c r="AB610" i="12"/>
  <c r="P615" i="12"/>
  <c r="AN618" i="12"/>
  <c r="AB626" i="12"/>
  <c r="AN636" i="12"/>
  <c r="AN646" i="12"/>
  <c r="AN650" i="12"/>
  <c r="J653" i="12"/>
  <c r="AH654" i="12"/>
  <c r="AH655" i="12"/>
  <c r="V657" i="12"/>
  <c r="AN657" i="12"/>
  <c r="V658" i="12"/>
  <c r="AN665" i="12"/>
  <c r="AN667" i="12"/>
  <c r="V668" i="12"/>
  <c r="AB672" i="12"/>
  <c r="J675" i="12"/>
  <c r="AB677" i="12"/>
  <c r="P686" i="12"/>
  <c r="AN687" i="12"/>
  <c r="AQ691" i="12"/>
  <c r="AT691" i="12" s="1"/>
  <c r="J697" i="12"/>
  <c r="AB700" i="12"/>
  <c r="J701" i="12"/>
  <c r="AB708" i="12"/>
  <c r="J709" i="12"/>
  <c r="AN715" i="12"/>
  <c r="V720" i="12"/>
  <c r="J722" i="12"/>
  <c r="AH722" i="12"/>
  <c r="P723" i="12"/>
  <c r="P731" i="12"/>
  <c r="AN731" i="12"/>
  <c r="AB740" i="12"/>
  <c r="P742" i="12"/>
  <c r="AN742" i="12"/>
  <c r="J748" i="12"/>
  <c r="AH748" i="12"/>
  <c r="AB753" i="12"/>
  <c r="J754" i="12"/>
  <c r="AH754" i="12"/>
  <c r="AB770" i="12"/>
  <c r="J775" i="12"/>
  <c r="AH779" i="12"/>
  <c r="AH783" i="12"/>
  <c r="AB796" i="12"/>
  <c r="AN807" i="12"/>
  <c r="AB809" i="12"/>
  <c r="AH813" i="12"/>
  <c r="AB815" i="12"/>
  <c r="V817" i="12"/>
  <c r="AB821" i="12"/>
  <c r="J765" i="12"/>
  <c r="AS657" i="12"/>
  <c r="AQ657" i="12"/>
  <c r="AS683" i="12"/>
  <c r="AQ683" i="12"/>
  <c r="AT683" i="12" s="1"/>
  <c r="AS536" i="12"/>
  <c r="AQ536" i="12"/>
  <c r="AT536" i="12" s="1"/>
  <c r="AT554" i="12"/>
  <c r="AB51" i="12"/>
  <c r="V61" i="12"/>
  <c r="AB16" i="12"/>
  <c r="V20" i="12"/>
  <c r="P22" i="12"/>
  <c r="V28" i="12"/>
  <c r="P30" i="12"/>
  <c r="AB34" i="12"/>
  <c r="V44" i="12"/>
  <c r="AN54" i="12"/>
  <c r="AB58" i="12"/>
  <c r="AQ541" i="12"/>
  <c r="AS541" i="12"/>
  <c r="AH89" i="12"/>
  <c r="AN96" i="12"/>
  <c r="J121" i="12"/>
  <c r="AN172" i="12"/>
  <c r="P205" i="12"/>
  <c r="AN205" i="12"/>
  <c r="P225" i="12"/>
  <c r="V226" i="12"/>
  <c r="J241" i="12"/>
  <c r="V242" i="12"/>
  <c r="V246" i="12"/>
  <c r="V249" i="12"/>
  <c r="P308" i="12"/>
  <c r="V338" i="12"/>
  <c r="AN376" i="12"/>
  <c r="V379" i="12"/>
  <c r="AN382" i="12"/>
  <c r="J399" i="12"/>
  <c r="J400" i="12"/>
  <c r="V404" i="12"/>
  <c r="P406" i="12"/>
  <c r="V415" i="12"/>
  <c r="AN422" i="12"/>
  <c r="P444" i="12"/>
  <c r="AN444" i="12"/>
  <c r="J446" i="12"/>
  <c r="P448" i="12"/>
  <c r="AN448" i="12"/>
  <c r="AH450" i="12"/>
  <c r="AH453" i="12"/>
  <c r="V464" i="12"/>
  <c r="AH465" i="12"/>
  <c r="J469" i="12"/>
  <c r="AH469" i="12"/>
  <c r="AH478" i="12"/>
  <c r="AB485" i="12"/>
  <c r="AH486" i="12"/>
  <c r="V487" i="12"/>
  <c r="P489" i="12"/>
  <c r="AB496" i="12"/>
  <c r="J501" i="12"/>
  <c r="AH501" i="12"/>
  <c r="AB512" i="12"/>
  <c r="AH514" i="12"/>
  <c r="P521" i="12"/>
  <c r="AB524" i="12"/>
  <c r="AB529" i="12"/>
  <c r="AB538" i="12"/>
  <c r="V550" i="12"/>
  <c r="AB553" i="12"/>
  <c r="AB561" i="12"/>
  <c r="AN565" i="12"/>
  <c r="P567" i="12"/>
  <c r="AT572" i="12"/>
  <c r="J579" i="12"/>
  <c r="J583" i="12"/>
  <c r="AS615" i="12"/>
  <c r="AQ615" i="12"/>
  <c r="AT615" i="12" s="1"/>
  <c r="AS618" i="12"/>
  <c r="AQ618" i="12"/>
  <c r="AT618" i="12" s="1"/>
  <c r="AT559" i="12"/>
  <c r="AQ584" i="12"/>
  <c r="AS584" i="12"/>
  <c r="P69" i="12"/>
  <c r="AH88" i="12"/>
  <c r="AB90" i="12"/>
  <c r="V92" i="12"/>
  <c r="AN121" i="12"/>
  <c r="V202" i="12"/>
  <c r="AH206" i="12"/>
  <c r="P207" i="12"/>
  <c r="AB323" i="12"/>
  <c r="P330" i="12"/>
  <c r="AN330" i="12"/>
  <c r="AN345" i="12"/>
  <c r="P360" i="12"/>
  <c r="V362" i="12"/>
  <c r="AT362" i="12"/>
  <c r="AQ368" i="12"/>
  <c r="AB377" i="12"/>
  <c r="P378" i="12"/>
  <c r="AB383" i="12"/>
  <c r="AN392" i="12"/>
  <c r="AH394" i="12"/>
  <c r="J397" i="12"/>
  <c r="P400" i="12"/>
  <c r="V406" i="12"/>
  <c r="AB407" i="12"/>
  <c r="AB415" i="12"/>
  <c r="AN417" i="12"/>
  <c r="AH419" i="12"/>
  <c r="P420" i="12"/>
  <c r="AQ435" i="12"/>
  <c r="AT435" i="12" s="1"/>
  <c r="AB445" i="12"/>
  <c r="P446" i="12"/>
  <c r="AN446" i="12"/>
  <c r="V448" i="12"/>
  <c r="P450" i="12"/>
  <c r="AQ451" i="12"/>
  <c r="P453" i="12"/>
  <c r="AQ454" i="12"/>
  <c r="AT454" i="12" s="1"/>
  <c r="AB458" i="12"/>
  <c r="P459" i="12"/>
  <c r="AN459" i="12"/>
  <c r="P465" i="12"/>
  <c r="AN469" i="12"/>
  <c r="AH471" i="12"/>
  <c r="P483" i="12"/>
  <c r="J493" i="12"/>
  <c r="AH493" i="12"/>
  <c r="AB495" i="12"/>
  <c r="J496" i="12"/>
  <c r="AH496" i="12"/>
  <c r="V498" i="12"/>
  <c r="AN501" i="12"/>
  <c r="J503" i="12"/>
  <c r="AH503" i="12"/>
  <c r="AN504" i="12"/>
  <c r="AH508" i="12"/>
  <c r="P509" i="12"/>
  <c r="AN514" i="12"/>
  <c r="P520" i="12"/>
  <c r="AN520" i="12"/>
  <c r="AB528" i="12"/>
  <c r="J529" i="12"/>
  <c r="J538" i="12"/>
  <c r="AN539" i="12"/>
  <c r="AB550" i="12"/>
  <c r="V551" i="12"/>
  <c r="J558" i="12"/>
  <c r="AQ558" i="12"/>
  <c r="AT558" i="12" s="1"/>
  <c r="AB568" i="12"/>
  <c r="AQ569" i="12"/>
  <c r="AT569" i="12" s="1"/>
  <c r="AS571" i="12"/>
  <c r="AT571" i="12" s="1"/>
  <c r="AH577" i="12"/>
  <c r="AT655" i="12"/>
  <c r="J195" i="12"/>
  <c r="AN259" i="12"/>
  <c r="J273" i="12"/>
  <c r="AH273" i="12"/>
  <c r="AB283" i="12"/>
  <c r="AB300" i="12"/>
  <c r="V314" i="12"/>
  <c r="AH341" i="12"/>
  <c r="V351" i="12"/>
  <c r="AT351" i="12"/>
  <c r="AB352" i="12"/>
  <c r="V373" i="12"/>
  <c r="AH377" i="12"/>
  <c r="AN389" i="12"/>
  <c r="J391" i="12"/>
  <c r="AN402" i="12"/>
  <c r="J404" i="12"/>
  <c r="V411" i="12"/>
  <c r="V420" i="12"/>
  <c r="AB422" i="12"/>
  <c r="AQ433" i="12"/>
  <c r="AT433" i="12" s="1"/>
  <c r="J442" i="12"/>
  <c r="AB454" i="12"/>
  <c r="AH458" i="12"/>
  <c r="AN462" i="12"/>
  <c r="J464" i="12"/>
  <c r="AB466" i="12"/>
  <c r="J468" i="12"/>
  <c r="AH468" i="12"/>
  <c r="AB470" i="12"/>
  <c r="AH482" i="12"/>
  <c r="V486" i="12"/>
  <c r="AB498" i="12"/>
  <c r="J500" i="12"/>
  <c r="AH500" i="12"/>
  <c r="AN509" i="12"/>
  <c r="V517" i="12"/>
  <c r="AB518" i="12"/>
  <c r="J528" i="12"/>
  <c r="P529" i="12"/>
  <c r="U704" i="12"/>
  <c r="AN554" i="12"/>
  <c r="P562" i="12"/>
  <c r="AT565" i="12"/>
  <c r="AB570" i="12"/>
  <c r="AQ614" i="12"/>
  <c r="AS614" i="12"/>
  <c r="AN80" i="12"/>
  <c r="V86" i="12"/>
  <c r="AN88" i="12"/>
  <c r="AB92" i="12"/>
  <c r="P100" i="12"/>
  <c r="AN100" i="12"/>
  <c r="AQ143" i="12"/>
  <c r="AT143" i="12" s="1"/>
  <c r="J177" i="12"/>
  <c r="AH177" i="12"/>
  <c r="AH226" i="12"/>
  <c r="AH242" i="12"/>
  <c r="AB264" i="12"/>
  <c r="AB276" i="12"/>
  <c r="V278" i="12"/>
  <c r="AT563" i="12"/>
  <c r="AS574" i="12"/>
  <c r="AQ574" i="12"/>
  <c r="AT574" i="12" s="1"/>
  <c r="AS631" i="12"/>
  <c r="AQ631" i="12"/>
  <c r="AT631" i="12" s="1"/>
  <c r="P180" i="12"/>
  <c r="V193" i="12"/>
  <c r="AN215" i="12"/>
  <c r="AB362" i="12"/>
  <c r="V364" i="12"/>
  <c r="P377" i="12"/>
  <c r="AH379" i="12"/>
  <c r="P383" i="12"/>
  <c r="AN394" i="12"/>
  <c r="P407" i="12"/>
  <c r="AH415" i="12"/>
  <c r="AH436" i="12"/>
  <c r="P471" i="12"/>
  <c r="AH473" i="12"/>
  <c r="V483" i="12"/>
  <c r="AH492" i="12"/>
  <c r="J495" i="12"/>
  <c r="V509" i="12"/>
  <c r="P519" i="12"/>
  <c r="V539" i="12"/>
  <c r="AS539" i="12"/>
  <c r="AT542" i="12"/>
  <c r="P553" i="12"/>
  <c r="V554" i="12"/>
  <c r="AS563" i="12"/>
  <c r="AQ566" i="12"/>
  <c r="AT566" i="12" s="1"/>
  <c r="AS619" i="12"/>
  <c r="AQ619" i="12"/>
  <c r="AT619" i="12" s="1"/>
  <c r="V80" i="12"/>
  <c r="AS115" i="12"/>
  <c r="AB116" i="12"/>
  <c r="AS138" i="12"/>
  <c r="AN147" i="12"/>
  <c r="J149" i="12"/>
  <c r="AH149" i="12"/>
  <c r="AB151" i="12"/>
  <c r="AH157" i="12"/>
  <c r="AH187" i="12"/>
  <c r="AB204" i="12"/>
  <c r="P223" i="12"/>
  <c r="AN223" i="12"/>
  <c r="AB311" i="12"/>
  <c r="AB319" i="12"/>
  <c r="P323" i="12"/>
  <c r="P334" i="12"/>
  <c r="P355" i="12"/>
  <c r="P358" i="12"/>
  <c r="V359" i="12"/>
  <c r="J362" i="12"/>
  <c r="P363" i="12"/>
  <c r="AN363" i="12"/>
  <c r="J365" i="12"/>
  <c r="AH365" i="12"/>
  <c r="J376" i="12"/>
  <c r="AH376" i="12"/>
  <c r="AN379" i="12"/>
  <c r="AH382" i="12"/>
  <c r="P388" i="12"/>
  <c r="P396" i="12"/>
  <c r="AN396" i="12"/>
  <c r="AQ399" i="12"/>
  <c r="AT399" i="12" s="1"/>
  <c r="AB400" i="12"/>
  <c r="AN401" i="12"/>
  <c r="J403" i="12"/>
  <c r="AN431" i="12"/>
  <c r="J433" i="12"/>
  <c r="AH433" i="12"/>
  <c r="AH435" i="12"/>
  <c r="AN436" i="12"/>
  <c r="AH441" i="12"/>
  <c r="AN442" i="12"/>
  <c r="AH444" i="12"/>
  <c r="AB453" i="12"/>
  <c r="AB459" i="12"/>
  <c r="AN461" i="12"/>
  <c r="V462" i="12"/>
  <c r="P464" i="12"/>
  <c r="AH470" i="12"/>
  <c r="P479" i="12"/>
  <c r="AN487" i="12"/>
  <c r="J489" i="12"/>
  <c r="AH489" i="12"/>
  <c r="AB504" i="12"/>
  <c r="AN505" i="12"/>
  <c r="AH515" i="12"/>
  <c r="AB520" i="12"/>
  <c r="J526" i="12"/>
  <c r="V536" i="12"/>
  <c r="AB539" i="12"/>
  <c r="AS542" i="12"/>
  <c r="P550" i="12"/>
  <c r="J551" i="12"/>
  <c r="V553" i="12"/>
  <c r="V555" i="12"/>
  <c r="AH565" i="12"/>
  <c r="AS643" i="12"/>
  <c r="AQ643" i="12"/>
  <c r="AH587" i="12"/>
  <c r="AB594" i="12"/>
  <c r="AN597" i="12"/>
  <c r="V599" i="12"/>
  <c r="AH612" i="12"/>
  <c r="P613" i="12"/>
  <c r="J631" i="12"/>
  <c r="AH640" i="12"/>
  <c r="AH652" i="12"/>
  <c r="AN555" i="12"/>
  <c r="V558" i="12"/>
  <c r="P559" i="12"/>
  <c r="AN559" i="12"/>
  <c r="V561" i="12"/>
  <c r="AT564" i="12"/>
  <c r="AN567" i="12"/>
  <c r="J575" i="12"/>
  <c r="AQ575" i="12"/>
  <c r="AT575" i="12" s="1"/>
  <c r="AT576" i="12"/>
  <c r="AN578" i="12"/>
  <c r="AN579" i="12"/>
  <c r="AS580" i="12"/>
  <c r="AT580" i="12" s="1"/>
  <c r="AB584" i="12"/>
  <c r="P586" i="12"/>
  <c r="P592" i="12"/>
  <c r="V596" i="12"/>
  <c r="V598" i="12"/>
  <c r="AB599" i="12"/>
  <c r="J600" i="12"/>
  <c r="P601" i="12"/>
  <c r="AB602" i="12"/>
  <c r="V604" i="12"/>
  <c r="V605" i="12"/>
  <c r="AH606" i="12"/>
  <c r="AB608" i="12"/>
  <c r="V610" i="12"/>
  <c r="AN611" i="12"/>
  <c r="J615" i="12"/>
  <c r="AQ616" i="12"/>
  <c r="AT616" i="12" s="1"/>
  <c r="AB618" i="12"/>
  <c r="V622" i="12"/>
  <c r="AH624" i="12"/>
  <c r="AH625" i="12"/>
  <c r="P626" i="12"/>
  <c r="AQ632" i="12"/>
  <c r="AT632" i="12" s="1"/>
  <c r="P636" i="12"/>
  <c r="J638" i="12"/>
  <c r="AN639" i="12"/>
  <c r="AQ642" i="12"/>
  <c r="AT642" i="12" s="1"/>
  <c r="AQ645" i="12"/>
  <c r="AT645" i="12" s="1"/>
  <c r="AN652" i="12"/>
  <c r="V653" i="12"/>
  <c r="V654" i="12"/>
  <c r="P655" i="12"/>
  <c r="J658" i="12"/>
  <c r="AQ658" i="12"/>
  <c r="AT658" i="12" s="1"/>
  <c r="AH660" i="12"/>
  <c r="AH664" i="12"/>
  <c r="J668" i="12"/>
  <c r="AH668" i="12"/>
  <c r="AN603" i="12"/>
  <c r="AN609" i="12"/>
  <c r="AH614" i="12"/>
  <c r="J616" i="12"/>
  <c r="J617" i="12"/>
  <c r="J619" i="12"/>
  <c r="AT622" i="12"/>
  <c r="AN624" i="12"/>
  <c r="J632" i="12"/>
  <c r="P637" i="12"/>
  <c r="V639" i="12"/>
  <c r="AB642" i="12"/>
  <c r="AB644" i="12"/>
  <c r="J645" i="12"/>
  <c r="V649" i="12"/>
  <c r="P650" i="12"/>
  <c r="V651" i="12"/>
  <c r="AN663" i="12"/>
  <c r="J666" i="12"/>
  <c r="AH666" i="12"/>
  <c r="AQ578" i="12"/>
  <c r="AT578" i="12" s="1"/>
  <c r="AQ582" i="12"/>
  <c r="AT582" i="12" s="1"/>
  <c r="AT611" i="12"/>
  <c r="AT650" i="12"/>
  <c r="AQ679" i="12"/>
  <c r="AS679" i="12"/>
  <c r="AT679" i="12" s="1"/>
  <c r="AS692" i="12"/>
  <c r="AQ692" i="12"/>
  <c r="AT692" i="12" s="1"/>
  <c r="V571" i="12"/>
  <c r="AH576" i="12"/>
  <c r="P581" i="12"/>
  <c r="J584" i="12"/>
  <c r="AH585" i="12"/>
  <c r="AT587" i="12"/>
  <c r="J589" i="12"/>
  <c r="V590" i="12"/>
  <c r="V595" i="12"/>
  <c r="J598" i="12"/>
  <c r="AB598" i="12"/>
  <c r="V600" i="12"/>
  <c r="AN601" i="12"/>
  <c r="AN602" i="12"/>
  <c r="AH605" i="12"/>
  <c r="P606" i="12"/>
  <c r="J611" i="12"/>
  <c r="P614" i="12"/>
  <c r="P617" i="12"/>
  <c r="J621" i="12"/>
  <c r="J623" i="12"/>
  <c r="P632" i="12"/>
  <c r="V637" i="12"/>
  <c r="AN637" i="12"/>
  <c r="V640" i="12"/>
  <c r="AQ640" i="12"/>
  <c r="AT640" i="12" s="1"/>
  <c r="AH642" i="12"/>
  <c r="AH644" i="12"/>
  <c r="P645" i="12"/>
  <c r="AH646" i="12"/>
  <c r="AB649" i="12"/>
  <c r="AQ649" i="12"/>
  <c r="AT649" i="12" s="1"/>
  <c r="AB651" i="12"/>
  <c r="AQ651" i="12"/>
  <c r="AT651" i="12" s="1"/>
  <c r="AH653" i="12"/>
  <c r="AH658" i="12"/>
  <c r="P660" i="12"/>
  <c r="AQ663" i="12"/>
  <c r="V664" i="12"/>
  <c r="V671" i="12"/>
  <c r="AT606" i="12"/>
  <c r="AH638" i="12"/>
  <c r="AB560" i="12"/>
  <c r="P569" i="12"/>
  <c r="AB571" i="12"/>
  <c r="AN574" i="12"/>
  <c r="AN575" i="12"/>
  <c r="P578" i="12"/>
  <c r="AB579" i="12"/>
  <c r="AN580" i="12"/>
  <c r="V581" i="12"/>
  <c r="AH582" i="12"/>
  <c r="P584" i="12"/>
  <c r="AB591" i="12"/>
  <c r="J593" i="12"/>
  <c r="P599" i="12"/>
  <c r="AB600" i="12"/>
  <c r="AS600" i="12"/>
  <c r="J604" i="12"/>
  <c r="AN605" i="12"/>
  <c r="AS606" i="12"/>
  <c r="J610" i="12"/>
  <c r="P611" i="12"/>
  <c r="AB612" i="12"/>
  <c r="V614" i="12"/>
  <c r="AN615" i="12"/>
  <c r="V619" i="12"/>
  <c r="P621" i="12"/>
  <c r="J625" i="12"/>
  <c r="V632" i="12"/>
  <c r="AH633" i="12"/>
  <c r="AB636" i="12"/>
  <c r="AQ636" i="12"/>
  <c r="AT636" i="12" s="1"/>
  <c r="AQ637" i="12"/>
  <c r="AT637" i="12" s="1"/>
  <c r="AB640" i="12"/>
  <c r="J641" i="12"/>
  <c r="P642" i="12"/>
  <c r="AN642" i="12"/>
  <c r="P644" i="12"/>
  <c r="V645" i="12"/>
  <c r="AH649" i="12"/>
  <c r="AH651" i="12"/>
  <c r="P653" i="12"/>
  <c r="AN659" i="12"/>
  <c r="V666" i="12"/>
  <c r="AB671" i="12"/>
  <c r="AQ678" i="12"/>
  <c r="AS678" i="12"/>
  <c r="AH726" i="12"/>
  <c r="AH741" i="12"/>
  <c r="AS752" i="12"/>
  <c r="AQ752" i="12"/>
  <c r="AK732" i="12"/>
  <c r="M732" i="12"/>
  <c r="AT666" i="12"/>
  <c r="P679" i="12"/>
  <c r="J682" i="12"/>
  <c r="AN683" i="12"/>
  <c r="AH691" i="12"/>
  <c r="AN692" i="12"/>
  <c r="P695" i="12"/>
  <c r="AN696" i="12"/>
  <c r="U732" i="12"/>
  <c r="AB710" i="12"/>
  <c r="AB712" i="12"/>
  <c r="AB713" i="12"/>
  <c r="P715" i="12"/>
  <c r="P721" i="12"/>
  <c r="AN721" i="12"/>
  <c r="V722" i="12"/>
  <c r="AN722" i="12"/>
  <c r="J731" i="12"/>
  <c r="AB731" i="12"/>
  <c r="AN736" i="12"/>
  <c r="AH742" i="12"/>
  <c r="P752" i="12"/>
  <c r="P753" i="12"/>
  <c r="AH753" i="12"/>
  <c r="AN754" i="12"/>
  <c r="V767" i="12"/>
  <c r="V769" i="12"/>
  <c r="V773" i="12"/>
  <c r="V774" i="12"/>
  <c r="V775" i="12"/>
  <c r="V776" i="12"/>
  <c r="AT794" i="12"/>
  <c r="J796" i="12"/>
  <c r="V803" i="12"/>
  <c r="J806" i="12"/>
  <c r="P809" i="12"/>
  <c r="AN810" i="12"/>
  <c r="V811" i="12"/>
  <c r="AS813" i="12"/>
  <c r="AT813" i="12" s="1"/>
  <c r="J815" i="12"/>
  <c r="P818" i="12"/>
  <c r="AN819" i="12"/>
  <c r="V820" i="12"/>
  <c r="J826" i="12"/>
  <c r="P677" i="12"/>
  <c r="AB688" i="12"/>
  <c r="AN691" i="12"/>
  <c r="P701" i="12"/>
  <c r="J710" i="12"/>
  <c r="J711" i="12"/>
  <c r="AH713" i="12"/>
  <c r="J726" i="12"/>
  <c r="AM799" i="12"/>
  <c r="P748" i="12"/>
  <c r="P751" i="12"/>
  <c r="U828" i="12"/>
  <c r="V753" i="12"/>
  <c r="V754" i="12"/>
  <c r="AQ754" i="12"/>
  <c r="AT754" i="12" s="1"/>
  <c r="AQ765" i="12"/>
  <c r="AT765" i="12" s="1"/>
  <c r="AB769" i="12"/>
  <c r="AQ769" i="12"/>
  <c r="AT769" i="12" s="1"/>
  <c r="AQ770" i="12"/>
  <c r="AT770" i="12" s="1"/>
  <c r="AB774" i="12"/>
  <c r="AB776" i="12"/>
  <c r="J777" i="12"/>
  <c r="J779" i="12"/>
  <c r="J781" i="12"/>
  <c r="J783" i="12"/>
  <c r="P797" i="12"/>
  <c r="Y828" i="12"/>
  <c r="J804" i="12"/>
  <c r="P807" i="12"/>
  <c r="AN808" i="12"/>
  <c r="V809" i="12"/>
  <c r="AS810" i="12"/>
  <c r="AT810" i="12" s="1"/>
  <c r="J813" i="12"/>
  <c r="P816" i="12"/>
  <c r="AN817" i="12"/>
  <c r="V818" i="12"/>
  <c r="AB680" i="12"/>
  <c r="V690" i="12"/>
  <c r="V691" i="12"/>
  <c r="V694" i="12"/>
  <c r="AN694" i="12"/>
  <c r="V700" i="12"/>
  <c r="AN700" i="12"/>
  <c r="AH709" i="12"/>
  <c r="P711" i="12"/>
  <c r="P713" i="12"/>
  <c r="AN713" i="12"/>
  <c r="V714" i="12"/>
  <c r="AN714" i="12"/>
  <c r="J723" i="12"/>
  <c r="AB723" i="12"/>
  <c r="AH725" i="12"/>
  <c r="AN747" i="12"/>
  <c r="V751" i="12"/>
  <c r="V752" i="12"/>
  <c r="AB754" i="12"/>
  <c r="AB820" i="12"/>
  <c r="AH821" i="12"/>
  <c r="AQ669" i="12"/>
  <c r="AB670" i="12"/>
  <c r="J672" i="12"/>
  <c r="AH672" i="12"/>
  <c r="AT690" i="12"/>
  <c r="AE732" i="12"/>
  <c r="AH767" i="12"/>
  <c r="J769" i="12"/>
  <c r="J770" i="12"/>
  <c r="AH773" i="12"/>
  <c r="J774" i="12"/>
  <c r="AH775" i="12"/>
  <c r="J776" i="12"/>
  <c r="P777" i="12"/>
  <c r="AH778" i="12"/>
  <c r="P779" i="12"/>
  <c r="AH780" i="12"/>
  <c r="P781" i="12"/>
  <c r="AH782" i="12"/>
  <c r="P783" i="12"/>
  <c r="AH794" i="12"/>
  <c r="AN796" i="12"/>
  <c r="V797" i="12"/>
  <c r="AE828" i="12"/>
  <c r="P805" i="12"/>
  <c r="AN806" i="12"/>
  <c r="V807" i="12"/>
  <c r="AS808" i="12"/>
  <c r="AT808" i="12" s="1"/>
  <c r="J810" i="12"/>
  <c r="P814" i="12"/>
  <c r="AN815" i="12"/>
  <c r="V816" i="12"/>
  <c r="J819" i="12"/>
  <c r="P667" i="12"/>
  <c r="AQ673" i="12"/>
  <c r="AQ676" i="12"/>
  <c r="AT676" i="12" s="1"/>
  <c r="AQ687" i="12"/>
  <c r="AT687" i="12" s="1"/>
  <c r="AQ689" i="12"/>
  <c r="AT689" i="12" s="1"/>
  <c r="AS694" i="12"/>
  <c r="AT694" i="12" s="1"/>
  <c r="AB695" i="12"/>
  <c r="AS700" i="12"/>
  <c r="AT700" i="12" s="1"/>
  <c r="AN712" i="12"/>
  <c r="AB721" i="12"/>
  <c r="AN726" i="12"/>
  <c r="AN741" i="12"/>
  <c r="AQ751" i="12"/>
  <c r="AT751" i="12" s="1"/>
  <c r="AB817" i="12"/>
  <c r="AH819" i="12"/>
  <c r="P821" i="12"/>
  <c r="AN823" i="12"/>
  <c r="J670" i="12"/>
  <c r="AH670" i="12"/>
  <c r="AN671" i="12"/>
  <c r="AH679" i="12"/>
  <c r="P680" i="12"/>
  <c r="AN680" i="12"/>
  <c r="AQ681" i="12"/>
  <c r="AH683" i="12"/>
  <c r="J690" i="12"/>
  <c r="J695" i="12"/>
  <c r="AN697" i="12"/>
  <c r="V698" i="12"/>
  <c r="O732" i="12"/>
  <c r="AH707" i="12"/>
  <c r="P708" i="12"/>
  <c r="P732" i="12" s="1"/>
  <c r="AN710" i="12"/>
  <c r="J715" i="12"/>
  <c r="AB715" i="12"/>
  <c r="AH721" i="12"/>
  <c r="P724" i="12"/>
  <c r="J752" i="12"/>
  <c r="AH752" i="12"/>
  <c r="P765" i="12"/>
  <c r="AH766" i="12"/>
  <c r="AN767" i="12"/>
  <c r="P770" i="12"/>
  <c r="AH771" i="12"/>
  <c r="AN773" i="12"/>
  <c r="AN775" i="12"/>
  <c r="AS796" i="12"/>
  <c r="AT796" i="12" s="1"/>
  <c r="P803" i="12"/>
  <c r="AH803" i="12"/>
  <c r="AN804" i="12"/>
  <c r="V805" i="12"/>
  <c r="J808" i="12"/>
  <c r="P811" i="12"/>
  <c r="AN813" i="12"/>
  <c r="V814" i="12"/>
  <c r="AS815" i="12"/>
  <c r="AT815" i="12" s="1"/>
  <c r="J817" i="12"/>
  <c r="P820" i="12"/>
  <c r="V823" i="12"/>
  <c r="V828" i="12" s="1"/>
  <c r="AB826" i="12"/>
  <c r="P63" i="12"/>
  <c r="P15" i="12"/>
  <c r="AH27" i="12"/>
  <c r="AN11" i="12"/>
  <c r="J13" i="12"/>
  <c r="P29" i="12"/>
  <c r="AH20" i="12"/>
  <c r="V24" i="12"/>
  <c r="V32" i="12"/>
  <c r="AH48" i="12"/>
  <c r="V71" i="12"/>
  <c r="AB78" i="12"/>
  <c r="AQ81" i="12"/>
  <c r="AT81" i="12" s="1"/>
  <c r="AB82" i="12"/>
  <c r="AN83" i="12"/>
  <c r="V89" i="12"/>
  <c r="V122" i="12"/>
  <c r="AQ122" i="12"/>
  <c r="AH133" i="12"/>
  <c r="AB145" i="12"/>
  <c r="AS147" i="12"/>
  <c r="AT147" i="12" s="1"/>
  <c r="AB191" i="12"/>
  <c r="AS201" i="12"/>
  <c r="AT201" i="12" s="1"/>
  <c r="V204" i="12"/>
  <c r="AN115" i="12"/>
  <c r="AS116" i="12"/>
  <c r="AH120" i="12"/>
  <c r="AQ180" i="12"/>
  <c r="AQ224" i="12"/>
  <c r="AT224" i="12" s="1"/>
  <c r="J226" i="12"/>
  <c r="AH238" i="12"/>
  <c r="AN340" i="12"/>
  <c r="AN355" i="12"/>
  <c r="P389" i="12"/>
  <c r="J394" i="12"/>
  <c r="P401" i="12"/>
  <c r="V407" i="12"/>
  <c r="AS414" i="12"/>
  <c r="AT414" i="12" s="1"/>
  <c r="AQ418" i="12"/>
  <c r="AT418" i="12" s="1"/>
  <c r="AH428" i="12"/>
  <c r="AS430" i="12"/>
  <c r="V446" i="12"/>
  <c r="AB448" i="12"/>
  <c r="V461" i="12"/>
  <c r="P468" i="12"/>
  <c r="AQ473" i="12"/>
  <c r="AT473" i="12" s="1"/>
  <c r="AB474" i="12"/>
  <c r="AN483" i="12"/>
  <c r="P486" i="12"/>
  <c r="AN486" i="12"/>
  <c r="P495" i="12"/>
  <c r="AN500" i="12"/>
  <c r="J502" i="12"/>
  <c r="AH502" i="12"/>
  <c r="AN503" i="12"/>
  <c r="P506" i="12"/>
  <c r="AB516" i="12"/>
  <c r="AN534" i="12"/>
  <c r="V542" i="12"/>
  <c r="J50" i="12"/>
  <c r="AH50" i="12"/>
  <c r="V70" i="12"/>
  <c r="AN108" i="12"/>
  <c r="AB113" i="12"/>
  <c r="V128" i="12"/>
  <c r="V136" i="12"/>
  <c r="V146" i="12"/>
  <c r="AB147" i="12"/>
  <c r="J156" i="12"/>
  <c r="AN161" i="12"/>
  <c r="J168" i="12"/>
  <c r="V192" i="12"/>
  <c r="P194" i="12"/>
  <c r="AN194" i="12"/>
  <c r="V203" i="12"/>
  <c r="J219" i="12"/>
  <c r="AB219" i="12"/>
  <c r="AN226" i="12"/>
  <c r="P238" i="12"/>
  <c r="P253" i="12"/>
  <c r="AN253" i="12"/>
  <c r="J291" i="12"/>
  <c r="AH291" i="12"/>
  <c r="P310" i="12"/>
  <c r="J312" i="12"/>
  <c r="AH312" i="12"/>
  <c r="J318" i="12"/>
  <c r="P335" i="12"/>
  <c r="V340" i="12"/>
  <c r="AH342" i="12"/>
  <c r="P345" i="12"/>
  <c r="J351" i="12"/>
  <c r="AH351" i="12"/>
  <c r="AN352" i="12"/>
  <c r="V355" i="12"/>
  <c r="AH360" i="12"/>
  <c r="AS364" i="12"/>
  <c r="AQ367" i="12"/>
  <c r="V370" i="12"/>
  <c r="AQ377" i="12"/>
  <c r="AB378" i="12"/>
  <c r="J382" i="12"/>
  <c r="V383" i="12"/>
  <c r="AN391" i="12"/>
  <c r="P394" i="12"/>
  <c r="AQ403" i="12"/>
  <c r="AN406" i="12"/>
  <c r="AB411" i="12"/>
  <c r="AB414" i="12"/>
  <c r="J415" i="12"/>
  <c r="AB418" i="12"/>
  <c r="AN420" i="12"/>
  <c r="J431" i="12"/>
  <c r="V433" i="12"/>
  <c r="V442" i="12"/>
  <c r="J448" i="12"/>
  <c r="V450" i="12"/>
  <c r="P466" i="12"/>
  <c r="V468" i="12"/>
  <c r="AB473" i="12"/>
  <c r="J474" i="12"/>
  <c r="AH474" i="12"/>
  <c r="P482" i="12"/>
  <c r="V503" i="12"/>
  <c r="V506" i="12"/>
  <c r="J516" i="12"/>
  <c r="AB519" i="12"/>
  <c r="J520" i="12"/>
  <c r="AN521" i="12"/>
  <c r="AH528" i="12"/>
  <c r="AN529" i="12"/>
  <c r="V531" i="12"/>
  <c r="V538" i="12"/>
  <c r="AT538" i="12"/>
  <c r="AB70" i="12"/>
  <c r="J71" i="12"/>
  <c r="AH75" i="12"/>
  <c r="AB77" i="12"/>
  <c r="AB80" i="12"/>
  <c r="AN127" i="12"/>
  <c r="AH129" i="12"/>
  <c r="AN135" i="12"/>
  <c r="J140" i="12"/>
  <c r="AH140" i="12"/>
  <c r="AN145" i="12"/>
  <c r="V154" i="12"/>
  <c r="P156" i="12"/>
  <c r="V182" i="12"/>
  <c r="J186" i="12"/>
  <c r="V189" i="12"/>
  <c r="J201" i="12"/>
  <c r="AN202" i="12"/>
  <c r="J204" i="12"/>
  <c r="AB206" i="12"/>
  <c r="V208" i="12"/>
  <c r="AN210" i="12"/>
  <c r="AH216" i="12"/>
  <c r="AH264" i="12"/>
  <c r="AN266" i="12"/>
  <c r="AH276" i="12"/>
  <c r="AB278" i="12"/>
  <c r="J305" i="12"/>
  <c r="AH462" i="12"/>
  <c r="V489" i="12"/>
  <c r="AH497" i="12"/>
  <c r="V500" i="12"/>
  <c r="AS514" i="12"/>
  <c r="AT514" i="12" s="1"/>
  <c r="AB515" i="12"/>
  <c r="J519" i="12"/>
  <c r="P78" i="12"/>
  <c r="AH109" i="12"/>
  <c r="AN111" i="12"/>
  <c r="J113" i="12"/>
  <c r="J116" i="12"/>
  <c r="AH116" i="12"/>
  <c r="AH134" i="12"/>
  <c r="J155" i="12"/>
  <c r="J159" i="12"/>
  <c r="AB164" i="12"/>
  <c r="V166" i="12"/>
  <c r="AB192" i="12"/>
  <c r="AN196" i="12"/>
  <c r="J198" i="12"/>
  <c r="AH198" i="12"/>
  <c r="AN207" i="12"/>
  <c r="J220" i="12"/>
  <c r="J285" i="12"/>
  <c r="AH285" i="12"/>
  <c r="P291" i="12"/>
  <c r="V310" i="12"/>
  <c r="AN312" i="12"/>
  <c r="AS313" i="12"/>
  <c r="J315" i="12"/>
  <c r="AB333" i="12"/>
  <c r="AB340" i="12"/>
  <c r="AN351" i="12"/>
  <c r="J364" i="12"/>
  <c r="AB370" i="12"/>
  <c r="J371" i="12"/>
  <c r="AH371" i="12"/>
  <c r="J381" i="12"/>
  <c r="AH381" i="12"/>
  <c r="J384" i="12"/>
  <c r="AB389" i="12"/>
  <c r="V391" i="12"/>
  <c r="AB395" i="12"/>
  <c r="AS401" i="12"/>
  <c r="AB404" i="12"/>
  <c r="AQ409" i="12"/>
  <c r="AB435" i="12"/>
  <c r="AN441" i="12"/>
  <c r="V449" i="12"/>
  <c r="AQ449" i="12"/>
  <c r="AT449" i="12" s="1"/>
  <c r="J461" i="12"/>
  <c r="AN474" i="12"/>
  <c r="J487" i="12"/>
  <c r="AB489" i="12"/>
  <c r="AH490" i="12"/>
  <c r="P497" i="12"/>
  <c r="AB500" i="12"/>
  <c r="P502" i="12"/>
  <c r="AT521" i="12"/>
  <c r="AH526" i="12"/>
  <c r="AH532" i="12"/>
  <c r="AB240" i="12"/>
  <c r="V400" i="12"/>
  <c r="AB401" i="12"/>
  <c r="J402" i="12"/>
  <c r="AH404" i="12"/>
  <c r="AH407" i="12"/>
  <c r="V412" i="12"/>
  <c r="AN415" i="12"/>
  <c r="P419" i="12"/>
  <c r="AS420" i="12"/>
  <c r="AS432" i="12"/>
  <c r="AB433" i="12"/>
  <c r="AN451" i="12"/>
  <c r="J454" i="12"/>
  <c r="AS485" i="12"/>
  <c r="V502" i="12"/>
  <c r="P504" i="12"/>
  <c r="J514" i="12"/>
  <c r="AH519" i="12"/>
  <c r="AS521" i="12"/>
  <c r="V102" i="12"/>
  <c r="AB112" i="12"/>
  <c r="AQ160" i="12"/>
  <c r="P165" i="12"/>
  <c r="AN165" i="12"/>
  <c r="V181" i="12"/>
  <c r="AH185" i="12"/>
  <c r="AN190" i="12"/>
  <c r="V196" i="12"/>
  <c r="J203" i="12"/>
  <c r="AH203" i="12"/>
  <c r="AN209" i="12"/>
  <c r="AQ251" i="12"/>
  <c r="AH263" i="12"/>
  <c r="J287" i="12"/>
  <c r="AB306" i="12"/>
  <c r="AH333" i="12"/>
  <c r="J337" i="12"/>
  <c r="AB337" i="12"/>
  <c r="P338" i="12"/>
  <c r="V339" i="12"/>
  <c r="AN341" i="12"/>
  <c r="J355" i="12"/>
  <c r="AH355" i="12"/>
  <c r="J358" i="12"/>
  <c r="P359" i="12"/>
  <c r="J363" i="12"/>
  <c r="AN365" i="12"/>
  <c r="J370" i="12"/>
  <c r="AN371" i="12"/>
  <c r="AB379" i="12"/>
  <c r="V388" i="12"/>
  <c r="AH392" i="12"/>
  <c r="AQ397" i="12"/>
  <c r="AT397" i="12" s="1"/>
  <c r="P458" i="12"/>
  <c r="V470" i="12"/>
  <c r="AB479" i="12"/>
  <c r="AQ481" i="12"/>
  <c r="AB521" i="12"/>
  <c r="J524" i="12"/>
  <c r="AS533" i="12"/>
  <c r="AB534" i="12"/>
  <c r="P536" i="12"/>
  <c r="V55" i="12"/>
  <c r="J59" i="12"/>
  <c r="P98" i="12"/>
  <c r="J112" i="12"/>
  <c r="P119" i="12"/>
  <c r="AN152" i="12"/>
  <c r="V153" i="12"/>
  <c r="J164" i="12"/>
  <c r="J179" i="12"/>
  <c r="AH179" i="12"/>
  <c r="J249" i="12"/>
  <c r="AB262" i="12"/>
  <c r="V264" i="12"/>
  <c r="J284" i="12"/>
  <c r="AH284" i="12"/>
  <c r="P314" i="12"/>
  <c r="J319" i="12"/>
  <c r="V334" i="12"/>
  <c r="V344" i="12"/>
  <c r="AB351" i="12"/>
  <c r="AH352" i="12"/>
  <c r="AH363" i="12"/>
  <c r="V365" i="12"/>
  <c r="V371" i="12"/>
  <c r="P373" i="12"/>
  <c r="P376" i="12"/>
  <c r="V378" i="12"/>
  <c r="P381" i="12"/>
  <c r="AH383" i="12"/>
  <c r="P384" i="12"/>
  <c r="AB388" i="12"/>
  <c r="P392" i="12"/>
  <c r="V396" i="12"/>
  <c r="AB399" i="12"/>
  <c r="P402" i="12"/>
  <c r="P414" i="12"/>
  <c r="J422" i="12"/>
  <c r="J423" i="12"/>
  <c r="AS431" i="12"/>
  <c r="AB444" i="12"/>
  <c r="J445" i="12"/>
  <c r="AH449" i="12"/>
  <c r="J450" i="12"/>
  <c r="V451" i="12"/>
  <c r="AN464" i="12"/>
  <c r="V469" i="12"/>
  <c r="AB478" i="12"/>
  <c r="P487" i="12"/>
  <c r="AN493" i="12"/>
  <c r="V497" i="12"/>
  <c r="AB502" i="12"/>
  <c r="AN515" i="12"/>
  <c r="AH518" i="12"/>
  <c r="V520" i="12"/>
  <c r="AQ520" i="12"/>
  <c r="AT520" i="12" s="1"/>
  <c r="AN531" i="12"/>
  <c r="AH534" i="12"/>
  <c r="P538" i="12"/>
  <c r="AT539" i="12"/>
  <c r="AN542" i="12"/>
  <c r="AN58" i="12"/>
  <c r="AB62" i="12"/>
  <c r="V64" i="12"/>
  <c r="J100" i="12"/>
  <c r="AH100" i="12"/>
  <c r="V107" i="12"/>
  <c r="AB155" i="12"/>
  <c r="AN164" i="12"/>
  <c r="AH166" i="12"/>
  <c r="AN25" i="12"/>
  <c r="J75" i="12"/>
  <c r="AS80" i="12"/>
  <c r="AH82" i="12"/>
  <c r="AQ101" i="12"/>
  <c r="P106" i="12"/>
  <c r="P117" i="12"/>
  <c r="AS134" i="12"/>
  <c r="V140" i="12"/>
  <c r="AQ140" i="12"/>
  <c r="AT140" i="12" s="1"/>
  <c r="V148" i="12"/>
  <c r="AB162" i="12"/>
  <c r="P169" i="12"/>
  <c r="AN41" i="12"/>
  <c r="AN14" i="12"/>
  <c r="J16" i="12"/>
  <c r="AB20" i="12"/>
  <c r="V22" i="12"/>
  <c r="AN35" i="12"/>
  <c r="AB61" i="12"/>
  <c r="V63" i="12"/>
  <c r="J70" i="12"/>
  <c r="AH70" i="12"/>
  <c r="J72" i="12"/>
  <c r="AN75" i="12"/>
  <c r="J77" i="12"/>
  <c r="AH77" i="12"/>
  <c r="J81" i="12"/>
  <c r="AH81" i="12"/>
  <c r="J87" i="12"/>
  <c r="AH87" i="12"/>
  <c r="P88" i="12"/>
  <c r="AB89" i="12"/>
  <c r="AB104" i="12"/>
  <c r="V117" i="12"/>
  <c r="AS117" i="12"/>
  <c r="AQ117" i="12"/>
  <c r="AS120" i="12"/>
  <c r="P122" i="12"/>
  <c r="AQ128" i="12"/>
  <c r="J141" i="12"/>
  <c r="AH141" i="12"/>
  <c r="AN150" i="12"/>
  <c r="AB183" i="12"/>
  <c r="AQ244" i="12"/>
  <c r="AS244" i="12"/>
  <c r="AH23" i="12"/>
  <c r="P37" i="12"/>
  <c r="AH39" i="12"/>
  <c r="AN59" i="12"/>
  <c r="J61" i="12"/>
  <c r="AN62" i="12"/>
  <c r="J64" i="12"/>
  <c r="J69" i="12"/>
  <c r="AN72" i="12"/>
  <c r="AB73" i="12"/>
  <c r="AQ78" i="12"/>
  <c r="AT78" i="12" s="1"/>
  <c r="AN84" i="12"/>
  <c r="AQ85" i="12"/>
  <c r="AB91" i="12"/>
  <c r="V93" i="12"/>
  <c r="AN99" i="12"/>
  <c r="AH101" i="12"/>
  <c r="AH104" i="12"/>
  <c r="AT116" i="12"/>
  <c r="J125" i="12"/>
  <c r="J129" i="12"/>
  <c r="P138" i="12"/>
  <c r="AS242" i="12"/>
  <c r="AQ242" i="12"/>
  <c r="AS149" i="12"/>
  <c r="AQ149" i="12"/>
  <c r="J23" i="12"/>
  <c r="AB14" i="12"/>
  <c r="J22" i="12"/>
  <c r="AH22" i="12"/>
  <c r="AB24" i="12"/>
  <c r="AB32" i="12"/>
  <c r="AH36" i="12"/>
  <c r="V37" i="12"/>
  <c r="V40" i="12"/>
  <c r="AH41" i="12"/>
  <c r="AN53" i="12"/>
  <c r="AN74" i="12"/>
  <c r="AB75" i="12"/>
  <c r="P92" i="12"/>
  <c r="P107" i="12"/>
  <c r="AQ112" i="12"/>
  <c r="AH127" i="12"/>
  <c r="AH156" i="12"/>
  <c r="V165" i="12"/>
  <c r="AB166" i="12"/>
  <c r="P170" i="12"/>
  <c r="AS118" i="12"/>
  <c r="AQ118" i="12"/>
  <c r="AT118" i="12" s="1"/>
  <c r="AQ173" i="12"/>
  <c r="AS173" i="12"/>
  <c r="AT173" i="12" s="1"/>
  <c r="AS237" i="12"/>
  <c r="AQ237" i="12"/>
  <c r="V198" i="12"/>
  <c r="AB238" i="12"/>
  <c r="V244" i="12"/>
  <c r="AH261" i="12"/>
  <c r="J277" i="12"/>
  <c r="AH277" i="12"/>
  <c r="P319" i="12"/>
  <c r="P339" i="12"/>
  <c r="AS352" i="12"/>
  <c r="AN383" i="12"/>
  <c r="AB179" i="12"/>
  <c r="P181" i="12"/>
  <c r="AN181" i="12"/>
  <c r="AH183" i="12"/>
  <c r="J193" i="12"/>
  <c r="AB198" i="12"/>
  <c r="AH202" i="12"/>
  <c r="P203" i="12"/>
  <c r="AN206" i="12"/>
  <c r="V207" i="12"/>
  <c r="AH209" i="12"/>
  <c r="AB215" i="12"/>
  <c r="V220" i="12"/>
  <c r="V223" i="12"/>
  <c r="J225" i="12"/>
  <c r="P226" i="12"/>
  <c r="AB237" i="12"/>
  <c r="J238" i="12"/>
  <c r="AH240" i="12"/>
  <c r="AB242" i="12"/>
  <c r="AB244" i="12"/>
  <c r="J245" i="12"/>
  <c r="AH245" i="12"/>
  <c r="P257" i="12"/>
  <c r="P264" i="12"/>
  <c r="AN264" i="12"/>
  <c r="AS267" i="12"/>
  <c r="AT267" i="12" s="1"/>
  <c r="V271" i="12"/>
  <c r="AQ278" i="12"/>
  <c r="P284" i="12"/>
  <c r="AN284" i="12"/>
  <c r="AB303" i="12"/>
  <c r="V313" i="12"/>
  <c r="AT313" i="12"/>
  <c r="AH318" i="12"/>
  <c r="J323" i="12"/>
  <c r="P327" i="12"/>
  <c r="AN327" i="12"/>
  <c r="AH329" i="12"/>
  <c r="AB334" i="12"/>
  <c r="AH337" i="12"/>
  <c r="AH338" i="12"/>
  <c r="AQ341" i="12"/>
  <c r="AT341" i="12" s="1"/>
  <c r="AH344" i="12"/>
  <c r="P354" i="12"/>
  <c r="J357" i="12"/>
  <c r="AH359" i="12"/>
  <c r="AN360" i="12"/>
  <c r="P362" i="12"/>
  <c r="AH362" i="12"/>
  <c r="AB363" i="12"/>
  <c r="V382" i="12"/>
  <c r="AS383" i="12"/>
  <c r="AQ383" i="12"/>
  <c r="AB182" i="12"/>
  <c r="V184" i="12"/>
  <c r="AN203" i="12"/>
  <c r="V210" i="12"/>
  <c r="AN251" i="12"/>
  <c r="AS254" i="12"/>
  <c r="AT254" i="12" s="1"/>
  <c r="AQ257" i="12"/>
  <c r="AB267" i="12"/>
  <c r="AH306" i="12"/>
  <c r="AN318" i="12"/>
  <c r="P332" i="12"/>
  <c r="AS339" i="12"/>
  <c r="AT339" i="12" s="1"/>
  <c r="AB342" i="12"/>
  <c r="V354" i="12"/>
  <c r="P357" i="12"/>
  <c r="AN359" i="12"/>
  <c r="P364" i="12"/>
  <c r="AN117" i="12"/>
  <c r="V118" i="12"/>
  <c r="P121" i="12"/>
  <c r="AB122" i="12"/>
  <c r="AH123" i="12"/>
  <c r="P125" i="12"/>
  <c r="AN129" i="12"/>
  <c r="V130" i="12"/>
  <c r="J131" i="12"/>
  <c r="AH131" i="12"/>
  <c r="AN132" i="12"/>
  <c r="AH137" i="12"/>
  <c r="V138" i="12"/>
  <c r="P141" i="12"/>
  <c r="AB154" i="12"/>
  <c r="J157" i="12"/>
  <c r="J171" i="12"/>
  <c r="AH171" i="12"/>
  <c r="V177" i="12"/>
  <c r="AB178" i="12"/>
  <c r="P183" i="12"/>
  <c r="AB184" i="12"/>
  <c r="V186" i="12"/>
  <c r="J189" i="12"/>
  <c r="P196" i="12"/>
  <c r="AB197" i="12"/>
  <c r="AN201" i="12"/>
  <c r="AH208" i="12"/>
  <c r="AB210" i="12"/>
  <c r="AB214" i="12"/>
  <c r="V219" i="12"/>
  <c r="AB221" i="12"/>
  <c r="AN238" i="12"/>
  <c r="V240" i="12"/>
  <c r="J258" i="12"/>
  <c r="AH258" i="12"/>
  <c r="AQ264" i="12"/>
  <c r="AT264" i="12" s="1"/>
  <c r="P268" i="12"/>
  <c r="AN268" i="12"/>
  <c r="P272" i="12"/>
  <c r="AH274" i="12"/>
  <c r="AH278" i="12"/>
  <c r="AN279" i="12"/>
  <c r="P283" i="12"/>
  <c r="AS284" i="12"/>
  <c r="AT284" i="12" s="1"/>
  <c r="P286" i="12"/>
  <c r="J308" i="12"/>
  <c r="AB313" i="12"/>
  <c r="AN323" i="12"/>
  <c r="AN337" i="12"/>
  <c r="AH340" i="12"/>
  <c r="V345" i="12"/>
  <c r="AB354" i="12"/>
  <c r="AQ358" i="12"/>
  <c r="AT358" i="12" s="1"/>
  <c r="V360" i="12"/>
  <c r="AQ360" i="12"/>
  <c r="AT360" i="12" s="1"/>
  <c r="AN362" i="12"/>
  <c r="V381" i="12"/>
  <c r="AQ381" i="12"/>
  <c r="AT381" i="12" s="1"/>
  <c r="AS381" i="12"/>
  <c r="V121" i="12"/>
  <c r="V125" i="12"/>
  <c r="P127" i="12"/>
  <c r="AN131" i="12"/>
  <c r="P134" i="12"/>
  <c r="J136" i="12"/>
  <c r="AH136" i="12"/>
  <c r="P148" i="12"/>
  <c r="AN148" i="12"/>
  <c r="V149" i="12"/>
  <c r="AH154" i="12"/>
  <c r="P159" i="12"/>
  <c r="AB160" i="12"/>
  <c r="J161" i="12"/>
  <c r="AH161" i="12"/>
  <c r="P162" i="12"/>
  <c r="AB169" i="12"/>
  <c r="AB170" i="12"/>
  <c r="AN171" i="12"/>
  <c r="AH173" i="12"/>
  <c r="V176" i="12"/>
  <c r="P185" i="12"/>
  <c r="AB186" i="12"/>
  <c r="J194" i="12"/>
  <c r="AH194" i="12"/>
  <c r="P215" i="12"/>
  <c r="AH220" i="12"/>
  <c r="AH236" i="12"/>
  <c r="AN244" i="12"/>
  <c r="AB251" i="12"/>
  <c r="AB253" i="12"/>
  <c r="J254" i="12"/>
  <c r="P255" i="12"/>
  <c r="P267" i="12"/>
  <c r="AN274" i="12"/>
  <c r="V283" i="12"/>
  <c r="AN288" i="12"/>
  <c r="AH296" i="12"/>
  <c r="AH302" i="12"/>
  <c r="AS311" i="12"/>
  <c r="AT311" i="12" s="1"/>
  <c r="AB318" i="12"/>
  <c r="AH319" i="12"/>
  <c r="V323" i="12"/>
  <c r="AH330" i="12"/>
  <c r="AN334" i="12"/>
  <c r="J338" i="12"/>
  <c r="AH339" i="12"/>
  <c r="V341" i="12"/>
  <c r="AN342" i="12"/>
  <c r="AB344" i="12"/>
  <c r="AS348" i="12"/>
  <c r="V352" i="12"/>
  <c r="J354" i="12"/>
  <c r="AH354" i="12"/>
  <c r="AB357" i="12"/>
  <c r="J359" i="12"/>
  <c r="AB359" i="12"/>
  <c r="AB360" i="12"/>
  <c r="P370" i="12"/>
  <c r="AN370" i="12"/>
  <c r="AH373" i="12"/>
  <c r="P374" i="12"/>
  <c r="AQ375" i="12"/>
  <c r="AS375" i="12"/>
  <c r="J378" i="12"/>
  <c r="AH378" i="12"/>
  <c r="AN384" i="12"/>
  <c r="AB397" i="12"/>
  <c r="AS386" i="12"/>
  <c r="AQ395" i="12"/>
  <c r="AT395" i="12" s="1"/>
  <c r="AB423" i="12"/>
  <c r="J465" i="12"/>
  <c r="AB471" i="12"/>
  <c r="AS475" i="12"/>
  <c r="AH483" i="12"/>
  <c r="AB501" i="12"/>
  <c r="AB505" i="12"/>
  <c r="AH538" i="12"/>
  <c r="AH364" i="12"/>
  <c r="P365" i="12"/>
  <c r="AN374" i="12"/>
  <c r="J377" i="12"/>
  <c r="J379" i="12"/>
  <c r="P382" i="12"/>
  <c r="AN388" i="12"/>
  <c r="V389" i="12"/>
  <c r="AH391" i="12"/>
  <c r="AB394" i="12"/>
  <c r="J395" i="12"/>
  <c r="AT396" i="12"/>
  <c r="V397" i="12"/>
  <c r="AN399" i="12"/>
  <c r="V402" i="12"/>
  <c r="AN403" i="12"/>
  <c r="V414" i="12"/>
  <c r="J417" i="12"/>
  <c r="J419" i="12"/>
  <c r="AB419" i="12"/>
  <c r="AH420" i="12"/>
  <c r="P428" i="12"/>
  <c r="V429" i="12"/>
  <c r="AN429" i="12"/>
  <c r="V436" i="12"/>
  <c r="AQ437" i="12"/>
  <c r="AN450" i="12"/>
  <c r="AS452" i="12"/>
  <c r="J459" i="12"/>
  <c r="AQ459" i="12"/>
  <c r="AT459" i="12" s="1"/>
  <c r="P462" i="12"/>
  <c r="AN466" i="12"/>
  <c r="J471" i="12"/>
  <c r="AN473" i="12"/>
  <c r="V474" i="12"/>
  <c r="AT474" i="12"/>
  <c r="V479" i="12"/>
  <c r="J485" i="12"/>
  <c r="AB486" i="12"/>
  <c r="AH487" i="12"/>
  <c r="AN489" i="12"/>
  <c r="AN490" i="12"/>
  <c r="AB492" i="12"/>
  <c r="V496" i="12"/>
  <c r="AN496" i="12"/>
  <c r="AN498" i="12"/>
  <c r="P503" i="12"/>
  <c r="AH516" i="12"/>
  <c r="V518" i="12"/>
  <c r="AN518" i="12"/>
  <c r="V521" i="12"/>
  <c r="V524" i="12"/>
  <c r="AN524" i="12"/>
  <c r="P531" i="12"/>
  <c r="AN538" i="12"/>
  <c r="P539" i="12"/>
  <c r="V392" i="12"/>
  <c r="J396" i="12"/>
  <c r="AB396" i="12"/>
  <c r="AN400" i="12"/>
  <c r="AT401" i="12"/>
  <c r="AN404" i="12"/>
  <c r="AB406" i="12"/>
  <c r="J407" i="12"/>
  <c r="AH411" i="12"/>
  <c r="P412" i="12"/>
  <c r="P418" i="12"/>
  <c r="AH418" i="12"/>
  <c r="P442" i="12"/>
  <c r="V444" i="12"/>
  <c r="AB451" i="12"/>
  <c r="P454" i="12"/>
  <c r="J458" i="12"/>
  <c r="AH464" i="12"/>
  <c r="AN465" i="12"/>
  <c r="AN468" i="12"/>
  <c r="AH485" i="12"/>
  <c r="V495" i="12"/>
  <c r="P514" i="12"/>
  <c r="P516" i="12"/>
  <c r="V526" i="12"/>
  <c r="AN528" i="12"/>
  <c r="V532" i="12"/>
  <c r="J536" i="12"/>
  <c r="AB536" i="12"/>
  <c r="AT403" i="12"/>
  <c r="P411" i="12"/>
  <c r="AQ424" i="12"/>
  <c r="AS428" i="12"/>
  <c r="AQ429" i="12"/>
  <c r="AT429" i="12" s="1"/>
  <c r="AQ448" i="12"/>
  <c r="AT448" i="12" s="1"/>
  <c r="AQ466" i="12"/>
  <c r="AT466" i="12" s="1"/>
  <c r="AN470" i="12"/>
  <c r="J479" i="12"/>
  <c r="AQ482" i="12"/>
  <c r="AT482" i="12" s="1"/>
  <c r="AQ489" i="12"/>
  <c r="AT489" i="12" s="1"/>
  <c r="AS490" i="12"/>
  <c r="AT490" i="12" s="1"/>
  <c r="AS495" i="12"/>
  <c r="AT495" i="12" s="1"/>
  <c r="AS496" i="12"/>
  <c r="AT496" i="12" s="1"/>
  <c r="AQ498" i="12"/>
  <c r="AT498" i="12" s="1"/>
  <c r="AQ524" i="12"/>
  <c r="AT524" i="12" s="1"/>
  <c r="AQ528" i="12"/>
  <c r="AS531" i="12"/>
  <c r="AT531" i="12" s="1"/>
  <c r="AB541" i="12"/>
  <c r="AB365" i="12"/>
  <c r="AH370" i="12"/>
  <c r="AB373" i="12"/>
  <c r="J374" i="12"/>
  <c r="AB382" i="12"/>
  <c r="J389" i="12"/>
  <c r="V395" i="12"/>
  <c r="AN395" i="12"/>
  <c r="AH396" i="12"/>
  <c r="AH397" i="12"/>
  <c r="J401" i="12"/>
  <c r="AH406" i="12"/>
  <c r="AN407" i="12"/>
  <c r="AH414" i="12"/>
  <c r="V417" i="12"/>
  <c r="AN418" i="12"/>
  <c r="AN419" i="12"/>
  <c r="AT420" i="12"/>
  <c r="V423" i="12"/>
  <c r="AQ427" i="12"/>
  <c r="AH431" i="12"/>
  <c r="AH432" i="12"/>
  <c r="J436" i="12"/>
  <c r="J444" i="12"/>
  <c r="AH446" i="12"/>
  <c r="AB449" i="12"/>
  <c r="AB450" i="12"/>
  <c r="AN453" i="12"/>
  <c r="J466" i="12"/>
  <c r="AS468" i="12"/>
  <c r="AS469" i="12"/>
  <c r="V471" i="12"/>
  <c r="AB483" i="12"/>
  <c r="V485" i="12"/>
  <c r="AN485" i="12"/>
  <c r="P492" i="12"/>
  <c r="AN492" i="12"/>
  <c r="V493" i="12"/>
  <c r="AB497" i="12"/>
  <c r="AQ500" i="12"/>
  <c r="AT500" i="12" s="1"/>
  <c r="V501" i="12"/>
  <c r="AS502" i="12"/>
  <c r="AT502" i="12" s="1"/>
  <c r="AQ504" i="12"/>
  <c r="V505" i="12"/>
  <c r="AQ509" i="12"/>
  <c r="AT509" i="12" s="1"/>
  <c r="V516" i="12"/>
  <c r="J521" i="12"/>
  <c r="AB531" i="12"/>
  <c r="J534" i="12"/>
  <c r="AH536" i="12"/>
  <c r="AN378" i="12"/>
  <c r="AB381" i="12"/>
  <c r="J383" i="12"/>
  <c r="J388" i="12"/>
  <c r="J392" i="12"/>
  <c r="P397" i="12"/>
  <c r="P399" i="12"/>
  <c r="AH399" i="12"/>
  <c r="AH401" i="12"/>
  <c r="P403" i="12"/>
  <c r="AH403" i="12"/>
  <c r="AB412" i="12"/>
  <c r="P415" i="12"/>
  <c r="V419" i="12"/>
  <c r="P433" i="12"/>
  <c r="P435" i="12"/>
  <c r="AB465" i="12"/>
  <c r="AB468" i="12"/>
  <c r="J470" i="12"/>
  <c r="AQ470" i="12"/>
  <c r="P473" i="12"/>
  <c r="P474" i="12"/>
  <c r="AN479" i="12"/>
  <c r="AT485" i="12"/>
  <c r="AS487" i="12"/>
  <c r="AB506" i="12"/>
  <c r="AT511" i="12"/>
  <c r="AH520" i="12"/>
  <c r="J531" i="12"/>
  <c r="J539" i="12"/>
  <c r="AH539" i="12"/>
  <c r="V394" i="12"/>
  <c r="AB420" i="12"/>
  <c r="AN433" i="12"/>
  <c r="P436" i="12"/>
  <c r="AS455" i="12"/>
  <c r="AN458" i="12"/>
  <c r="AB461" i="12"/>
  <c r="P496" i="12"/>
  <c r="AH531" i="12"/>
  <c r="AN541" i="12"/>
  <c r="AQ515" i="12"/>
  <c r="AT515" i="12" s="1"/>
  <c r="AQ516" i="12"/>
  <c r="AT516" i="12" s="1"/>
  <c r="AS517" i="12"/>
  <c r="AT517" i="12" s="1"/>
  <c r="AQ518" i="12"/>
  <c r="AT518" i="12" s="1"/>
  <c r="J517" i="12"/>
  <c r="AQ519" i="12"/>
  <c r="AT519" i="12" s="1"/>
  <c r="AS506" i="12"/>
  <c r="AT506" i="12" s="1"/>
  <c r="AQ508" i="12"/>
  <c r="AT508" i="12" s="1"/>
  <c r="AS491" i="12"/>
  <c r="J492" i="12"/>
  <c r="J490" i="12"/>
  <c r="AS492" i="12"/>
  <c r="AQ497" i="12"/>
  <c r="AT497" i="12" s="1"/>
  <c r="J483" i="12"/>
  <c r="J478" i="12"/>
  <c r="AQ478" i="12"/>
  <c r="AT478" i="12" s="1"/>
  <c r="AS476" i="12"/>
  <c r="AQ484" i="12"/>
  <c r="J473" i="12"/>
  <c r="AQ480" i="12"/>
  <c r="J482" i="12"/>
  <c r="AQ483" i="12"/>
  <c r="AT483" i="12" s="1"/>
  <c r="AQ453" i="12"/>
  <c r="AQ460" i="12"/>
  <c r="J453" i="12"/>
  <c r="J462" i="12"/>
  <c r="AS465" i="12"/>
  <c r="AT465" i="12" s="1"/>
  <c r="AQ464" i="12"/>
  <c r="AT464" i="12" s="1"/>
  <c r="AQ440" i="12"/>
  <c r="AQ444" i="12"/>
  <c r="AT444" i="12" s="1"/>
  <c r="AQ441" i="12"/>
  <c r="AQ442" i="12"/>
  <c r="AT442" i="12" s="1"/>
  <c r="AS438" i="12"/>
  <c r="AT432" i="12"/>
  <c r="J428" i="12"/>
  <c r="AT428" i="12"/>
  <c r="J429" i="12"/>
  <c r="J406" i="12"/>
  <c r="AQ406" i="12"/>
  <c r="AT406" i="12" s="1"/>
  <c r="AQ407" i="12"/>
  <c r="J414" i="12"/>
  <c r="AS411" i="12"/>
  <c r="AT411" i="12" s="1"/>
  <c r="AS410" i="12"/>
  <c r="J411" i="12"/>
  <c r="AQ408" i="12"/>
  <c r="AQ416" i="12"/>
  <c r="AS391" i="12"/>
  <c r="AT391" i="12" s="1"/>
  <c r="AS390" i="12"/>
  <c r="AS387" i="12"/>
  <c r="AQ388" i="12"/>
  <c r="AT388" i="12" s="1"/>
  <c r="AS389" i="12"/>
  <c r="AT389" i="12" s="1"/>
  <c r="AS394" i="12"/>
  <c r="AT394" i="12" s="1"/>
  <c r="AS373" i="12"/>
  <c r="AT373" i="12" s="1"/>
  <c r="AQ374" i="12"/>
  <c r="AT374" i="12" s="1"/>
  <c r="J373" i="12"/>
  <c r="AS370" i="12"/>
  <c r="AT370" i="12" s="1"/>
  <c r="AS369" i="12"/>
  <c r="AQ359" i="12"/>
  <c r="AT359" i="12" s="1"/>
  <c r="AQ346" i="12"/>
  <c r="AQ350" i="12"/>
  <c r="AT352" i="12"/>
  <c r="AS353" i="12"/>
  <c r="AQ344" i="12"/>
  <c r="AT344" i="12" s="1"/>
  <c r="AQ345" i="12"/>
  <c r="AT345" i="12" s="1"/>
  <c r="AS357" i="12"/>
  <c r="AT357" i="12" s="1"/>
  <c r="AS356" i="12"/>
  <c r="J329" i="12"/>
  <c r="AH11" i="12"/>
  <c r="AB13" i="12"/>
  <c r="AB21" i="12"/>
  <c r="P25" i="12"/>
  <c r="V29" i="12"/>
  <c r="J30" i="12"/>
  <c r="AN31" i="12"/>
  <c r="V43" i="12"/>
  <c r="AN48" i="12"/>
  <c r="V52" i="12"/>
  <c r="AB55" i="12"/>
  <c r="AH59" i="12"/>
  <c r="P62" i="12"/>
  <c r="AH64" i="12"/>
  <c r="P72" i="12"/>
  <c r="AB74" i="12"/>
  <c r="AT80" i="12"/>
  <c r="AB81" i="12"/>
  <c r="AH85" i="12"/>
  <c r="P86" i="12"/>
  <c r="AB88" i="12"/>
  <c r="AS88" i="12"/>
  <c r="AT88" i="12" s="1"/>
  <c r="AH90" i="12"/>
  <c r="P93" i="12"/>
  <c r="AN93" i="12"/>
  <c r="AN95" i="12"/>
  <c r="AN98" i="12"/>
  <c r="V99" i="12"/>
  <c r="J104" i="12"/>
  <c r="V105" i="12"/>
  <c r="AN105" i="12"/>
  <c r="V108" i="12"/>
  <c r="AB109" i="12"/>
  <c r="AH111" i="12"/>
  <c r="AH112" i="12"/>
  <c r="P114" i="12"/>
  <c r="AB117" i="12"/>
  <c r="J118" i="12"/>
  <c r="AN119" i="12"/>
  <c r="AB121" i="12"/>
  <c r="J122" i="12"/>
  <c r="AN123" i="12"/>
  <c r="AN125" i="12"/>
  <c r="V126" i="12"/>
  <c r="J127" i="12"/>
  <c r="AN159" i="12"/>
  <c r="AN176" i="12"/>
  <c r="J89" i="12"/>
  <c r="AH92" i="12"/>
  <c r="V101" i="12"/>
  <c r="P112" i="12"/>
  <c r="J117" i="12"/>
  <c r="AB120" i="12"/>
  <c r="AB126" i="12"/>
  <c r="P129" i="12"/>
  <c r="J138" i="12"/>
  <c r="P144" i="12"/>
  <c r="AN144" i="12"/>
  <c r="P157" i="12"/>
  <c r="P70" i="12"/>
  <c r="AH74" i="12"/>
  <c r="AN78" i="12"/>
  <c r="AT101" i="12"/>
  <c r="AS228" i="12"/>
  <c r="AQ228" i="12"/>
  <c r="AS272" i="12"/>
  <c r="AQ272" i="12"/>
  <c r="V14" i="12"/>
  <c r="AH16" i="12"/>
  <c r="P24" i="12"/>
  <c r="P27" i="12"/>
  <c r="AN27" i="12"/>
  <c r="AH32" i="12"/>
  <c r="AN36" i="12"/>
  <c r="AS42" i="12"/>
  <c r="AT42" i="12" s="1"/>
  <c r="V45" i="12"/>
  <c r="V59" i="12"/>
  <c r="J63" i="12"/>
  <c r="AH69" i="12"/>
  <c r="J73" i="12"/>
  <c r="V75" i="12"/>
  <c r="V78" i="12"/>
  <c r="AH80" i="12"/>
  <c r="AB83" i="12"/>
  <c r="AQ86" i="12"/>
  <c r="AT86" i="12" s="1"/>
  <c r="AB87" i="12"/>
  <c r="J88" i="12"/>
  <c r="P89" i="12"/>
  <c r="AN89" i="12"/>
  <c r="AN92" i="12"/>
  <c r="AQ93" i="12"/>
  <c r="AT93" i="12" s="1"/>
  <c r="V95" i="12"/>
  <c r="AH96" i="12"/>
  <c r="J99" i="12"/>
  <c r="AH99" i="12"/>
  <c r="AB101" i="12"/>
  <c r="AB102" i="12"/>
  <c r="V104" i="12"/>
  <c r="AH106" i="12"/>
  <c r="AN113" i="12"/>
  <c r="V114" i="12"/>
  <c r="AH117" i="12"/>
  <c r="J120" i="12"/>
  <c r="AH121" i="12"/>
  <c r="AS123" i="12"/>
  <c r="AT123" i="12" s="1"/>
  <c r="V129" i="12"/>
  <c r="P131" i="12"/>
  <c r="J134" i="12"/>
  <c r="AQ136" i="12"/>
  <c r="AN138" i="12"/>
  <c r="V139" i="12"/>
  <c r="AN153" i="12"/>
  <c r="AQ215" i="12"/>
  <c r="AS215" i="12"/>
  <c r="AS286" i="12"/>
  <c r="AQ286" i="12"/>
  <c r="AB29" i="12"/>
  <c r="V11" i="12"/>
  <c r="P13" i="12"/>
  <c r="AB15" i="12"/>
  <c r="P21" i="12"/>
  <c r="AN21" i="12"/>
  <c r="AB25" i="12"/>
  <c r="V33" i="12"/>
  <c r="V36" i="12"/>
  <c r="AH40" i="12"/>
  <c r="AB45" i="12"/>
  <c r="V53" i="12"/>
  <c r="J60" i="12"/>
  <c r="AN69" i="12"/>
  <c r="AB71" i="12"/>
  <c r="AB72" i="12"/>
  <c r="AH73" i="12"/>
  <c r="AH76" i="12"/>
  <c r="AB79" i="12"/>
  <c r="P81" i="12"/>
  <c r="AN81" i="12"/>
  <c r="V82" i="12"/>
  <c r="P84" i="12"/>
  <c r="AH91" i="12"/>
  <c r="AB93" i="12"/>
  <c r="AB95" i="12"/>
  <c r="V97" i="12"/>
  <c r="V100" i="12"/>
  <c r="AN103" i="12"/>
  <c r="AH108" i="12"/>
  <c r="V111" i="12"/>
  <c r="AB114" i="12"/>
  <c r="AH115" i="12"/>
  <c r="P116" i="12"/>
  <c r="AN116" i="12"/>
  <c r="AB119" i="12"/>
  <c r="J137" i="12"/>
  <c r="AN149" i="12"/>
  <c r="AN167" i="12"/>
  <c r="J169" i="12"/>
  <c r="J180" i="12"/>
  <c r="AH180" i="12"/>
  <c r="AQ150" i="12"/>
  <c r="AS150" i="12"/>
  <c r="V13" i="12"/>
  <c r="AN23" i="12"/>
  <c r="AH28" i="12"/>
  <c r="AB33" i="12"/>
  <c r="AH34" i="12"/>
  <c r="AH37" i="12"/>
  <c r="P40" i="12"/>
  <c r="AN40" i="12"/>
  <c r="P43" i="12"/>
  <c r="AH45" i="12"/>
  <c r="P49" i="12"/>
  <c r="AN49" i="12"/>
  <c r="AH51" i="12"/>
  <c r="J54" i="12"/>
  <c r="P60" i="12"/>
  <c r="J62" i="12"/>
  <c r="V69" i="12"/>
  <c r="AH72" i="12"/>
  <c r="V74" i="12"/>
  <c r="P76" i="12"/>
  <c r="AN76" i="12"/>
  <c r="AH79" i="12"/>
  <c r="V81" i="12"/>
  <c r="V84" i="12"/>
  <c r="AB85" i="12"/>
  <c r="V88" i="12"/>
  <c r="AN91" i="12"/>
  <c r="J93" i="12"/>
  <c r="AH93" i="12"/>
  <c r="J95" i="12"/>
  <c r="AH95" i="12"/>
  <c r="AB97" i="12"/>
  <c r="AH98" i="12"/>
  <c r="AB100" i="12"/>
  <c r="P102" i="12"/>
  <c r="AN102" i="12"/>
  <c r="V106" i="12"/>
  <c r="V109" i="12"/>
  <c r="AS111" i="12"/>
  <c r="AT111" i="12" s="1"/>
  <c r="J114" i="12"/>
  <c r="V116" i="12"/>
  <c r="AB118" i="12"/>
  <c r="AH119" i="12"/>
  <c r="J133" i="12"/>
  <c r="AB143" i="12"/>
  <c r="P163" i="12"/>
  <c r="P177" i="12"/>
  <c r="AS178" i="12"/>
  <c r="AT178" i="12" s="1"/>
  <c r="AQ178" i="12"/>
  <c r="AQ210" i="12"/>
  <c r="AS210" i="12"/>
  <c r="AN185" i="12"/>
  <c r="AN191" i="12"/>
  <c r="P209" i="12"/>
  <c r="AB216" i="12"/>
  <c r="AQ220" i="12"/>
  <c r="AT220" i="12" s="1"/>
  <c r="AH225" i="12"/>
  <c r="AT251" i="12"/>
  <c r="AB254" i="12"/>
  <c r="AB258" i="12"/>
  <c r="AH259" i="12"/>
  <c r="V262" i="12"/>
  <c r="AB263" i="12"/>
  <c r="P285" i="12"/>
  <c r="AB310" i="12"/>
  <c r="V315" i="12"/>
  <c r="V329" i="12"/>
  <c r="J132" i="12"/>
  <c r="P133" i="12"/>
  <c r="P137" i="12"/>
  <c r="V144" i="12"/>
  <c r="V159" i="12"/>
  <c r="AH162" i="12"/>
  <c r="AN166" i="12"/>
  <c r="AN169" i="12"/>
  <c r="AN177" i="12"/>
  <c r="V178" i="12"/>
  <c r="P190" i="12"/>
  <c r="AN195" i="12"/>
  <c r="AQ214" i="12"/>
  <c r="AT214" i="12" s="1"/>
  <c r="AQ218" i="12"/>
  <c r="AN219" i="12"/>
  <c r="J236" i="12"/>
  <c r="AN246" i="12"/>
  <c r="AH255" i="12"/>
  <c r="J266" i="12"/>
  <c r="AQ271" i="12"/>
  <c r="AT271" i="12" s="1"/>
  <c r="J279" i="12"/>
  <c r="AH279" i="12"/>
  <c r="AN306" i="12"/>
  <c r="P311" i="12"/>
  <c r="AN313" i="12"/>
  <c r="AS328" i="12"/>
  <c r="J330" i="12"/>
  <c r="AS333" i="12"/>
  <c r="AT333" i="12" s="1"/>
  <c r="V335" i="12"/>
  <c r="AQ335" i="12"/>
  <c r="AT335" i="12" s="1"/>
  <c r="J342" i="12"/>
  <c r="AS191" i="12"/>
  <c r="AH193" i="12"/>
  <c r="P198" i="12"/>
  <c r="AN198" i="12"/>
  <c r="AH207" i="12"/>
  <c r="P208" i="12"/>
  <c r="AB223" i="12"/>
  <c r="AQ227" i="12"/>
  <c r="P237" i="12"/>
  <c r="AN237" i="12"/>
  <c r="AQ240" i="12"/>
  <c r="AT240" i="12" s="1"/>
  <c r="P249" i="12"/>
  <c r="AN249" i="12"/>
  <c r="P259" i="12"/>
  <c r="AB272" i="12"/>
  <c r="V285" i="12"/>
  <c r="AS285" i="12"/>
  <c r="AT285" i="12" s="1"/>
  <c r="AB286" i="12"/>
  <c r="AN303" i="12"/>
  <c r="AH310" i="12"/>
  <c r="V327" i="12"/>
  <c r="AQ334" i="12"/>
  <c r="AT334" i="12" s="1"/>
  <c r="AS337" i="12"/>
  <c r="J339" i="12"/>
  <c r="AB123" i="12"/>
  <c r="J126" i="12"/>
  <c r="AN128" i="12"/>
  <c r="AB130" i="12"/>
  <c r="V133" i="12"/>
  <c r="AB134" i="12"/>
  <c r="J135" i="12"/>
  <c r="AH135" i="12"/>
  <c r="V137" i="12"/>
  <c r="AB138" i="12"/>
  <c r="J139" i="12"/>
  <c r="AH139" i="12"/>
  <c r="AN140" i="12"/>
  <c r="AB144" i="12"/>
  <c r="J145" i="12"/>
  <c r="AQ148" i="12"/>
  <c r="AT148" i="12" s="1"/>
  <c r="AB149" i="12"/>
  <c r="AB153" i="12"/>
  <c r="J154" i="12"/>
  <c r="AN156" i="12"/>
  <c r="AB157" i="12"/>
  <c r="V169" i="12"/>
  <c r="AQ170" i="12"/>
  <c r="AT170" i="12" s="1"/>
  <c r="AB177" i="12"/>
  <c r="AQ177" i="12"/>
  <c r="AT177" i="12" s="1"/>
  <c r="V180" i="12"/>
  <c r="P189" i="12"/>
  <c r="V190" i="12"/>
  <c r="AS190" i="12"/>
  <c r="AT190" i="12" s="1"/>
  <c r="P193" i="12"/>
  <c r="AN193" i="12"/>
  <c r="AS195" i="12"/>
  <c r="AT195" i="12" s="1"/>
  <c r="AB199" i="12"/>
  <c r="AB209" i="12"/>
  <c r="AS217" i="12"/>
  <c r="J221" i="12"/>
  <c r="J222" i="12"/>
  <c r="J223" i="12"/>
  <c r="AH223" i="12"/>
  <c r="V225" i="12"/>
  <c r="J228" i="12"/>
  <c r="V237" i="12"/>
  <c r="AT237" i="12"/>
  <c r="AS246" i="12"/>
  <c r="AT246" i="12" s="1"/>
  <c r="J253" i="12"/>
  <c r="P254" i="12"/>
  <c r="AN255" i="12"/>
  <c r="P258" i="12"/>
  <c r="V261" i="12"/>
  <c r="J262" i="12"/>
  <c r="AH262" i="12"/>
  <c r="J271" i="12"/>
  <c r="J272" i="12"/>
  <c r="AH272" i="12"/>
  <c r="V276" i="12"/>
  <c r="P279" i="12"/>
  <c r="J286" i="12"/>
  <c r="AH286" i="12"/>
  <c r="AS300" i="12"/>
  <c r="AT300" i="12" s="1"/>
  <c r="P302" i="12"/>
  <c r="V303" i="12"/>
  <c r="V306" i="12"/>
  <c r="J307" i="12"/>
  <c r="AB312" i="12"/>
  <c r="AB332" i="12"/>
  <c r="AB335" i="12"/>
  <c r="J344" i="12"/>
  <c r="P160" i="12"/>
  <c r="V162" i="12"/>
  <c r="AB163" i="12"/>
  <c r="AH164" i="12"/>
  <c r="J167" i="12"/>
  <c r="P168" i="12"/>
  <c r="AN168" i="12"/>
  <c r="V173" i="12"/>
  <c r="AB174" i="12"/>
  <c r="J178" i="12"/>
  <c r="P179" i="12"/>
  <c r="AN179" i="12"/>
  <c r="AN183" i="12"/>
  <c r="J185" i="12"/>
  <c r="J191" i="12"/>
  <c r="V194" i="12"/>
  <c r="AB195" i="12"/>
  <c r="AH199" i="12"/>
  <c r="V201" i="12"/>
  <c r="J205" i="12"/>
  <c r="J214" i="12"/>
  <c r="AH221" i="12"/>
  <c r="AH222" i="12"/>
  <c r="J240" i="12"/>
  <c r="P244" i="12"/>
  <c r="AB246" i="12"/>
  <c r="J250" i="12"/>
  <c r="AH250" i="12"/>
  <c r="AN258" i="12"/>
  <c r="AB261" i="12"/>
  <c r="AB268" i="12"/>
  <c r="J269" i="12"/>
  <c r="AH271" i="12"/>
  <c r="AN278" i="12"/>
  <c r="AN302" i="12"/>
  <c r="AB327" i="12"/>
  <c r="V330" i="12"/>
  <c r="J335" i="12"/>
  <c r="P292" i="12"/>
  <c r="AN292" i="12"/>
  <c r="J332" i="12"/>
  <c r="AH334" i="12"/>
  <c r="J345" i="12"/>
  <c r="AH125" i="12"/>
  <c r="AB128" i="12"/>
  <c r="AN139" i="12"/>
  <c r="J143" i="12"/>
  <c r="AH153" i="12"/>
  <c r="AB156" i="12"/>
  <c r="J163" i="12"/>
  <c r="J166" i="12"/>
  <c r="P167" i="12"/>
  <c r="V168" i="12"/>
  <c r="J170" i="12"/>
  <c r="AB173" i="12"/>
  <c r="AH174" i="12"/>
  <c r="P178" i="12"/>
  <c r="V183" i="12"/>
  <c r="AQ193" i="12"/>
  <c r="AT193" i="12" s="1"/>
  <c r="AS200" i="12"/>
  <c r="AB202" i="12"/>
  <c r="AS202" i="12"/>
  <c r="AT202" i="12" s="1"/>
  <c r="AQ203" i="12"/>
  <c r="AT203" i="12" s="1"/>
  <c r="AB220" i="12"/>
  <c r="AB225" i="12"/>
  <c r="J227" i="12"/>
  <c r="AQ236" i="12"/>
  <c r="P240" i="12"/>
  <c r="P241" i="12"/>
  <c r="AN241" i="12"/>
  <c r="AB245" i="12"/>
  <c r="V254" i="12"/>
  <c r="AB255" i="12"/>
  <c r="V257" i="12"/>
  <c r="AT257" i="12"/>
  <c r="J261" i="12"/>
  <c r="P262" i="12"/>
  <c r="AB266" i="12"/>
  <c r="J267" i="12"/>
  <c r="AH267" i="12"/>
  <c r="J268" i="12"/>
  <c r="P271" i="12"/>
  <c r="V273" i="12"/>
  <c r="AS273" i="12"/>
  <c r="AT273" i="12" s="1"/>
  <c r="J276" i="12"/>
  <c r="AN277" i="12"/>
  <c r="AS283" i="12"/>
  <c r="AT283" i="12" s="1"/>
  <c r="AH288" i="12"/>
  <c r="AH300" i="12"/>
  <c r="AH313" i="12"/>
  <c r="J314" i="12"/>
  <c r="P315" i="12"/>
  <c r="V318" i="12"/>
  <c r="V319" i="12"/>
  <c r="J327" i="12"/>
  <c r="P329" i="12"/>
  <c r="AS330" i="12"/>
  <c r="AN335" i="12"/>
  <c r="AQ321" i="12"/>
  <c r="J302" i="12"/>
  <c r="V60" i="12"/>
  <c r="AB63" i="12"/>
  <c r="V91" i="12"/>
  <c r="AQ99" i="12"/>
  <c r="AS99" i="12"/>
  <c r="AS119" i="12"/>
  <c r="AT119" i="12" s="1"/>
  <c r="AS151" i="12"/>
  <c r="AT151" i="12" s="1"/>
  <c r="AS157" i="12"/>
  <c r="AQ157" i="12"/>
  <c r="AB22" i="12"/>
  <c r="AB26" i="12"/>
  <c r="AN51" i="12"/>
  <c r="AB69" i="12"/>
  <c r="AQ96" i="12"/>
  <c r="AS96" i="12"/>
  <c r="AQ20" i="12"/>
  <c r="AQ24" i="12"/>
  <c r="AT24" i="12" s="1"/>
  <c r="AB36" i="12"/>
  <c r="AB37" i="12"/>
  <c r="P41" i="12"/>
  <c r="P46" i="12"/>
  <c r="AN46" i="12"/>
  <c r="AQ47" i="12"/>
  <c r="AB48" i="12"/>
  <c r="AQ58" i="12"/>
  <c r="AT58" i="12" s="1"/>
  <c r="AH61" i="12"/>
  <c r="V76" i="12"/>
  <c r="AN79" i="12"/>
  <c r="AN82" i="12"/>
  <c r="V83" i="12"/>
  <c r="AB84" i="12"/>
  <c r="AS84" i="12"/>
  <c r="AT84" i="12" s="1"/>
  <c r="V87" i="12"/>
  <c r="V90" i="12"/>
  <c r="AN90" i="12"/>
  <c r="J97" i="12"/>
  <c r="AH97" i="12"/>
  <c r="P101" i="12"/>
  <c r="AQ113" i="12"/>
  <c r="AT113" i="12" s="1"/>
  <c r="AS126" i="12"/>
  <c r="AT126" i="12" s="1"/>
  <c r="AN146" i="12"/>
  <c r="AB150" i="12"/>
  <c r="P174" i="12"/>
  <c r="AB203" i="12"/>
  <c r="J41" i="12"/>
  <c r="V15" i="12"/>
  <c r="AQ43" i="12"/>
  <c r="AS43" i="12"/>
  <c r="AQ163" i="12"/>
  <c r="AS163" i="12"/>
  <c r="AS290" i="12"/>
  <c r="AQ290" i="12"/>
  <c r="P39" i="12"/>
  <c r="AS55" i="12"/>
  <c r="AT55" i="12" s="1"/>
  <c r="AN86" i="12"/>
  <c r="AQ14" i="12"/>
  <c r="AT85" i="12"/>
  <c r="J14" i="12"/>
  <c r="AH14" i="12"/>
  <c r="J15" i="12"/>
  <c r="AH25" i="12"/>
  <c r="P26" i="12"/>
  <c r="AN26" i="12"/>
  <c r="AB28" i="12"/>
  <c r="J29" i="12"/>
  <c r="P33" i="12"/>
  <c r="AB35" i="12"/>
  <c r="J36" i="12"/>
  <c r="J37" i="12"/>
  <c r="P38" i="12"/>
  <c r="AH43" i="12"/>
  <c r="AN44" i="12"/>
  <c r="J48" i="12"/>
  <c r="P53" i="12"/>
  <c r="AB54" i="12"/>
  <c r="AB59" i="12"/>
  <c r="AN63" i="12"/>
  <c r="V72" i="12"/>
  <c r="V73" i="12"/>
  <c r="AN73" i="12"/>
  <c r="AB76" i="12"/>
  <c r="AS76" i="12"/>
  <c r="AT76" i="12" s="1"/>
  <c r="AQ77" i="12"/>
  <c r="AT77" i="12" s="1"/>
  <c r="V79" i="12"/>
  <c r="AQ82" i="12"/>
  <c r="AT82" i="12" s="1"/>
  <c r="J84" i="12"/>
  <c r="AH84" i="12"/>
  <c r="J85" i="12"/>
  <c r="AB86" i="12"/>
  <c r="AN104" i="12"/>
  <c r="AT117" i="12"/>
  <c r="AQ132" i="12"/>
  <c r="AT132" i="12" s="1"/>
  <c r="AB136" i="12"/>
  <c r="P145" i="12"/>
  <c r="AB161" i="12"/>
  <c r="AS161" i="12"/>
  <c r="AQ161" i="12"/>
  <c r="AT161" i="12" s="1"/>
  <c r="AH167" i="12"/>
  <c r="AN173" i="12"/>
  <c r="AQ186" i="12"/>
  <c r="AT186" i="12" s="1"/>
  <c r="AS89" i="12"/>
  <c r="AQ89" i="12"/>
  <c r="J10" i="12"/>
  <c r="AH24" i="12"/>
  <c r="V38" i="12"/>
  <c r="J42" i="12"/>
  <c r="AQ44" i="12"/>
  <c r="AT44" i="12" s="1"/>
  <c r="AS72" i="12"/>
  <c r="AT72" i="12" s="1"/>
  <c r="J80" i="12"/>
  <c r="J96" i="12"/>
  <c r="AS97" i="12"/>
  <c r="AQ97" i="12"/>
  <c r="AS130" i="12"/>
  <c r="AT130" i="12" s="1"/>
  <c r="AS184" i="12"/>
  <c r="AT184" i="12" s="1"/>
  <c r="AH15" i="12"/>
  <c r="AN10" i="12"/>
  <c r="AN20" i="12"/>
  <c r="V21" i="12"/>
  <c r="AN24" i="12"/>
  <c r="V26" i="12"/>
  <c r="AQ26" i="12"/>
  <c r="AT26" i="12" s="1"/>
  <c r="AN29" i="12"/>
  <c r="J31" i="12"/>
  <c r="AN32" i="12"/>
  <c r="J35" i="12"/>
  <c r="AH35" i="12"/>
  <c r="AN37" i="12"/>
  <c r="AB41" i="12"/>
  <c r="P42" i="12"/>
  <c r="V49" i="12"/>
  <c r="AB50" i="12"/>
  <c r="AN55" i="12"/>
  <c r="P58" i="12"/>
  <c r="P59" i="12"/>
  <c r="AN60" i="12"/>
  <c r="AS62" i="12"/>
  <c r="AT62" i="12" s="1"/>
  <c r="AQ73" i="12"/>
  <c r="AT73" i="12" s="1"/>
  <c r="J76" i="12"/>
  <c r="P77" i="12"/>
  <c r="P80" i="12"/>
  <c r="P83" i="12"/>
  <c r="AN87" i="12"/>
  <c r="J98" i="12"/>
  <c r="AB98" i="12"/>
  <c r="AB115" i="12"/>
  <c r="AT120" i="12"/>
  <c r="P147" i="12"/>
  <c r="AS152" i="12"/>
  <c r="AT152" i="12" s="1"/>
  <c r="P166" i="12"/>
  <c r="AH176" i="12"/>
  <c r="AH182" i="12"/>
  <c r="AH102" i="12"/>
  <c r="P103" i="12"/>
  <c r="J108" i="12"/>
  <c r="J111" i="12"/>
  <c r="J115" i="12"/>
  <c r="AB141" i="12"/>
  <c r="AH148" i="12"/>
  <c r="J150" i="12"/>
  <c r="V155" i="12"/>
  <c r="V163" i="12"/>
  <c r="J181" i="12"/>
  <c r="AH181" i="12"/>
  <c r="P182" i="12"/>
  <c r="AB185" i="12"/>
  <c r="AS305" i="12"/>
  <c r="AQ305" i="12"/>
  <c r="AS310" i="12"/>
  <c r="AQ310" i="12"/>
  <c r="AS320" i="12"/>
  <c r="AQ320" i="12"/>
  <c r="AQ90" i="12"/>
  <c r="AT90" i="12" s="1"/>
  <c r="P99" i="12"/>
  <c r="AN101" i="12"/>
  <c r="AQ105" i="12"/>
  <c r="AT105" i="12" s="1"/>
  <c r="J119" i="12"/>
  <c r="J123" i="12"/>
  <c r="AB133" i="12"/>
  <c r="AB137" i="12"/>
  <c r="AQ144" i="12"/>
  <c r="AT144" i="12" s="1"/>
  <c r="V145" i="12"/>
  <c r="AQ153" i="12"/>
  <c r="AT153" i="12" s="1"/>
  <c r="AN154" i="12"/>
  <c r="AQ164" i="12"/>
  <c r="AQ165" i="12"/>
  <c r="AT165" i="12" s="1"/>
  <c r="AH170" i="12"/>
  <c r="J187" i="12"/>
  <c r="AQ206" i="12"/>
  <c r="AT244" i="12"/>
  <c r="J45" i="12"/>
  <c r="AH58" i="12"/>
  <c r="AH60" i="12"/>
  <c r="P61" i="12"/>
  <c r="AH62" i="12"/>
  <c r="AH63" i="12"/>
  <c r="P64" i="12"/>
  <c r="AN70" i="12"/>
  <c r="AN71" i="12"/>
  <c r="P73" i="12"/>
  <c r="P74" i="12"/>
  <c r="P75" i="12"/>
  <c r="V77" i="12"/>
  <c r="AN77" i="12"/>
  <c r="AH78" i="12"/>
  <c r="P79" i="12"/>
  <c r="P82" i="12"/>
  <c r="AH83" i="12"/>
  <c r="P85" i="12"/>
  <c r="J91" i="12"/>
  <c r="V96" i="12"/>
  <c r="AN97" i="12"/>
  <c r="V103" i="12"/>
  <c r="J105" i="12"/>
  <c r="J107" i="12"/>
  <c r="AH107" i="12"/>
  <c r="AN109" i="12"/>
  <c r="P111" i="12"/>
  <c r="V112" i="12"/>
  <c r="AN112" i="12"/>
  <c r="AH113" i="12"/>
  <c r="AH114" i="12"/>
  <c r="AH118" i="12"/>
  <c r="P120" i="12"/>
  <c r="AH122" i="12"/>
  <c r="AB125" i="12"/>
  <c r="AH126" i="12"/>
  <c r="AH128" i="12"/>
  <c r="AB129" i="12"/>
  <c r="AH130" i="12"/>
  <c r="AH132" i="12"/>
  <c r="P135" i="12"/>
  <c r="P143" i="12"/>
  <c r="AQ145" i="12"/>
  <c r="AT145" i="12" s="1"/>
  <c r="AB146" i="12"/>
  <c r="AS146" i="12"/>
  <c r="AT146" i="12" s="1"/>
  <c r="P149" i="12"/>
  <c r="P151" i="12"/>
  <c r="AB159" i="12"/>
  <c r="J160" i="12"/>
  <c r="AH160" i="12"/>
  <c r="P161" i="12"/>
  <c r="J162" i="12"/>
  <c r="AB165" i="12"/>
  <c r="AQ166" i="12"/>
  <c r="AT166" i="12" s="1"/>
  <c r="AB168" i="12"/>
  <c r="AS168" i="12"/>
  <c r="AT168" i="12" s="1"/>
  <c r="AN170" i="12"/>
  <c r="P171" i="12"/>
  <c r="AH178" i="12"/>
  <c r="AN180" i="12"/>
  <c r="P192" i="12"/>
  <c r="AN192" i="12"/>
  <c r="AS291" i="12"/>
  <c r="AQ291" i="12"/>
  <c r="AS304" i="12"/>
  <c r="AQ304" i="12"/>
  <c r="V85" i="12"/>
  <c r="AN85" i="12"/>
  <c r="AH86" i="12"/>
  <c r="P87" i="12"/>
  <c r="P90" i="12"/>
  <c r="P91" i="12"/>
  <c r="P95" i="12"/>
  <c r="V98" i="12"/>
  <c r="J101" i="12"/>
  <c r="P105" i="12"/>
  <c r="AH105" i="12"/>
  <c r="AB106" i="12"/>
  <c r="AQ109" i="12"/>
  <c r="AT109" i="12" s="1"/>
  <c r="AN114" i="12"/>
  <c r="V115" i="12"/>
  <c r="AN118" i="12"/>
  <c r="V120" i="12"/>
  <c r="AN120" i="12"/>
  <c r="AN122" i="12"/>
  <c r="P126" i="12"/>
  <c r="AN126" i="12"/>
  <c r="P130" i="12"/>
  <c r="AN130" i="12"/>
  <c r="V135" i="12"/>
  <c r="AN136" i="12"/>
  <c r="AN141" i="12"/>
  <c r="V143" i="12"/>
  <c r="AN143" i="12"/>
  <c r="AH144" i="12"/>
  <c r="J146" i="12"/>
  <c r="AH146" i="12"/>
  <c r="J147" i="12"/>
  <c r="V150" i="12"/>
  <c r="V151" i="12"/>
  <c r="AN151" i="12"/>
  <c r="P152" i="12"/>
  <c r="AH155" i="12"/>
  <c r="AN160" i="12"/>
  <c r="V161" i="12"/>
  <c r="AH165" i="12"/>
  <c r="AH168" i="12"/>
  <c r="V170" i="12"/>
  <c r="V171" i="12"/>
  <c r="AB172" i="12"/>
  <c r="J174" i="12"/>
  <c r="AB176" i="12"/>
  <c r="J183" i="12"/>
  <c r="AN184" i="12"/>
  <c r="AN186" i="12"/>
  <c r="AN187" i="12"/>
  <c r="AH189" i="12"/>
  <c r="AS192" i="12"/>
  <c r="AT192" i="12" s="1"/>
  <c r="AN197" i="12"/>
  <c r="AQ204" i="12"/>
  <c r="AT204" i="12" s="1"/>
  <c r="AS261" i="12"/>
  <c r="AQ261" i="12"/>
  <c r="AB99" i="12"/>
  <c r="J102" i="12"/>
  <c r="AH103" i="12"/>
  <c r="P104" i="12"/>
  <c r="AB108" i="12"/>
  <c r="J109" i="12"/>
  <c r="AB111" i="12"/>
  <c r="AT112" i="12"/>
  <c r="AT115" i="12"/>
  <c r="V119" i="12"/>
  <c r="V123" i="12"/>
  <c r="V127" i="12"/>
  <c r="V131" i="12"/>
  <c r="AN133" i="12"/>
  <c r="AT134" i="12"/>
  <c r="AN137" i="12"/>
  <c r="V141" i="12"/>
  <c r="AH145" i="12"/>
  <c r="AB148" i="12"/>
  <c r="V152" i="12"/>
  <c r="P154" i="12"/>
  <c r="P155" i="12"/>
  <c r="V157" i="12"/>
  <c r="V160" i="12"/>
  <c r="AN163" i="12"/>
  <c r="AB171" i="12"/>
  <c r="P173" i="12"/>
  <c r="AT176" i="12"/>
  <c r="AB180" i="12"/>
  <c r="AB181" i="12"/>
  <c r="J182" i="12"/>
  <c r="V185" i="12"/>
  <c r="AQ249" i="12"/>
  <c r="AS249" i="12"/>
  <c r="AS314" i="12"/>
  <c r="AQ314" i="12"/>
  <c r="J209" i="12"/>
  <c r="P224" i="12"/>
  <c r="AN224" i="12"/>
  <c r="P228" i="12"/>
  <c r="AN228" i="12"/>
  <c r="AH241" i="12"/>
  <c r="AN257" i="12"/>
  <c r="AB269" i="12"/>
  <c r="J274" i="12"/>
  <c r="P277" i="12"/>
  <c r="J283" i="12"/>
  <c r="J288" i="12"/>
  <c r="J340" i="12"/>
  <c r="AB190" i="12"/>
  <c r="V197" i="12"/>
  <c r="J199" i="12"/>
  <c r="P201" i="12"/>
  <c r="AB205" i="12"/>
  <c r="J206" i="12"/>
  <c r="AB207" i="12"/>
  <c r="J208" i="12"/>
  <c r="AB208" i="12"/>
  <c r="J215" i="12"/>
  <c r="AH215" i="12"/>
  <c r="J216" i="12"/>
  <c r="P219" i="12"/>
  <c r="AH219" i="12"/>
  <c r="P221" i="12"/>
  <c r="P222" i="12"/>
  <c r="V224" i="12"/>
  <c r="AN227" i="12"/>
  <c r="V228" i="12"/>
  <c r="AN240" i="12"/>
  <c r="AN242" i="12"/>
  <c r="AH244" i="12"/>
  <c r="AB249" i="12"/>
  <c r="AB250" i="12"/>
  <c r="AH251" i="12"/>
  <c r="AH254" i="12"/>
  <c r="J255" i="12"/>
  <c r="V258" i="12"/>
  <c r="AB259" i="12"/>
  <c r="J263" i="12"/>
  <c r="AH269" i="12"/>
  <c r="P274" i="12"/>
  <c r="P276" i="12"/>
  <c r="V279" i="12"/>
  <c r="AH283" i="12"/>
  <c r="P288" i="12"/>
  <c r="AB291" i="12"/>
  <c r="J292" i="12"/>
  <c r="AQ294" i="12"/>
  <c r="J296" i="12"/>
  <c r="AN300" i="12"/>
  <c r="AQ303" i="12"/>
  <c r="AQ306" i="12"/>
  <c r="AT306" i="12" s="1"/>
  <c r="AB308" i="12"/>
  <c r="J310" i="12"/>
  <c r="J311" i="12"/>
  <c r="AQ317" i="12"/>
  <c r="AQ318" i="12"/>
  <c r="AT318" i="12" s="1"/>
  <c r="AT278" i="12"/>
  <c r="AH184" i="12"/>
  <c r="J190" i="12"/>
  <c r="AH191" i="12"/>
  <c r="AB193" i="12"/>
  <c r="AB196" i="12"/>
  <c r="AS196" i="12"/>
  <c r="AT196" i="12" s="1"/>
  <c r="AN199" i="12"/>
  <c r="AH204" i="12"/>
  <c r="AH205" i="12"/>
  <c r="P206" i="12"/>
  <c r="V209" i="12"/>
  <c r="P214" i="12"/>
  <c r="AH214" i="12"/>
  <c r="AN216" i="12"/>
  <c r="V221" i="12"/>
  <c r="AB224" i="12"/>
  <c r="V227" i="12"/>
  <c r="AB228" i="12"/>
  <c r="AA544" i="12"/>
  <c r="AQ238" i="12"/>
  <c r="AT238" i="12" s="1"/>
  <c r="V241" i="12"/>
  <c r="P245" i="12"/>
  <c r="P246" i="12"/>
  <c r="AH249" i="12"/>
  <c r="P251" i="12"/>
  <c r="AH253" i="12"/>
  <c r="AN254" i="12"/>
  <c r="AB257" i="12"/>
  <c r="J259" i="12"/>
  <c r="AN263" i="12"/>
  <c r="AH266" i="12"/>
  <c r="AH268" i="12"/>
  <c r="P269" i="12"/>
  <c r="AN271" i="12"/>
  <c r="AN272" i="12"/>
  <c r="P273" i="12"/>
  <c r="AN273" i="12"/>
  <c r="AB277" i="12"/>
  <c r="J278" i="12"/>
  <c r="AB279" i="12"/>
  <c r="AQ279" i="12"/>
  <c r="AT279" i="12" s="1"/>
  <c r="AN283" i="12"/>
  <c r="AN285" i="12"/>
  <c r="P287" i="12"/>
  <c r="AN287" i="12"/>
  <c r="P296" i="12"/>
  <c r="AN296" i="12"/>
  <c r="V300" i="12"/>
  <c r="AQ301" i="12"/>
  <c r="AB302" i="12"/>
  <c r="J303" i="12"/>
  <c r="AH305" i="12"/>
  <c r="AB307" i="12"/>
  <c r="AS327" i="12"/>
  <c r="AT327" i="12" s="1"/>
  <c r="AS332" i="12"/>
  <c r="AT332" i="12" s="1"/>
  <c r="AH192" i="12"/>
  <c r="AH195" i="12"/>
  <c r="J197" i="12"/>
  <c r="P204" i="12"/>
  <c r="AN214" i="12"/>
  <c r="V222" i="12"/>
  <c r="AT242" i="12"/>
  <c r="P250" i="12"/>
  <c r="J257" i="12"/>
  <c r="P261" i="12"/>
  <c r="V263" i="12"/>
  <c r="V267" i="12"/>
  <c r="AN267" i="12"/>
  <c r="V272" i="12"/>
  <c r="V286" i="12"/>
  <c r="V296" i="12"/>
  <c r="AH303" i="12"/>
  <c r="P306" i="12"/>
  <c r="V206" i="12"/>
  <c r="AH228" i="12"/>
  <c r="J242" i="12"/>
  <c r="AN245" i="12"/>
  <c r="AN250" i="12"/>
  <c r="V255" i="12"/>
  <c r="AH257" i="12"/>
  <c r="AN261" i="12"/>
  <c r="P266" i="12"/>
  <c r="AB274" i="12"/>
  <c r="V287" i="12"/>
  <c r="AS287" i="12"/>
  <c r="AT287" i="12" s="1"/>
  <c r="AB288" i="12"/>
  <c r="P303" i="12"/>
  <c r="AN305" i="12"/>
  <c r="P307" i="12"/>
  <c r="AN308" i="12"/>
  <c r="J341" i="12"/>
  <c r="P195" i="12"/>
  <c r="AH196" i="12"/>
  <c r="P197" i="12"/>
  <c r="AH197" i="12"/>
  <c r="AH201" i="12"/>
  <c r="AH210" i="12"/>
  <c r="V214" i="12"/>
  <c r="V215" i="12"/>
  <c r="AT215" i="12"/>
  <c r="AB222" i="12"/>
  <c r="AB227" i="12"/>
  <c r="V250" i="12"/>
  <c r="V253" i="12"/>
  <c r="V268" i="12"/>
  <c r="AB271" i="12"/>
  <c r="AB284" i="12"/>
  <c r="AB285" i="12"/>
  <c r="V291" i="12"/>
  <c r="AB296" i="12"/>
  <c r="V305" i="12"/>
  <c r="AN307" i="12"/>
  <c r="AQ288" i="12"/>
  <c r="AT288" i="12" s="1"/>
  <c r="J207" i="12"/>
  <c r="J196" i="12"/>
  <c r="AQ197" i="12"/>
  <c r="AT197" i="12" s="1"/>
  <c r="AS198" i="12"/>
  <c r="AT198" i="12" s="1"/>
  <c r="J172" i="12"/>
  <c r="AS171" i="12"/>
  <c r="AT171" i="12" s="1"/>
  <c r="AQ154" i="12"/>
  <c r="AT154" i="12" s="1"/>
  <c r="AQ155" i="12"/>
  <c r="AT155" i="12" s="1"/>
  <c r="AT138" i="12"/>
  <c r="AQ121" i="12"/>
  <c r="AT121" i="12" s="1"/>
  <c r="J106" i="12"/>
  <c r="J92" i="12"/>
  <c r="AS92" i="12"/>
  <c r="AT92" i="12" s="1"/>
  <c r="J49" i="12"/>
  <c r="AQ51" i="12"/>
  <c r="AT51" i="12" s="1"/>
  <c r="J52" i="12"/>
  <c r="J26" i="12"/>
  <c r="AQ40" i="12"/>
  <c r="AT40" i="12" s="1"/>
  <c r="AQ28" i="12"/>
  <c r="AT28" i="12" s="1"/>
  <c r="J25" i="12"/>
  <c r="AS27" i="12"/>
  <c r="AT27" i="12" s="1"/>
  <c r="J33" i="12"/>
  <c r="J38" i="12"/>
  <c r="AS16" i="12"/>
  <c r="AT16" i="12" s="1"/>
  <c r="AT20" i="12"/>
  <c r="J11" i="12"/>
  <c r="AN13" i="12"/>
  <c r="AN15" i="12"/>
  <c r="V16" i="12"/>
  <c r="AB19" i="12"/>
  <c r="J20" i="12"/>
  <c r="J28" i="12"/>
  <c r="AQ29" i="12"/>
  <c r="AT29" i="12" s="1"/>
  <c r="V30" i="12"/>
  <c r="AS30" i="12"/>
  <c r="AT30" i="12" s="1"/>
  <c r="AS31" i="12"/>
  <c r="AT31" i="12" s="1"/>
  <c r="AH33" i="12"/>
  <c r="P34" i="12"/>
  <c r="P35" i="12"/>
  <c r="AB39" i="12"/>
  <c r="V48" i="12"/>
  <c r="P51" i="12"/>
  <c r="AB52" i="12"/>
  <c r="V54" i="12"/>
  <c r="AQ74" i="12"/>
  <c r="AT74" i="12" s="1"/>
  <c r="AQ379" i="12"/>
  <c r="AT379" i="12" s="1"/>
  <c r="J27" i="12"/>
  <c r="P28" i="12"/>
  <c r="AB30" i="12"/>
  <c r="AH31" i="12"/>
  <c r="J32" i="12"/>
  <c r="AQ32" i="12"/>
  <c r="AT32" i="12" s="1"/>
  <c r="AN33" i="12"/>
  <c r="AB42" i="12"/>
  <c r="V46" i="12"/>
  <c r="AQ46" i="12"/>
  <c r="AT46" i="12" s="1"/>
  <c r="AH49" i="12"/>
  <c r="V51" i="12"/>
  <c r="AH52" i="12"/>
  <c r="AQ54" i="12"/>
  <c r="AT54" i="12" s="1"/>
  <c r="AH19" i="12"/>
  <c r="V34" i="12"/>
  <c r="AQ36" i="12"/>
  <c r="AT36" i="12" s="1"/>
  <c r="J39" i="12"/>
  <c r="J43" i="12"/>
  <c r="AQ45" i="12"/>
  <c r="AT45" i="12" s="1"/>
  <c r="AN50" i="12"/>
  <c r="M229" i="12"/>
  <c r="AH21" i="12"/>
  <c r="AN28" i="12"/>
  <c r="AH29" i="12"/>
  <c r="AQ33" i="12"/>
  <c r="AT33" i="12" s="1"/>
  <c r="AB38" i="12"/>
  <c r="P44" i="12"/>
  <c r="AH44" i="12"/>
  <c r="AB46" i="12"/>
  <c r="V50" i="12"/>
  <c r="J55" i="12"/>
  <c r="M379" i="12"/>
  <c r="M544" i="12" s="1"/>
  <c r="AQ12" i="12"/>
  <c r="J19" i="12"/>
  <c r="P23" i="12"/>
  <c r="P10" i="12"/>
  <c r="AB11" i="12"/>
  <c r="P16" i="12"/>
  <c r="P19" i="12"/>
  <c r="AN22" i="12"/>
  <c r="V25" i="12"/>
  <c r="AN30" i="12"/>
  <c r="P31" i="12"/>
  <c r="P36" i="12"/>
  <c r="AH38" i="12"/>
  <c r="AN39" i="12"/>
  <c r="AN42" i="12"/>
  <c r="P45" i="12"/>
  <c r="AH46" i="12"/>
  <c r="P48" i="12"/>
  <c r="AB53" i="12"/>
  <c r="AH54" i="12"/>
  <c r="AQ71" i="12"/>
  <c r="AT71" i="12" s="1"/>
  <c r="O379" i="12"/>
  <c r="O544" i="12" s="1"/>
  <c r="U229" i="12"/>
  <c r="AH13" i="12"/>
  <c r="AB23" i="12"/>
  <c r="V27" i="12"/>
  <c r="V31" i="12"/>
  <c r="J34" i="12"/>
  <c r="V39" i="12"/>
  <c r="V41" i="12"/>
  <c r="AN43" i="12"/>
  <c r="J53" i="12"/>
  <c r="P54" i="12"/>
  <c r="P55" i="12"/>
  <c r="AH55" i="12"/>
  <c r="AQ59" i="12"/>
  <c r="AT59" i="12" s="1"/>
  <c r="AG229" i="12"/>
  <c r="AQ11" i="12"/>
  <c r="AT11" i="12" s="1"/>
  <c r="AS23" i="12"/>
  <c r="AT23" i="12" s="1"/>
  <c r="AQ25" i="12"/>
  <c r="AT25" i="12" s="1"/>
  <c r="AQ21" i="12"/>
  <c r="AT21" i="12" s="1"/>
  <c r="AQ34" i="12"/>
  <c r="AT34" i="12" s="1"/>
  <c r="AQ52" i="12"/>
  <c r="AT52" i="12" s="1"/>
  <c r="AS69" i="12"/>
  <c r="AQ69" i="12"/>
  <c r="AS107" i="12"/>
  <c r="AT107" i="12" s="1"/>
  <c r="AQ114" i="12"/>
  <c r="AT114" i="12" s="1"/>
  <c r="AT122" i="12"/>
  <c r="AE229" i="12"/>
  <c r="AH10" i="12"/>
  <c r="AQ38" i="12"/>
  <c r="AT38" i="12" s="1"/>
  <c r="AQ50" i="12"/>
  <c r="AT50" i="12" s="1"/>
  <c r="AK229" i="12"/>
  <c r="AS19" i="12"/>
  <c r="AT19" i="12" s="1"/>
  <c r="S229" i="12"/>
  <c r="AM229" i="12"/>
  <c r="P11" i="12"/>
  <c r="AS13" i="12"/>
  <c r="AT13" i="12" s="1"/>
  <c r="AQ15" i="12"/>
  <c r="AT15" i="12" s="1"/>
  <c r="AN16" i="12"/>
  <c r="J24" i="12"/>
  <c r="P32" i="12"/>
  <c r="V35" i="12"/>
  <c r="AH42" i="12"/>
  <c r="AB43" i="12"/>
  <c r="AQ48" i="12"/>
  <c r="AT48" i="12" s="1"/>
  <c r="P50" i="12"/>
  <c r="J51" i="12"/>
  <c r="AB60" i="12"/>
  <c r="AS60" i="12"/>
  <c r="AT60" i="12" s="1"/>
  <c r="AS70" i="12"/>
  <c r="AT70" i="12" s="1"/>
  <c r="J74" i="12"/>
  <c r="J78" i="12"/>
  <c r="J82" i="12"/>
  <c r="J86" i="12"/>
  <c r="J90" i="12"/>
  <c r="AS95" i="12"/>
  <c r="AT95" i="12" s="1"/>
  <c r="AB96" i="12"/>
  <c r="AB107" i="12"/>
  <c r="AS108" i="12"/>
  <c r="AT108" i="12" s="1"/>
  <c r="AB127" i="12"/>
  <c r="AQ127" i="12"/>
  <c r="AS127" i="12"/>
  <c r="AT128" i="12"/>
  <c r="AB131" i="12"/>
  <c r="AQ131" i="12"/>
  <c r="AS131" i="12"/>
  <c r="AB135" i="12"/>
  <c r="AQ135" i="12"/>
  <c r="AS135" i="12"/>
  <c r="AT136" i="12"/>
  <c r="AB139" i="12"/>
  <c r="AQ139" i="12"/>
  <c r="AS139" i="12"/>
  <c r="J148" i="12"/>
  <c r="AS125" i="12"/>
  <c r="AQ125" i="12"/>
  <c r="AS129" i="12"/>
  <c r="AQ129" i="12"/>
  <c r="AS133" i="12"/>
  <c r="AQ133" i="12"/>
  <c r="AS137" i="12"/>
  <c r="AQ137" i="12"/>
  <c r="AS141" i="12"/>
  <c r="AQ141" i="12"/>
  <c r="AS63" i="12"/>
  <c r="AQ63" i="12"/>
  <c r="AS102" i="12"/>
  <c r="AQ102" i="12"/>
  <c r="G229" i="12"/>
  <c r="V10" i="12"/>
  <c r="AS103" i="12"/>
  <c r="AT103" i="12" s="1"/>
  <c r="AQ22" i="12"/>
  <c r="AT22" i="12" s="1"/>
  <c r="AS39" i="12"/>
  <c r="AT39" i="12" s="1"/>
  <c r="AQ41" i="12"/>
  <c r="AT41" i="12" s="1"/>
  <c r="AS53" i="12"/>
  <c r="AT53" i="12" s="1"/>
  <c r="AS64" i="12"/>
  <c r="AT64" i="12" s="1"/>
  <c r="I229" i="12"/>
  <c r="Y229" i="12"/>
  <c r="AB10" i="12"/>
  <c r="AS10" i="12"/>
  <c r="AT14" i="12"/>
  <c r="P20" i="12"/>
  <c r="V23" i="12"/>
  <c r="AH30" i="12"/>
  <c r="AB31" i="12"/>
  <c r="AS35" i="12"/>
  <c r="AT35" i="12" s="1"/>
  <c r="AQ37" i="12"/>
  <c r="AT37" i="12" s="1"/>
  <c r="AN38" i="12"/>
  <c r="J44" i="12"/>
  <c r="AB49" i="12"/>
  <c r="AS49" i="12"/>
  <c r="AT49" i="12" s="1"/>
  <c r="AQ61" i="12"/>
  <c r="AT61" i="12" s="1"/>
  <c r="AB64" i="12"/>
  <c r="AQ75" i="12"/>
  <c r="AT75" i="12" s="1"/>
  <c r="AQ79" i="12"/>
  <c r="AT79" i="12" s="1"/>
  <c r="AQ83" i="12"/>
  <c r="AT83" i="12" s="1"/>
  <c r="AQ87" i="12"/>
  <c r="AT87" i="12" s="1"/>
  <c r="AQ91" i="12"/>
  <c r="AT91" i="12" s="1"/>
  <c r="AB103" i="12"/>
  <c r="AS104" i="12"/>
  <c r="AT104" i="12" s="1"/>
  <c r="P108" i="12"/>
  <c r="P109" i="12"/>
  <c r="P128" i="12"/>
  <c r="P132" i="12"/>
  <c r="P136" i="12"/>
  <c r="P140" i="12"/>
  <c r="V147" i="12"/>
  <c r="AH150" i="12"/>
  <c r="AA229" i="12"/>
  <c r="P14" i="12"/>
  <c r="V19" i="12"/>
  <c r="AH26" i="12"/>
  <c r="AB27" i="12"/>
  <c r="AN34" i="12"/>
  <c r="J40" i="12"/>
  <c r="AN52" i="12"/>
  <c r="AH53" i="12"/>
  <c r="P71" i="12"/>
  <c r="AH71" i="12"/>
  <c r="P96" i="12"/>
  <c r="P97" i="12"/>
  <c r="AS98" i="12"/>
  <c r="AQ98" i="12"/>
  <c r="AN106" i="12"/>
  <c r="AN107" i="12"/>
  <c r="J144" i="12"/>
  <c r="O229" i="12"/>
  <c r="AS100" i="12"/>
  <c r="AT100" i="12" s="1"/>
  <c r="AS106" i="12"/>
  <c r="AQ106" i="12"/>
  <c r="AS182" i="12"/>
  <c r="AT182" i="12" s="1"/>
  <c r="AS208" i="12"/>
  <c r="AT208" i="12" s="1"/>
  <c r="P153" i="12"/>
  <c r="V156" i="12"/>
  <c r="V164" i="12"/>
  <c r="AB167" i="12"/>
  <c r="AS167" i="12"/>
  <c r="AT167" i="12" s="1"/>
  <c r="AN174" i="12"/>
  <c r="P176" i="12"/>
  <c r="V179" i="12"/>
  <c r="AH186" i="12"/>
  <c r="AB187" i="12"/>
  <c r="V191" i="12"/>
  <c r="AB194" i="12"/>
  <c r="AS194" i="12"/>
  <c r="AT194" i="12" s="1"/>
  <c r="P202" i="12"/>
  <c r="V205" i="12"/>
  <c r="P220" i="12"/>
  <c r="P227" i="12"/>
  <c r="P236" i="12"/>
  <c r="AH237" i="12"/>
  <c r="P242" i="12"/>
  <c r="J244" i="12"/>
  <c r="V245" i="12"/>
  <c r="AQ219" i="12"/>
  <c r="AT219" i="12" s="1"/>
  <c r="AS159" i="12"/>
  <c r="AT159" i="12" s="1"/>
  <c r="AQ172" i="12"/>
  <c r="AT172" i="12" s="1"/>
  <c r="AS183" i="12"/>
  <c r="AT183" i="12" s="1"/>
  <c r="AQ185" i="12"/>
  <c r="AT185" i="12" s="1"/>
  <c r="AQ199" i="12"/>
  <c r="AT199" i="12" s="1"/>
  <c r="AS209" i="12"/>
  <c r="AT209" i="12" s="1"/>
  <c r="AQ216" i="12"/>
  <c r="AT216" i="12" s="1"/>
  <c r="AQ223" i="12"/>
  <c r="AT223" i="12" s="1"/>
  <c r="S544" i="12"/>
  <c r="V236" i="12"/>
  <c r="AK544" i="12"/>
  <c r="AN236" i="12"/>
  <c r="AB152" i="12"/>
  <c r="AS156" i="12"/>
  <c r="AT156" i="12" s="1"/>
  <c r="AN162" i="12"/>
  <c r="AH163" i="12"/>
  <c r="AQ174" i="12"/>
  <c r="AT174" i="12" s="1"/>
  <c r="AS179" i="12"/>
  <c r="AT179" i="12" s="1"/>
  <c r="AQ181" i="12"/>
  <c r="AT181" i="12" s="1"/>
  <c r="AN182" i="12"/>
  <c r="AN189" i="12"/>
  <c r="AH190" i="12"/>
  <c r="AB201" i="12"/>
  <c r="AS205" i="12"/>
  <c r="AT205" i="12" s="1"/>
  <c r="AQ207" i="12"/>
  <c r="AT207" i="12" s="1"/>
  <c r="AN208" i="12"/>
  <c r="AB226" i="12"/>
  <c r="AS226" i="12"/>
  <c r="AT226" i="12" s="1"/>
  <c r="U544" i="12"/>
  <c r="AQ245" i="12"/>
  <c r="AT245" i="12" s="1"/>
  <c r="AS258" i="12"/>
  <c r="AQ258" i="12"/>
  <c r="AN155" i="12"/>
  <c r="AH159" i="12"/>
  <c r="AT164" i="12"/>
  <c r="P172" i="12"/>
  <c r="J173" i="12"/>
  <c r="AN178" i="12"/>
  <c r="J184" i="12"/>
  <c r="AT191" i="12"/>
  <c r="P199" i="12"/>
  <c r="AN204" i="12"/>
  <c r="J210" i="12"/>
  <c r="P216" i="12"/>
  <c r="AN221" i="12"/>
  <c r="J224" i="12"/>
  <c r="AB241" i="12"/>
  <c r="AS241" i="12"/>
  <c r="AQ241" i="12"/>
  <c r="J246" i="12"/>
  <c r="AT160" i="12"/>
  <c r="AT227" i="12"/>
  <c r="AT236" i="12"/>
  <c r="J153" i="12"/>
  <c r="AT157" i="12"/>
  <c r="AQ162" i="12"/>
  <c r="AT162" i="12" s="1"/>
  <c r="P164" i="12"/>
  <c r="J165" i="12"/>
  <c r="V172" i="12"/>
  <c r="J176" i="12"/>
  <c r="AT180" i="12"/>
  <c r="P184" i="12"/>
  <c r="V187" i="12"/>
  <c r="AQ189" i="12"/>
  <c r="AT189" i="12" s="1"/>
  <c r="P191" i="12"/>
  <c r="J192" i="12"/>
  <c r="V199" i="12"/>
  <c r="J202" i="12"/>
  <c r="AT206" i="12"/>
  <c r="P210" i="12"/>
  <c r="V216" i="12"/>
  <c r="AN220" i="12"/>
  <c r="AS221" i="12"/>
  <c r="AQ221" i="12"/>
  <c r="AQ222" i="12"/>
  <c r="AT222" i="12" s="1"/>
  <c r="AN225" i="12"/>
  <c r="AB236" i="12"/>
  <c r="J237" i="12"/>
  <c r="V238" i="12"/>
  <c r="AH246" i="12"/>
  <c r="AQ250" i="12"/>
  <c r="AS250" i="12"/>
  <c r="AS263" i="12"/>
  <c r="AQ263" i="12"/>
  <c r="AQ269" i="12"/>
  <c r="AS269" i="12"/>
  <c r="AE544" i="12"/>
  <c r="AQ255" i="12"/>
  <c r="AT255" i="12" s="1"/>
  <c r="AQ256" i="12"/>
  <c r="AS259" i="12"/>
  <c r="AT259" i="12" s="1"/>
  <c r="AS262" i="12"/>
  <c r="AT262" i="12" s="1"/>
  <c r="AQ274" i="12"/>
  <c r="AT274" i="12" s="1"/>
  <c r="AS277" i="12"/>
  <c r="AT277" i="12" s="1"/>
  <c r="AS289" i="12"/>
  <c r="AS378" i="12"/>
  <c r="AQ378" i="12"/>
  <c r="AQ382" i="12"/>
  <c r="AS382" i="12"/>
  <c r="AG544" i="12"/>
  <c r="V266" i="12"/>
  <c r="AN276" i="12"/>
  <c r="AT303" i="12"/>
  <c r="AQ307" i="12"/>
  <c r="AT307" i="12" s="1"/>
  <c r="V308" i="12"/>
  <c r="V312" i="12"/>
  <c r="AN315" i="12"/>
  <c r="AN329" i="12"/>
  <c r="V332" i="12"/>
  <c r="V333" i="12"/>
  <c r="AB339" i="12"/>
  <c r="AS340" i="12"/>
  <c r="AT340" i="12" s="1"/>
  <c r="AH345" i="12"/>
  <c r="AT364" i="12"/>
  <c r="AB371" i="12"/>
  <c r="AQ371" i="12"/>
  <c r="AS371" i="12"/>
  <c r="AS384" i="12"/>
  <c r="AQ384" i="12"/>
  <c r="AB392" i="12"/>
  <c r="AQ392" i="12"/>
  <c r="AS392" i="12"/>
  <c r="AT407" i="12"/>
  <c r="AS343" i="12"/>
  <c r="AQ343" i="12"/>
  <c r="AS363" i="12"/>
  <c r="AQ363" i="12"/>
  <c r="AQ365" i="12"/>
  <c r="AS365" i="12"/>
  <c r="AS296" i="12"/>
  <c r="AT296" i="12" s="1"/>
  <c r="AS308" i="12"/>
  <c r="AT308" i="12" s="1"/>
  <c r="AS316" i="12"/>
  <c r="AS322" i="12"/>
  <c r="AS331" i="12"/>
  <c r="AM544" i="12"/>
  <c r="AQ253" i="12"/>
  <c r="AT253" i="12" s="1"/>
  <c r="V259" i="12"/>
  <c r="AS266" i="12"/>
  <c r="AT266" i="12" s="1"/>
  <c r="AQ268" i="12"/>
  <c r="AT268" i="12" s="1"/>
  <c r="AN269" i="12"/>
  <c r="V274" i="12"/>
  <c r="AQ276" i="12"/>
  <c r="AT276" i="12" s="1"/>
  <c r="P278" i="12"/>
  <c r="V288" i="12"/>
  <c r="AS293" i="12"/>
  <c r="V302" i="12"/>
  <c r="P305" i="12"/>
  <c r="J306" i="12"/>
  <c r="AH307" i="12"/>
  <c r="AS312" i="12"/>
  <c r="AT312" i="12" s="1"/>
  <c r="AS315" i="12"/>
  <c r="AT315" i="12" s="1"/>
  <c r="P318" i="12"/>
  <c r="AN319" i="12"/>
  <c r="AQ323" i="12"/>
  <c r="AT323" i="12" s="1"/>
  <c r="AS329" i="12"/>
  <c r="AT329" i="12" s="1"/>
  <c r="AB330" i="12"/>
  <c r="AT330" i="12"/>
  <c r="P340" i="12"/>
  <c r="P341" i="12"/>
  <c r="AS342" i="12"/>
  <c r="AQ342" i="12"/>
  <c r="AN354" i="12"/>
  <c r="V357" i="12"/>
  <c r="V358" i="12"/>
  <c r="V374" i="12"/>
  <c r="Y544" i="12"/>
  <c r="P263" i="12"/>
  <c r="J264" i="12"/>
  <c r="AB273" i="12"/>
  <c r="V277" i="12"/>
  <c r="V284" i="12"/>
  <c r="AB287" i="12"/>
  <c r="AB292" i="12"/>
  <c r="J300" i="12"/>
  <c r="AH308" i="12"/>
  <c r="AN310" i="12"/>
  <c r="AH311" i="12"/>
  <c r="J313" i="12"/>
  <c r="AB315" i="12"/>
  <c r="AB329" i="12"/>
  <c r="AH332" i="12"/>
  <c r="J333" i="12"/>
  <c r="AH335" i="12"/>
  <c r="AT337" i="12"/>
  <c r="AN338" i="12"/>
  <c r="AN339" i="12"/>
  <c r="AN381" i="12"/>
  <c r="AH389" i="12"/>
  <c r="AQ372" i="12"/>
  <c r="AS372" i="12"/>
  <c r="AS385" i="12"/>
  <c r="AQ385" i="12"/>
  <c r="AQ393" i="12"/>
  <c r="AS393" i="12"/>
  <c r="AN286" i="12"/>
  <c r="AH287" i="12"/>
  <c r="AN291" i="12"/>
  <c r="AH292" i="12"/>
  <c r="P300" i="12"/>
  <c r="AS302" i="12"/>
  <c r="AT302" i="12" s="1"/>
  <c r="AN311" i="12"/>
  <c r="P312" i="12"/>
  <c r="P313" i="12"/>
  <c r="AN314" i="12"/>
  <c r="AH315" i="12"/>
  <c r="AQ319" i="12"/>
  <c r="AT319" i="12" s="1"/>
  <c r="AH323" i="12"/>
  <c r="AH327" i="12"/>
  <c r="J334" i="12"/>
  <c r="P337" i="12"/>
  <c r="AS338" i="12"/>
  <c r="AQ338" i="12"/>
  <c r="AS349" i="12"/>
  <c r="AQ349" i="12"/>
  <c r="AS354" i="12"/>
  <c r="AT354" i="12" s="1"/>
  <c r="AB355" i="12"/>
  <c r="AT355" i="12"/>
  <c r="AN364" i="12"/>
  <c r="AQ366" i="12"/>
  <c r="AS366" i="12"/>
  <c r="AB376" i="12"/>
  <c r="AQ376" i="12"/>
  <c r="AS376" i="12"/>
  <c r="AT377" i="12"/>
  <c r="AS402" i="12"/>
  <c r="AT402" i="12" s="1"/>
  <c r="AS412" i="12"/>
  <c r="AT412" i="12" s="1"/>
  <c r="AS413" i="12"/>
  <c r="AS417" i="12"/>
  <c r="AT417" i="12" s="1"/>
  <c r="AS461" i="12"/>
  <c r="AQ461" i="12"/>
  <c r="AS501" i="12"/>
  <c r="AQ501" i="12"/>
  <c r="AS505" i="12"/>
  <c r="AQ505" i="12"/>
  <c r="AS425" i="12"/>
  <c r="V431" i="12"/>
  <c r="J435" i="12"/>
  <c r="AQ443" i="12"/>
  <c r="AQ445" i="12"/>
  <c r="AT445" i="12" s="1"/>
  <c r="AS450" i="12"/>
  <c r="AT450" i="12" s="1"/>
  <c r="AS456" i="12"/>
  <c r="AH459" i="12"/>
  <c r="AS462" i="12"/>
  <c r="AT462" i="12" s="1"/>
  <c r="P469" i="12"/>
  <c r="P470" i="12"/>
  <c r="AS471" i="12"/>
  <c r="AQ471" i="12"/>
  <c r="AQ479" i="12"/>
  <c r="AT479" i="12" s="1"/>
  <c r="J508" i="12"/>
  <c r="AQ494" i="12"/>
  <c r="AS494" i="12"/>
  <c r="AQ400" i="12"/>
  <c r="AT400" i="12" s="1"/>
  <c r="AQ404" i="12"/>
  <c r="AT404" i="12" s="1"/>
  <c r="AQ405" i="12"/>
  <c r="AQ419" i="12"/>
  <c r="AT419" i="12" s="1"/>
  <c r="AQ423" i="12"/>
  <c r="AT423" i="12" s="1"/>
  <c r="AQ439" i="12"/>
  <c r="AQ458" i="12"/>
  <c r="AT458" i="12" s="1"/>
  <c r="P423" i="12"/>
  <c r="P429" i="12"/>
  <c r="J441" i="12"/>
  <c r="AB446" i="12"/>
  <c r="AS446" i="12"/>
  <c r="AT446" i="12" s="1"/>
  <c r="AT451" i="12"/>
  <c r="AT468" i="12"/>
  <c r="AH479" i="12"/>
  <c r="V482" i="12"/>
  <c r="AS488" i="12"/>
  <c r="V490" i="12"/>
  <c r="AT492" i="12"/>
  <c r="AH495" i="12"/>
  <c r="AN502" i="12"/>
  <c r="AN506" i="12"/>
  <c r="AS512" i="12"/>
  <c r="AQ512" i="12"/>
  <c r="V428" i="12"/>
  <c r="AT431" i="12"/>
  <c r="AT441" i="12"/>
  <c r="P451" i="12"/>
  <c r="AB469" i="12"/>
  <c r="AT469" i="12"/>
  <c r="AS477" i="12"/>
  <c r="AQ477" i="12"/>
  <c r="P485" i="12"/>
  <c r="AS486" i="12"/>
  <c r="AQ486" i="12"/>
  <c r="AT487" i="12"/>
  <c r="AB493" i="12"/>
  <c r="AQ493" i="12"/>
  <c r="AS493" i="12"/>
  <c r="J497" i="12"/>
  <c r="AB526" i="12"/>
  <c r="AT528" i="12"/>
  <c r="AT453" i="12"/>
  <c r="AS529" i="12"/>
  <c r="AQ529" i="12"/>
  <c r="AS422" i="12"/>
  <c r="AT422" i="12" s="1"/>
  <c r="AQ426" i="12"/>
  <c r="AB428" i="12"/>
  <c r="P431" i="12"/>
  <c r="J432" i="12"/>
  <c r="AQ436" i="12"/>
  <c r="AT436" i="12" s="1"/>
  <c r="AQ457" i="12"/>
  <c r="AS463" i="12"/>
  <c r="V465" i="12"/>
  <c r="V466" i="12"/>
  <c r="AT470" i="12"/>
  <c r="AN471" i="12"/>
  <c r="AS472" i="12"/>
  <c r="AQ472" i="12"/>
  <c r="AB487" i="12"/>
  <c r="AB503" i="12"/>
  <c r="AQ503" i="12"/>
  <c r="AS503" i="12"/>
  <c r="AT504" i="12"/>
  <c r="J515" i="12"/>
  <c r="AS532" i="12"/>
  <c r="AT532" i="12" s="1"/>
  <c r="AK704" i="12"/>
  <c r="AS552" i="12"/>
  <c r="AT552" i="12" s="1"/>
  <c r="AS599" i="12"/>
  <c r="AQ599" i="12"/>
  <c r="AS613" i="12"/>
  <c r="AQ613" i="12"/>
  <c r="S704" i="12"/>
  <c r="V549" i="12"/>
  <c r="AS560" i="12"/>
  <c r="AT560" i="12" s="1"/>
  <c r="AQ562" i="12"/>
  <c r="AT562" i="12" s="1"/>
  <c r="AN563" i="12"/>
  <c r="J569" i="12"/>
  <c r="P573" i="12"/>
  <c r="J574" i="12"/>
  <c r="AH575" i="12"/>
  <c r="AQ579" i="12"/>
  <c r="AT579" i="12" s="1"/>
  <c r="AQ583" i="12"/>
  <c r="AT583" i="12" s="1"/>
  <c r="P589" i="12"/>
  <c r="AS590" i="12"/>
  <c r="AQ590" i="12"/>
  <c r="AT591" i="12"/>
  <c r="AB603" i="12"/>
  <c r="AN608" i="12"/>
  <c r="AS609" i="12"/>
  <c r="AQ609" i="12"/>
  <c r="AQ534" i="12"/>
  <c r="AT534" i="12" s="1"/>
  <c r="Y704" i="12"/>
  <c r="AB549" i="12"/>
  <c r="AS553" i="12"/>
  <c r="AT553" i="12" s="1"/>
  <c r="AQ555" i="12"/>
  <c r="AT555" i="12" s="1"/>
  <c r="AQ567" i="12"/>
  <c r="AT567" i="12" s="1"/>
  <c r="AS592" i="12"/>
  <c r="AT592" i="12" s="1"/>
  <c r="P534" i="12"/>
  <c r="AH541" i="12"/>
  <c r="AB542" i="12"/>
  <c r="AA704" i="12"/>
  <c r="AS549" i="12"/>
  <c r="AQ551" i="12"/>
  <c r="AT551" i="12" s="1"/>
  <c r="AN552" i="12"/>
  <c r="AT561" i="12"/>
  <c r="P565" i="12"/>
  <c r="V568" i="12"/>
  <c r="P577" i="12"/>
  <c r="J578" i="12"/>
  <c r="AH579" i="12"/>
  <c r="AH580" i="12"/>
  <c r="J581" i="12"/>
  <c r="AH583" i="12"/>
  <c r="AH584" i="12"/>
  <c r="AS585" i="12"/>
  <c r="AQ585" i="12"/>
  <c r="AT593" i="12"/>
  <c r="AN594" i="12"/>
  <c r="AN595" i="12"/>
  <c r="P600" i="12"/>
  <c r="AS605" i="12"/>
  <c r="AQ605" i="12"/>
  <c r="AB609" i="12"/>
  <c r="P619" i="12"/>
  <c r="AH637" i="12"/>
  <c r="AE704" i="12"/>
  <c r="J554" i="12"/>
  <c r="P561" i="12"/>
  <c r="V564" i="12"/>
  <c r="AH571" i="12"/>
  <c r="AB572" i="12"/>
  <c r="AT604" i="12"/>
  <c r="P610" i="12"/>
  <c r="AN616" i="12"/>
  <c r="G586" i="12"/>
  <c r="AO586" i="12"/>
  <c r="AS594" i="12"/>
  <c r="AQ594" i="12"/>
  <c r="AT595" i="12"/>
  <c r="AT596" i="12"/>
  <c r="AS540" i="12"/>
  <c r="O704" i="12"/>
  <c r="AH549" i="12"/>
  <c r="AT550" i="12"/>
  <c r="P554" i="12"/>
  <c r="AH563" i="12"/>
  <c r="AB564" i="12"/>
  <c r="AS568" i="12"/>
  <c r="AT568" i="12" s="1"/>
  <c r="AQ570" i="12"/>
  <c r="AT570" i="12" s="1"/>
  <c r="AN571" i="12"/>
  <c r="AH572" i="12"/>
  <c r="J573" i="12"/>
  <c r="AT573" i="12"/>
  <c r="I586" i="12"/>
  <c r="AT589" i="12"/>
  <c r="AN590" i="12"/>
  <c r="AN591" i="12"/>
  <c r="AS595" i="12"/>
  <c r="AB596" i="12"/>
  <c r="AS596" i="12"/>
  <c r="AT597" i="12"/>
  <c r="AT600" i="12"/>
  <c r="AS603" i="12"/>
  <c r="AQ603" i="12"/>
  <c r="AN612" i="12"/>
  <c r="P623" i="12"/>
  <c r="AT627" i="12"/>
  <c r="AS652" i="12"/>
  <c r="AQ652" i="12"/>
  <c r="AS662" i="12"/>
  <c r="AQ662" i="12"/>
  <c r="AS674" i="12"/>
  <c r="AQ674" i="12"/>
  <c r="AM704" i="12"/>
  <c r="AH617" i="12"/>
  <c r="J620" i="12"/>
  <c r="AH621" i="12"/>
  <c r="J624" i="12"/>
  <c r="V631" i="12"/>
  <c r="AH639" i="12"/>
  <c r="AQ639" i="12"/>
  <c r="AT639" i="12" s="1"/>
  <c r="AB652" i="12"/>
  <c r="AH659" i="12"/>
  <c r="P664" i="12"/>
  <c r="AQ598" i="12"/>
  <c r="AT598" i="12" s="1"/>
  <c r="AQ602" i="12"/>
  <c r="AT602" i="12" s="1"/>
  <c r="G605" i="12"/>
  <c r="J605" i="12" s="1"/>
  <c r="AQ608" i="12"/>
  <c r="AT608" i="12" s="1"/>
  <c r="AQ612" i="12"/>
  <c r="AT612" i="12" s="1"/>
  <c r="AT663" i="12"/>
  <c r="M704" i="12"/>
  <c r="AH618" i="12"/>
  <c r="AH622" i="12"/>
  <c r="AT657" i="12"/>
  <c r="AS668" i="12"/>
  <c r="AQ668" i="12"/>
  <c r="J707" i="12"/>
  <c r="AQ634" i="12"/>
  <c r="AQ646" i="12"/>
  <c r="AT646" i="12" s="1"/>
  <c r="AQ647" i="12"/>
  <c r="AH732" i="12"/>
  <c r="AQ617" i="12"/>
  <c r="AT617" i="12" s="1"/>
  <c r="V618" i="12"/>
  <c r="AQ621" i="12"/>
  <c r="AT621" i="12" s="1"/>
  <c r="AQ625" i="12"/>
  <c r="AT625" i="12" s="1"/>
  <c r="AQ633" i="12"/>
  <c r="AT633" i="12" s="1"/>
  <c r="AS644" i="12"/>
  <c r="AT644" i="12" s="1"/>
  <c r="J660" i="12"/>
  <c r="AT671" i="12"/>
  <c r="AN676" i="12"/>
  <c r="AN678" i="12"/>
  <c r="AQ686" i="12"/>
  <c r="AH692" i="12"/>
  <c r="AN695" i="12"/>
  <c r="AN701" i="12"/>
  <c r="AA732" i="12"/>
  <c r="AB707" i="12"/>
  <c r="AN799" i="12"/>
  <c r="AQ664" i="12"/>
  <c r="AT664" i="12" s="1"/>
  <c r="AQ680" i="12"/>
  <c r="AT680" i="12" s="1"/>
  <c r="AS686" i="12"/>
  <c r="AS695" i="12"/>
  <c r="AQ695" i="12"/>
  <c r="AS696" i="12"/>
  <c r="AT696" i="12" s="1"/>
  <c r="AS697" i="12"/>
  <c r="AT697" i="12" s="1"/>
  <c r="AS701" i="12"/>
  <c r="AQ701" i="12"/>
  <c r="AN689" i="12"/>
  <c r="AH690" i="12"/>
  <c r="AB696" i="12"/>
  <c r="I698" i="12"/>
  <c r="G698" i="12"/>
  <c r="U799" i="12"/>
  <c r="V709" i="12"/>
  <c r="V732" i="12" s="1"/>
  <c r="S732" i="12"/>
  <c r="AQ659" i="12"/>
  <c r="AT659" i="12" s="1"/>
  <c r="AQ665" i="12"/>
  <c r="AT665" i="12" s="1"/>
  <c r="AQ670" i="12"/>
  <c r="AT670" i="12" s="1"/>
  <c r="AQ672" i="12"/>
  <c r="AT672" i="12" s="1"/>
  <c r="P678" i="12"/>
  <c r="AQ682" i="12"/>
  <c r="AT682" i="12" s="1"/>
  <c r="AM732" i="12"/>
  <c r="AT720" i="12"/>
  <c r="AN664" i="12"/>
  <c r="AB667" i="12"/>
  <c r="AT675" i="12"/>
  <c r="AQ677" i="12"/>
  <c r="AT677" i="12" s="1"/>
  <c r="AB679" i="12"/>
  <c r="AB689" i="12"/>
  <c r="J692" i="12"/>
  <c r="P697" i="12"/>
  <c r="AS731" i="12"/>
  <c r="AQ731" i="12"/>
  <c r="Y732" i="12"/>
  <c r="AN707" i="12"/>
  <c r="Y799" i="12"/>
  <c r="P740" i="12"/>
  <c r="P799" i="12" s="1"/>
  <c r="AH765" i="12"/>
  <c r="AQ766" i="12"/>
  <c r="AS766" i="12"/>
  <c r="AA799" i="12"/>
  <c r="J736" i="12"/>
  <c r="AB736" i="12"/>
  <c r="AB799" i="12" s="1"/>
  <c r="M799" i="12"/>
  <c r="AE799" i="12"/>
  <c r="AG732" i="12"/>
  <c r="O799" i="12"/>
  <c r="AG799" i="12"/>
  <c r="P767" i="12"/>
  <c r="S799" i="12"/>
  <c r="V736" i="12"/>
  <c r="AK799" i="12"/>
  <c r="AN803" i="12"/>
  <c r="AA828" i="12"/>
  <c r="AQ797" i="12"/>
  <c r="AT797" i="12" s="1"/>
  <c r="M828" i="12"/>
  <c r="AQ826" i="12"/>
  <c r="AT826" i="12" s="1"/>
  <c r="AQ825" i="12"/>
  <c r="AT825" i="12" s="1"/>
  <c r="S828" i="12"/>
  <c r="AQ814" i="12"/>
  <c r="AT814" i="12" s="1"/>
  <c r="AQ823" i="12"/>
  <c r="AT823" i="12" s="1"/>
  <c r="AV790" i="1"/>
  <c r="AV788" i="1"/>
  <c r="P33" i="10"/>
  <c r="O33" i="10"/>
  <c r="N33" i="10"/>
  <c r="Q33" i="10"/>
  <c r="I804" i="11"/>
  <c r="G804" i="11"/>
  <c r="J804" i="11" s="1"/>
  <c r="J803" i="11"/>
  <c r="I803" i="11"/>
  <c r="G803" i="11"/>
  <c r="I801" i="11"/>
  <c r="G801" i="11"/>
  <c r="I800" i="11"/>
  <c r="G800" i="11"/>
  <c r="J800" i="11" s="1"/>
  <c r="I799" i="11"/>
  <c r="G799" i="11"/>
  <c r="J799" i="11" s="1"/>
  <c r="J798" i="11"/>
  <c r="I798" i="11"/>
  <c r="G798" i="11"/>
  <c r="I797" i="11"/>
  <c r="G797" i="11"/>
  <c r="J797" i="11" s="1"/>
  <c r="I796" i="11"/>
  <c r="G796" i="11"/>
  <c r="J796" i="11" s="1"/>
  <c r="I795" i="11"/>
  <c r="G795" i="11"/>
  <c r="J795" i="11" s="1"/>
  <c r="J794" i="11"/>
  <c r="I794" i="11"/>
  <c r="G794" i="11"/>
  <c r="I793" i="11"/>
  <c r="G793" i="11"/>
  <c r="J792" i="11"/>
  <c r="I792" i="11"/>
  <c r="G792" i="11"/>
  <c r="I791" i="11"/>
  <c r="G791" i="11"/>
  <c r="J791" i="11" s="1"/>
  <c r="J790" i="11"/>
  <c r="I790" i="11"/>
  <c r="G790" i="11"/>
  <c r="I789" i="11"/>
  <c r="G789" i="11"/>
  <c r="J789" i="11" s="1"/>
  <c r="I788" i="11"/>
  <c r="J788" i="11" s="1"/>
  <c r="G788" i="11"/>
  <c r="I787" i="11"/>
  <c r="G787" i="11"/>
  <c r="J787" i="11" s="1"/>
  <c r="J786" i="11"/>
  <c r="I786" i="11"/>
  <c r="G786" i="11"/>
  <c r="I785" i="11"/>
  <c r="G785" i="11"/>
  <c r="J784" i="11"/>
  <c r="I784" i="11"/>
  <c r="G784" i="11"/>
  <c r="I783" i="11"/>
  <c r="G783" i="11"/>
  <c r="J783" i="11" s="1"/>
  <c r="I777" i="11"/>
  <c r="G777" i="11"/>
  <c r="J777" i="11" s="1"/>
  <c r="I776" i="11"/>
  <c r="G776" i="11"/>
  <c r="J776" i="11" s="1"/>
  <c r="I775" i="11"/>
  <c r="G775" i="11"/>
  <c r="J774" i="11"/>
  <c r="I774" i="11"/>
  <c r="G774" i="11"/>
  <c r="I773" i="11"/>
  <c r="G773" i="11"/>
  <c r="J773" i="11" s="1"/>
  <c r="I772" i="11"/>
  <c r="G772" i="11"/>
  <c r="J772" i="11" s="1"/>
  <c r="I771" i="11"/>
  <c r="G771" i="11"/>
  <c r="J771" i="11" s="1"/>
  <c r="I770" i="11"/>
  <c r="J770" i="11" s="1"/>
  <c r="G770" i="11"/>
  <c r="I769" i="11"/>
  <c r="G769" i="11"/>
  <c r="J769" i="11" s="1"/>
  <c r="I768" i="11"/>
  <c r="G768" i="11"/>
  <c r="J768" i="11" s="1"/>
  <c r="J767" i="11"/>
  <c r="I767" i="11"/>
  <c r="G767" i="11"/>
  <c r="J766" i="11"/>
  <c r="I766" i="11"/>
  <c r="G766" i="11"/>
  <c r="I765" i="11"/>
  <c r="G765" i="11"/>
  <c r="J765" i="11" s="1"/>
  <c r="I764" i="11"/>
  <c r="G764" i="11"/>
  <c r="J764" i="11" s="1"/>
  <c r="J763" i="11"/>
  <c r="I763" i="11"/>
  <c r="G763" i="11"/>
  <c r="I762" i="11"/>
  <c r="J762" i="11" s="1"/>
  <c r="G762" i="11"/>
  <c r="I761" i="11"/>
  <c r="G761" i="11"/>
  <c r="J761" i="11" s="1"/>
  <c r="I760" i="11"/>
  <c r="G760" i="11"/>
  <c r="J760" i="11" s="1"/>
  <c r="I759" i="11"/>
  <c r="G759" i="11"/>
  <c r="J759" i="11" s="1"/>
  <c r="J758" i="11"/>
  <c r="I758" i="11"/>
  <c r="G758" i="11"/>
  <c r="I757" i="11"/>
  <c r="G757" i="11"/>
  <c r="J757" i="11" s="1"/>
  <c r="I756" i="11"/>
  <c r="J756" i="11" s="1"/>
  <c r="I755" i="11"/>
  <c r="J755" i="11" s="1"/>
  <c r="I754" i="11"/>
  <c r="J754" i="11" s="1"/>
  <c r="I753" i="11"/>
  <c r="J753" i="11" s="1"/>
  <c r="I752" i="11"/>
  <c r="J752" i="11" s="1"/>
  <c r="I751" i="11"/>
  <c r="J751" i="11" s="1"/>
  <c r="I750" i="11"/>
  <c r="J750" i="11" s="1"/>
  <c r="I749" i="11"/>
  <c r="J749" i="11" s="1"/>
  <c r="I748" i="11"/>
  <c r="J748" i="11" s="1"/>
  <c r="I747" i="11"/>
  <c r="J747" i="11" s="1"/>
  <c r="I746" i="11"/>
  <c r="G746" i="11"/>
  <c r="J746" i="11" s="1"/>
  <c r="I745" i="11"/>
  <c r="J745" i="11" s="1"/>
  <c r="G745" i="11"/>
  <c r="J744" i="11"/>
  <c r="I744" i="11"/>
  <c r="G744" i="11"/>
  <c r="I743" i="11"/>
  <c r="G743" i="11"/>
  <c r="J743" i="11" s="1"/>
  <c r="I742" i="11"/>
  <c r="G742" i="11"/>
  <c r="J742" i="11" s="1"/>
  <c r="I741" i="11"/>
  <c r="G741" i="11"/>
  <c r="J741" i="11" s="1"/>
  <c r="I740" i="11"/>
  <c r="J740" i="11" s="1"/>
  <c r="I739" i="11"/>
  <c r="G739" i="11"/>
  <c r="J739" i="11" s="1"/>
  <c r="J738" i="11"/>
  <c r="I738" i="11"/>
  <c r="G738" i="11"/>
  <c r="I737" i="11"/>
  <c r="G737" i="11"/>
  <c r="J737" i="11" s="1"/>
  <c r="I736" i="11"/>
  <c r="J736" i="11" s="1"/>
  <c r="I735" i="11"/>
  <c r="J735" i="11" s="1"/>
  <c r="I734" i="11"/>
  <c r="J734" i="11" s="1"/>
  <c r="J733" i="11"/>
  <c r="I733" i="11"/>
  <c r="G733" i="11"/>
  <c r="J728" i="11"/>
  <c r="I728" i="11"/>
  <c r="G728" i="11"/>
  <c r="I727" i="11"/>
  <c r="J727" i="11" s="1"/>
  <c r="G727" i="11"/>
  <c r="J726" i="11"/>
  <c r="I726" i="11"/>
  <c r="G726" i="11"/>
  <c r="I725" i="11"/>
  <c r="G725" i="11"/>
  <c r="J725" i="11" s="1"/>
  <c r="I724" i="11"/>
  <c r="G724" i="11"/>
  <c r="J724" i="11" s="1"/>
  <c r="J723" i="11"/>
  <c r="I723" i="11"/>
  <c r="G723" i="11"/>
  <c r="J722" i="11"/>
  <c r="I722" i="11"/>
  <c r="G722" i="11"/>
  <c r="I721" i="11"/>
  <c r="G721" i="11"/>
  <c r="J721" i="11" s="1"/>
  <c r="I720" i="11"/>
  <c r="G720" i="11"/>
  <c r="J720" i="11" s="1"/>
  <c r="J719" i="11"/>
  <c r="I719" i="11"/>
  <c r="G719" i="11"/>
  <c r="J718" i="11"/>
  <c r="I718" i="11"/>
  <c r="G718" i="11"/>
  <c r="I717" i="11"/>
  <c r="G717" i="11"/>
  <c r="J717" i="11" s="1"/>
  <c r="I716" i="11"/>
  <c r="G716" i="11"/>
  <c r="J716" i="11" s="1"/>
  <c r="I715" i="11"/>
  <c r="I729" i="11" s="1"/>
  <c r="G715" i="11"/>
  <c r="J715" i="11" s="1"/>
  <c r="J714" i="11"/>
  <c r="I714" i="11"/>
  <c r="G714" i="11"/>
  <c r="I713" i="11"/>
  <c r="G713" i="11"/>
  <c r="J713" i="11" s="1"/>
  <c r="I712" i="11"/>
  <c r="G712" i="11"/>
  <c r="J712" i="11" s="1"/>
  <c r="J706" i="11"/>
  <c r="I706" i="11"/>
  <c r="G706" i="11"/>
  <c r="I705" i="11"/>
  <c r="G705" i="11"/>
  <c r="J705" i="11" s="1"/>
  <c r="I703" i="11"/>
  <c r="G703" i="11"/>
  <c r="J703" i="11" s="1"/>
  <c r="I702" i="11"/>
  <c r="G702" i="11"/>
  <c r="J702" i="11" s="1"/>
  <c r="J701" i="11"/>
  <c r="I701" i="11"/>
  <c r="G701" i="11"/>
  <c r="I700" i="11"/>
  <c r="G700" i="11"/>
  <c r="J700" i="11" s="1"/>
  <c r="I699" i="11"/>
  <c r="G699" i="11"/>
  <c r="J699" i="11" s="1"/>
  <c r="I697" i="11"/>
  <c r="G697" i="11"/>
  <c r="J697" i="11" s="1"/>
  <c r="J696" i="11"/>
  <c r="I696" i="11"/>
  <c r="G696" i="11"/>
  <c r="I695" i="11"/>
  <c r="G695" i="11"/>
  <c r="J695" i="11" s="1"/>
  <c r="I694" i="11"/>
  <c r="F694" i="11"/>
  <c r="G694" i="11" s="1"/>
  <c r="J694" i="11" s="1"/>
  <c r="I693" i="11"/>
  <c r="J693" i="11" s="1"/>
  <c r="G693" i="11"/>
  <c r="F693" i="11"/>
  <c r="I692" i="11"/>
  <c r="F692" i="11"/>
  <c r="G692" i="11" s="1"/>
  <c r="J692" i="11" s="1"/>
  <c r="I691" i="11"/>
  <c r="F691" i="11"/>
  <c r="G691" i="11" s="1"/>
  <c r="J691" i="11" s="1"/>
  <c r="I690" i="11"/>
  <c r="G690" i="11"/>
  <c r="I689" i="11"/>
  <c r="G689" i="11"/>
  <c r="I688" i="11"/>
  <c r="G688" i="11"/>
  <c r="I687" i="11"/>
  <c r="G687" i="11"/>
  <c r="J687" i="11" s="1"/>
  <c r="I686" i="11"/>
  <c r="G686" i="11"/>
  <c r="I685" i="11"/>
  <c r="G685" i="11"/>
  <c r="J685" i="11" s="1"/>
  <c r="I684" i="11"/>
  <c r="G684" i="11"/>
  <c r="J684" i="11" s="1"/>
  <c r="J683" i="11"/>
  <c r="I683" i="11"/>
  <c r="G683" i="11"/>
  <c r="I682" i="11"/>
  <c r="F682" i="11"/>
  <c r="G682" i="11" s="1"/>
  <c r="J682" i="11" s="1"/>
  <c r="J681" i="11"/>
  <c r="I681" i="11"/>
  <c r="F681" i="11"/>
  <c r="G681" i="11" s="1"/>
  <c r="J680" i="11"/>
  <c r="I680" i="11"/>
  <c r="G680" i="11"/>
  <c r="F680" i="11"/>
  <c r="I679" i="11"/>
  <c r="G679" i="11"/>
  <c r="I678" i="11"/>
  <c r="G678" i="11"/>
  <c r="I677" i="11"/>
  <c r="J677" i="11" s="1"/>
  <c r="G677" i="11"/>
  <c r="I676" i="11"/>
  <c r="G676" i="11"/>
  <c r="I675" i="11"/>
  <c r="J675" i="11" s="1"/>
  <c r="G675" i="11"/>
  <c r="I674" i="11"/>
  <c r="G674" i="11"/>
  <c r="I673" i="11"/>
  <c r="G673" i="11"/>
  <c r="J673" i="11" s="1"/>
  <c r="I672" i="11"/>
  <c r="G672" i="11"/>
  <c r="J672" i="11" s="1"/>
  <c r="J671" i="11"/>
  <c r="I671" i="11"/>
  <c r="G671" i="11"/>
  <c r="I670" i="11"/>
  <c r="F670" i="11"/>
  <c r="G670" i="11" s="1"/>
  <c r="J670" i="11" s="1"/>
  <c r="I669" i="11"/>
  <c r="F669" i="11"/>
  <c r="G669" i="11" s="1"/>
  <c r="J669" i="11" s="1"/>
  <c r="I668" i="11"/>
  <c r="F668" i="11"/>
  <c r="G668" i="11" s="1"/>
  <c r="J668" i="11" s="1"/>
  <c r="I667" i="11"/>
  <c r="G667" i="11"/>
  <c r="I666" i="11"/>
  <c r="G666" i="11"/>
  <c r="I665" i="11"/>
  <c r="J665" i="11" s="1"/>
  <c r="G665" i="11"/>
  <c r="I664" i="11"/>
  <c r="G664" i="11"/>
  <c r="J664" i="11" s="1"/>
  <c r="I663" i="11"/>
  <c r="G663" i="11"/>
  <c r="J663" i="11" s="1"/>
  <c r="I662" i="11"/>
  <c r="J662" i="11" s="1"/>
  <c r="G662" i="11"/>
  <c r="I661" i="11"/>
  <c r="G661" i="11"/>
  <c r="I660" i="11"/>
  <c r="G660" i="11"/>
  <c r="J660" i="11" s="1"/>
  <c r="I659" i="11"/>
  <c r="G659" i="11"/>
  <c r="J659" i="11" s="1"/>
  <c r="I658" i="11"/>
  <c r="J658" i="11" s="1"/>
  <c r="G658" i="11"/>
  <c r="J657" i="11"/>
  <c r="I657" i="11"/>
  <c r="G657" i="11"/>
  <c r="I656" i="11"/>
  <c r="F656" i="11"/>
  <c r="G656" i="11" s="1"/>
  <c r="J656" i="11" s="1"/>
  <c r="I655" i="11"/>
  <c r="F655" i="11"/>
  <c r="G655" i="11" s="1"/>
  <c r="J655" i="11" s="1"/>
  <c r="J654" i="11"/>
  <c r="I654" i="11"/>
  <c r="G654" i="11"/>
  <c r="F654" i="11"/>
  <c r="I653" i="11"/>
  <c r="G653" i="11"/>
  <c r="I652" i="11"/>
  <c r="G652" i="11"/>
  <c r="I651" i="11"/>
  <c r="G651" i="11"/>
  <c r="J651" i="11" s="1"/>
  <c r="I650" i="11"/>
  <c r="J650" i="11" s="1"/>
  <c r="G650" i="11"/>
  <c r="J649" i="11"/>
  <c r="I649" i="11"/>
  <c r="G649" i="11"/>
  <c r="I648" i="11"/>
  <c r="G648" i="11"/>
  <c r="J647" i="11"/>
  <c r="I647" i="11"/>
  <c r="G647" i="11"/>
  <c r="I646" i="11"/>
  <c r="G646" i="11"/>
  <c r="J646" i="11" s="1"/>
  <c r="I645" i="11"/>
  <c r="J645" i="11" s="1"/>
  <c r="G645" i="11"/>
  <c r="I644" i="11"/>
  <c r="F644" i="11"/>
  <c r="G644" i="11" s="1"/>
  <c r="J644" i="11" s="1"/>
  <c r="J643" i="11"/>
  <c r="I643" i="11"/>
  <c r="G643" i="11"/>
  <c r="F643" i="11"/>
  <c r="I642" i="11"/>
  <c r="F642" i="11"/>
  <c r="G642" i="11" s="1"/>
  <c r="J642" i="11" s="1"/>
  <c r="I641" i="11"/>
  <c r="F641" i="11"/>
  <c r="G641" i="11" s="1"/>
  <c r="J641" i="11" s="1"/>
  <c r="I640" i="11"/>
  <c r="G640" i="11"/>
  <c r="I639" i="11"/>
  <c r="G639" i="11"/>
  <c r="I638" i="11"/>
  <c r="G638" i="11"/>
  <c r="J638" i="11" s="1"/>
  <c r="J637" i="11"/>
  <c r="I637" i="11"/>
  <c r="G637" i="11"/>
  <c r="I636" i="11"/>
  <c r="G636" i="11"/>
  <c r="J636" i="11" s="1"/>
  <c r="I635" i="11"/>
  <c r="G635" i="11"/>
  <c r="I632" i="11"/>
  <c r="J632" i="11" s="1"/>
  <c r="G632" i="11"/>
  <c r="J631" i="11"/>
  <c r="I631" i="11"/>
  <c r="G631" i="11"/>
  <c r="I630" i="11"/>
  <c r="G630" i="11"/>
  <c r="J630" i="11" s="1"/>
  <c r="I629" i="11"/>
  <c r="G629" i="11"/>
  <c r="J629" i="11" s="1"/>
  <c r="I628" i="11"/>
  <c r="G628" i="11"/>
  <c r="J628" i="11" s="1"/>
  <c r="J627" i="11"/>
  <c r="I627" i="11"/>
  <c r="G627" i="11"/>
  <c r="I626" i="11"/>
  <c r="G626" i="11"/>
  <c r="I625" i="11"/>
  <c r="G625" i="11"/>
  <c r="J625" i="11" s="1"/>
  <c r="I624" i="11"/>
  <c r="G624" i="11"/>
  <c r="J624" i="11" s="1"/>
  <c r="I623" i="11"/>
  <c r="J623" i="11" s="1"/>
  <c r="G623" i="11"/>
  <c r="I622" i="11"/>
  <c r="G622" i="11"/>
  <c r="J622" i="11" s="1"/>
  <c r="I621" i="11"/>
  <c r="G621" i="11"/>
  <c r="J621" i="11" s="1"/>
  <c r="I620" i="11"/>
  <c r="G620" i="11"/>
  <c r="J620" i="11" s="1"/>
  <c r="I619" i="11"/>
  <c r="J619" i="11" s="1"/>
  <c r="G619" i="11"/>
  <c r="I618" i="11"/>
  <c r="G618" i="11"/>
  <c r="J617" i="11"/>
  <c r="I617" i="11"/>
  <c r="G617" i="11"/>
  <c r="I616" i="11"/>
  <c r="G616" i="11"/>
  <c r="J616" i="11" s="1"/>
  <c r="I615" i="11"/>
  <c r="J615" i="11" s="1"/>
  <c r="G615" i="11"/>
  <c r="I614" i="11"/>
  <c r="G614" i="11"/>
  <c r="J614" i="11" s="1"/>
  <c r="I613" i="11"/>
  <c r="J613" i="11" s="1"/>
  <c r="G613" i="11"/>
  <c r="I611" i="11"/>
  <c r="G611" i="11"/>
  <c r="J611" i="11" s="1"/>
  <c r="J610" i="11"/>
  <c r="I610" i="11"/>
  <c r="G610" i="11"/>
  <c r="I609" i="11"/>
  <c r="G609" i="11"/>
  <c r="J609" i="11" s="1"/>
  <c r="J608" i="11"/>
  <c r="I608" i="11"/>
  <c r="G608" i="11"/>
  <c r="I607" i="11"/>
  <c r="G607" i="11"/>
  <c r="J607" i="11" s="1"/>
  <c r="I606" i="11"/>
  <c r="J606" i="11" s="1"/>
  <c r="G606" i="11"/>
  <c r="I605" i="11"/>
  <c r="G605" i="11"/>
  <c r="I604" i="11"/>
  <c r="J604" i="11" s="1"/>
  <c r="G604" i="11"/>
  <c r="J603" i="11"/>
  <c r="I603" i="11"/>
  <c r="G603" i="11"/>
  <c r="I602" i="11"/>
  <c r="J602" i="11" s="1"/>
  <c r="G602" i="11"/>
  <c r="I601" i="11"/>
  <c r="G601" i="11"/>
  <c r="J600" i="11"/>
  <c r="I600" i="11"/>
  <c r="G600" i="11"/>
  <c r="I599" i="11"/>
  <c r="J599" i="11" s="1"/>
  <c r="G599" i="11"/>
  <c r="I598" i="11"/>
  <c r="J598" i="11" s="1"/>
  <c r="G598" i="11"/>
  <c r="I597" i="11"/>
  <c r="G597" i="11"/>
  <c r="J597" i="11" s="1"/>
  <c r="I596" i="11"/>
  <c r="J596" i="11" s="1"/>
  <c r="G596" i="11"/>
  <c r="J595" i="11"/>
  <c r="I595" i="11"/>
  <c r="G595" i="11"/>
  <c r="I594" i="11"/>
  <c r="J594" i="11" s="1"/>
  <c r="G594" i="11"/>
  <c r="I593" i="11"/>
  <c r="G593" i="11"/>
  <c r="I592" i="11"/>
  <c r="G592" i="11"/>
  <c r="J592" i="11" s="1"/>
  <c r="J591" i="11"/>
  <c r="I591" i="11"/>
  <c r="G591" i="11"/>
  <c r="J590" i="11"/>
  <c r="I590" i="11"/>
  <c r="G590" i="11"/>
  <c r="I589" i="11"/>
  <c r="G589" i="11"/>
  <c r="J589" i="11" s="1"/>
  <c r="I588" i="11"/>
  <c r="G588" i="11"/>
  <c r="J588" i="11" s="1"/>
  <c r="I587" i="11"/>
  <c r="J587" i="11" s="1"/>
  <c r="G587" i="11"/>
  <c r="I586" i="11"/>
  <c r="J586" i="11" s="1"/>
  <c r="G586" i="11"/>
  <c r="I585" i="11"/>
  <c r="G585" i="11"/>
  <c r="J585" i="11" s="1"/>
  <c r="I584" i="11"/>
  <c r="G584" i="11"/>
  <c r="J584" i="11" s="1"/>
  <c r="I583" i="11"/>
  <c r="G583" i="11"/>
  <c r="J583" i="11" s="1"/>
  <c r="J582" i="11"/>
  <c r="I582" i="11"/>
  <c r="G582" i="11"/>
  <c r="I581" i="11"/>
  <c r="G581" i="11"/>
  <c r="J581" i="11" s="1"/>
  <c r="I580" i="11"/>
  <c r="G580" i="11"/>
  <c r="J580" i="11" s="1"/>
  <c r="I579" i="11"/>
  <c r="G579" i="11"/>
  <c r="J579" i="11" s="1"/>
  <c r="I578" i="11"/>
  <c r="J578" i="11" s="1"/>
  <c r="G578" i="11"/>
  <c r="I577" i="11"/>
  <c r="G577" i="11"/>
  <c r="J577" i="11" s="1"/>
  <c r="I576" i="11"/>
  <c r="G576" i="11"/>
  <c r="J576" i="11" s="1"/>
  <c r="I575" i="11"/>
  <c r="G575" i="11"/>
  <c r="J575" i="11" s="1"/>
  <c r="I574" i="11"/>
  <c r="G574" i="11"/>
  <c r="J574" i="11" s="1"/>
  <c r="I573" i="11"/>
  <c r="G573" i="11"/>
  <c r="J573" i="11" s="1"/>
  <c r="I572" i="11"/>
  <c r="G572" i="11"/>
  <c r="J572" i="11" s="1"/>
  <c r="I571" i="11"/>
  <c r="G571" i="11"/>
  <c r="I570" i="11"/>
  <c r="G570" i="11"/>
  <c r="J570" i="11" s="1"/>
  <c r="I569" i="11"/>
  <c r="G569" i="11"/>
  <c r="J569" i="11" s="1"/>
  <c r="J568" i="11"/>
  <c r="I568" i="11"/>
  <c r="G568" i="11"/>
  <c r="I567" i="11"/>
  <c r="G567" i="11"/>
  <c r="J567" i="11" s="1"/>
  <c r="J566" i="11"/>
  <c r="I566" i="11"/>
  <c r="G566" i="11"/>
  <c r="I565" i="11"/>
  <c r="G565" i="11"/>
  <c r="J565" i="11" s="1"/>
  <c r="I564" i="11"/>
  <c r="J564" i="11" s="1"/>
  <c r="G564" i="11"/>
  <c r="I563" i="11"/>
  <c r="G563" i="11"/>
  <c r="J563" i="11" s="1"/>
  <c r="I560" i="11"/>
  <c r="J560" i="11" s="1"/>
  <c r="G560" i="11"/>
  <c r="I559" i="11"/>
  <c r="G559" i="11"/>
  <c r="J559" i="11" s="1"/>
  <c r="J558" i="11"/>
  <c r="I558" i="11"/>
  <c r="G558" i="11"/>
  <c r="I557" i="11"/>
  <c r="G557" i="11"/>
  <c r="J557" i="11" s="1"/>
  <c r="I556" i="11"/>
  <c r="I709" i="11" s="1"/>
  <c r="G556" i="11"/>
  <c r="J556" i="11" s="1"/>
  <c r="I555" i="11"/>
  <c r="G555" i="11"/>
  <c r="J555" i="11" s="1"/>
  <c r="I554" i="11"/>
  <c r="J554" i="11" s="1"/>
  <c r="G554" i="11"/>
  <c r="K550" i="11"/>
  <c r="I548" i="11"/>
  <c r="J548" i="11" s="1"/>
  <c r="G548" i="11"/>
  <c r="I547" i="11"/>
  <c r="G547" i="11"/>
  <c r="J547" i="11" s="1"/>
  <c r="I546" i="11"/>
  <c r="G546" i="11"/>
  <c r="I545" i="11"/>
  <c r="J545" i="11" s="1"/>
  <c r="G545" i="11"/>
  <c r="I544" i="11"/>
  <c r="G544" i="11"/>
  <c r="J544" i="11" s="1"/>
  <c r="I543" i="11"/>
  <c r="G543" i="11"/>
  <c r="J543" i="11" s="1"/>
  <c r="I542" i="11"/>
  <c r="G542" i="11"/>
  <c r="J542" i="11" s="1"/>
  <c r="I541" i="11"/>
  <c r="G541" i="11"/>
  <c r="J540" i="11"/>
  <c r="I540" i="11"/>
  <c r="G540" i="11"/>
  <c r="J539" i="11"/>
  <c r="I539" i="11"/>
  <c r="G539" i="11"/>
  <c r="I538" i="11"/>
  <c r="G538" i="11"/>
  <c r="J538" i="11" s="1"/>
  <c r="I537" i="11"/>
  <c r="J537" i="11" s="1"/>
  <c r="G537" i="11"/>
  <c r="J536" i="11"/>
  <c r="I536" i="11"/>
  <c r="G536" i="11"/>
  <c r="I535" i="11"/>
  <c r="G535" i="11"/>
  <c r="I534" i="11"/>
  <c r="G534" i="11"/>
  <c r="J534" i="11" s="1"/>
  <c r="I533" i="11"/>
  <c r="G533" i="11"/>
  <c r="J533" i="11" s="1"/>
  <c r="J532" i="11"/>
  <c r="I532" i="11"/>
  <c r="G532" i="11"/>
  <c r="I531" i="11"/>
  <c r="J531" i="11" s="1"/>
  <c r="G531" i="11"/>
  <c r="I530" i="11"/>
  <c r="G530" i="11"/>
  <c r="J530" i="11" s="1"/>
  <c r="I529" i="11"/>
  <c r="G529" i="11"/>
  <c r="J529" i="11" s="1"/>
  <c r="I528" i="11"/>
  <c r="J528" i="11" s="1"/>
  <c r="G528" i="11"/>
  <c r="J527" i="11"/>
  <c r="I527" i="11"/>
  <c r="G527" i="11"/>
  <c r="I526" i="11"/>
  <c r="G526" i="11"/>
  <c r="J526" i="11" s="1"/>
  <c r="J524" i="11"/>
  <c r="I524" i="11"/>
  <c r="G524" i="11"/>
  <c r="I523" i="11"/>
  <c r="G523" i="11"/>
  <c r="J523" i="11" s="1"/>
  <c r="I521" i="11"/>
  <c r="J521" i="11" s="1"/>
  <c r="G521" i="11"/>
  <c r="I520" i="11"/>
  <c r="G520" i="11"/>
  <c r="J520" i="11" s="1"/>
  <c r="I518" i="11"/>
  <c r="G518" i="11"/>
  <c r="J517" i="11"/>
  <c r="I517" i="11"/>
  <c r="G517" i="11"/>
  <c r="J516" i="11"/>
  <c r="I516" i="11"/>
  <c r="G516" i="11"/>
  <c r="I515" i="11"/>
  <c r="G515" i="11"/>
  <c r="J515" i="11" s="1"/>
  <c r="I514" i="11"/>
  <c r="G514" i="11"/>
  <c r="J514" i="11" s="1"/>
  <c r="J513" i="11"/>
  <c r="I513" i="11"/>
  <c r="G513" i="11"/>
  <c r="I512" i="11"/>
  <c r="J512" i="11" s="1"/>
  <c r="G512" i="11"/>
  <c r="I510" i="11"/>
  <c r="G510" i="11"/>
  <c r="I509" i="11"/>
  <c r="G509" i="11"/>
  <c r="J509" i="11" s="1"/>
  <c r="I508" i="11"/>
  <c r="G508" i="11"/>
  <c r="J508" i="11" s="1"/>
  <c r="I507" i="11"/>
  <c r="J507" i="11" s="1"/>
  <c r="G507" i="11"/>
  <c r="I506" i="11"/>
  <c r="G506" i="11"/>
  <c r="I505" i="11"/>
  <c r="G505" i="11"/>
  <c r="J505" i="11" s="1"/>
  <c r="I504" i="11"/>
  <c r="G504" i="11"/>
  <c r="J504" i="11" s="1"/>
  <c r="I503" i="11"/>
  <c r="G503" i="11"/>
  <c r="J502" i="11"/>
  <c r="I502" i="11"/>
  <c r="G502" i="11"/>
  <c r="J501" i="11"/>
  <c r="I501" i="11"/>
  <c r="G501" i="11"/>
  <c r="I500" i="11"/>
  <c r="G500" i="11"/>
  <c r="I499" i="11"/>
  <c r="G499" i="11"/>
  <c r="J499" i="11" s="1"/>
  <c r="I498" i="11"/>
  <c r="J498" i="11" s="1"/>
  <c r="G498" i="11"/>
  <c r="I497" i="11"/>
  <c r="G497" i="11"/>
  <c r="J497" i="11" s="1"/>
  <c r="I496" i="11"/>
  <c r="G496" i="11"/>
  <c r="I495" i="11"/>
  <c r="G495" i="11"/>
  <c r="J495" i="11" s="1"/>
  <c r="I494" i="11"/>
  <c r="G494" i="11"/>
  <c r="J494" i="11" s="1"/>
  <c r="I493" i="11"/>
  <c r="G493" i="11"/>
  <c r="I492" i="11"/>
  <c r="G492" i="11"/>
  <c r="I491" i="11"/>
  <c r="G491" i="11"/>
  <c r="J491" i="11" s="1"/>
  <c r="I490" i="11"/>
  <c r="G490" i="11"/>
  <c r="J490" i="11" s="1"/>
  <c r="I489" i="11"/>
  <c r="G489" i="11"/>
  <c r="I488" i="11"/>
  <c r="G488" i="11"/>
  <c r="I487" i="11"/>
  <c r="G487" i="11"/>
  <c r="I486" i="11"/>
  <c r="G486" i="11"/>
  <c r="J486" i="11" s="1"/>
  <c r="I485" i="11"/>
  <c r="G485" i="11"/>
  <c r="J485" i="11" s="1"/>
  <c r="I484" i="11"/>
  <c r="G484" i="11"/>
  <c r="I483" i="11"/>
  <c r="G483" i="11"/>
  <c r="J483" i="11" s="1"/>
  <c r="I482" i="11"/>
  <c r="J482" i="11" s="1"/>
  <c r="G482" i="11"/>
  <c r="I481" i="11"/>
  <c r="G481" i="11"/>
  <c r="J481" i="11" s="1"/>
  <c r="I480" i="11"/>
  <c r="J480" i="11" s="1"/>
  <c r="G480" i="11"/>
  <c r="I478" i="11"/>
  <c r="G478" i="11"/>
  <c r="J478" i="11" s="1"/>
  <c r="J477" i="11"/>
  <c r="I477" i="11"/>
  <c r="G477" i="11"/>
  <c r="I476" i="11"/>
  <c r="G476" i="11"/>
  <c r="J476" i="11" s="1"/>
  <c r="I475" i="11"/>
  <c r="G475" i="11"/>
  <c r="J474" i="11"/>
  <c r="I474" i="11"/>
  <c r="G474" i="11"/>
  <c r="I473" i="11"/>
  <c r="J473" i="11" s="1"/>
  <c r="G473" i="11"/>
  <c r="I472" i="11"/>
  <c r="G472" i="11"/>
  <c r="I471" i="11"/>
  <c r="G471" i="11"/>
  <c r="J471" i="11" s="1"/>
  <c r="I470" i="11"/>
  <c r="J470" i="11" s="1"/>
  <c r="G470" i="11"/>
  <c r="I469" i="11"/>
  <c r="G469" i="11"/>
  <c r="I468" i="11"/>
  <c r="G468" i="11"/>
  <c r="I467" i="11"/>
  <c r="G467" i="11"/>
  <c r="I466" i="11"/>
  <c r="G466" i="11"/>
  <c r="J466" i="11" s="1"/>
  <c r="I465" i="11"/>
  <c r="J465" i="11" s="1"/>
  <c r="G465" i="11"/>
  <c r="I464" i="11"/>
  <c r="G464" i="11"/>
  <c r="J463" i="11"/>
  <c r="I463" i="11"/>
  <c r="G463" i="11"/>
  <c r="I462" i="11"/>
  <c r="G462" i="11"/>
  <c r="J462" i="11" s="1"/>
  <c r="I461" i="11"/>
  <c r="G461" i="11"/>
  <c r="J461" i="11" s="1"/>
  <c r="I460" i="11"/>
  <c r="G460" i="11"/>
  <c r="J460" i="11" s="1"/>
  <c r="J458" i="11"/>
  <c r="I458" i="11"/>
  <c r="G458" i="11"/>
  <c r="J457" i="11"/>
  <c r="I457" i="11"/>
  <c r="G457" i="11"/>
  <c r="I456" i="11"/>
  <c r="G456" i="11"/>
  <c r="J456" i="11" s="1"/>
  <c r="I455" i="11"/>
  <c r="G455" i="11"/>
  <c r="I454" i="11"/>
  <c r="G454" i="11"/>
  <c r="J454" i="11" s="1"/>
  <c r="I453" i="11"/>
  <c r="J453" i="11" s="1"/>
  <c r="G453" i="11"/>
  <c r="I452" i="11"/>
  <c r="G452" i="11"/>
  <c r="I451" i="11"/>
  <c r="G451" i="11"/>
  <c r="I450" i="11"/>
  <c r="G450" i="11"/>
  <c r="I449" i="11"/>
  <c r="G449" i="11"/>
  <c r="J448" i="11"/>
  <c r="I448" i="11"/>
  <c r="G448" i="11"/>
  <c r="I447" i="11"/>
  <c r="G447" i="11"/>
  <c r="J447" i="11" s="1"/>
  <c r="I445" i="11"/>
  <c r="J445" i="11" s="1"/>
  <c r="G445" i="11"/>
  <c r="I444" i="11"/>
  <c r="G444" i="11"/>
  <c r="J444" i="11" s="1"/>
  <c r="I443" i="11"/>
  <c r="J443" i="11" s="1"/>
  <c r="G443" i="11"/>
  <c r="I442" i="11"/>
  <c r="G442" i="11"/>
  <c r="I441" i="11"/>
  <c r="G441" i="11"/>
  <c r="J441" i="11" s="1"/>
  <c r="I440" i="11"/>
  <c r="G440" i="11"/>
  <c r="J440" i="11" s="1"/>
  <c r="I439" i="11"/>
  <c r="G439" i="11"/>
  <c r="I438" i="11"/>
  <c r="G438" i="11"/>
  <c r="I437" i="11"/>
  <c r="G437" i="11"/>
  <c r="I436" i="11"/>
  <c r="G436" i="11"/>
  <c r="J435" i="11"/>
  <c r="I435" i="11"/>
  <c r="G435" i="11"/>
  <c r="I434" i="11"/>
  <c r="G434" i="11"/>
  <c r="J434" i="11" s="1"/>
  <c r="I432" i="11"/>
  <c r="J432" i="11" s="1"/>
  <c r="G432" i="11"/>
  <c r="J431" i="11"/>
  <c r="I431" i="11"/>
  <c r="G431" i="11"/>
  <c r="J430" i="11"/>
  <c r="I430" i="11"/>
  <c r="G430" i="11"/>
  <c r="I429" i="11"/>
  <c r="G429" i="11"/>
  <c r="J429" i="11" s="1"/>
  <c r="I428" i="11"/>
  <c r="G428" i="11"/>
  <c r="I427" i="11"/>
  <c r="J427" i="11" s="1"/>
  <c r="G427" i="11"/>
  <c r="I426" i="11"/>
  <c r="J426" i="11" s="1"/>
  <c r="G426" i="11"/>
  <c r="I425" i="11"/>
  <c r="G425" i="11"/>
  <c r="I424" i="11"/>
  <c r="G424" i="11"/>
  <c r="J424" i="11" s="1"/>
  <c r="J423" i="11"/>
  <c r="I423" i="11"/>
  <c r="G423" i="11"/>
  <c r="I422" i="11"/>
  <c r="G422" i="11"/>
  <c r="I421" i="11"/>
  <c r="G421" i="11"/>
  <c r="I420" i="11"/>
  <c r="G420" i="11"/>
  <c r="I419" i="11"/>
  <c r="G419" i="11"/>
  <c r="J419" i="11" s="1"/>
  <c r="J418" i="11"/>
  <c r="I418" i="11"/>
  <c r="G418" i="11"/>
  <c r="I417" i="11"/>
  <c r="G417" i="11"/>
  <c r="J416" i="11"/>
  <c r="I416" i="11"/>
  <c r="G416" i="11"/>
  <c r="J415" i="11"/>
  <c r="I415" i="11"/>
  <c r="G415" i="11"/>
  <c r="I414" i="11"/>
  <c r="J414" i="11" s="1"/>
  <c r="G414" i="11"/>
  <c r="J413" i="11"/>
  <c r="I413" i="11"/>
  <c r="G413" i="11"/>
  <c r="J412" i="11"/>
  <c r="I412" i="11"/>
  <c r="G412" i="11"/>
  <c r="J411" i="11"/>
  <c r="I411" i="11"/>
  <c r="G411" i="11"/>
  <c r="I409" i="11"/>
  <c r="J409" i="11" s="1"/>
  <c r="G409" i="11"/>
  <c r="J408" i="11"/>
  <c r="I408" i="11"/>
  <c r="G408" i="11"/>
  <c r="J407" i="11"/>
  <c r="I407" i="11"/>
  <c r="G407" i="11"/>
  <c r="J406" i="11"/>
  <c r="I406" i="11"/>
  <c r="G406" i="11"/>
  <c r="I405" i="11"/>
  <c r="G405" i="11"/>
  <c r="I404" i="11"/>
  <c r="J404" i="11" s="1"/>
  <c r="G404" i="11"/>
  <c r="I403" i="11"/>
  <c r="J403" i="11" s="1"/>
  <c r="G403" i="11"/>
  <c r="I402" i="11"/>
  <c r="G402" i="11"/>
  <c r="I401" i="11"/>
  <c r="J401" i="11" s="1"/>
  <c r="G401" i="11"/>
  <c r="J400" i="11"/>
  <c r="I400" i="11"/>
  <c r="G400" i="11"/>
  <c r="I399" i="11"/>
  <c r="G399" i="11"/>
  <c r="I398" i="11"/>
  <c r="G398" i="11"/>
  <c r="I397" i="11"/>
  <c r="G397" i="11"/>
  <c r="I396" i="11"/>
  <c r="J396" i="11" s="1"/>
  <c r="G396" i="11"/>
  <c r="J395" i="11"/>
  <c r="I395" i="11"/>
  <c r="G395" i="11"/>
  <c r="I394" i="11"/>
  <c r="G394" i="11"/>
  <c r="J394" i="11" s="1"/>
  <c r="I393" i="11"/>
  <c r="G393" i="11"/>
  <c r="J393" i="11" s="1"/>
  <c r="I391" i="11"/>
  <c r="J391" i="11" s="1"/>
  <c r="G391" i="11"/>
  <c r="J390" i="11"/>
  <c r="I390" i="11"/>
  <c r="G390" i="11"/>
  <c r="J389" i="11"/>
  <c r="I389" i="11"/>
  <c r="G389" i="11"/>
  <c r="I388" i="11"/>
  <c r="G388" i="11"/>
  <c r="J388" i="11" s="1"/>
  <c r="I387" i="11"/>
  <c r="G387" i="11"/>
  <c r="J386" i="11"/>
  <c r="I386" i="11"/>
  <c r="G386" i="11"/>
  <c r="J385" i="11"/>
  <c r="I385" i="11"/>
  <c r="G385" i="11"/>
  <c r="I384" i="11"/>
  <c r="G384" i="11"/>
  <c r="I383" i="11"/>
  <c r="G383" i="11"/>
  <c r="J383" i="11" s="1"/>
  <c r="I382" i="11"/>
  <c r="G382" i="11"/>
  <c r="J382" i="11" s="1"/>
  <c r="I381" i="11"/>
  <c r="G381" i="11"/>
  <c r="I380" i="11"/>
  <c r="G380" i="11"/>
  <c r="I379" i="11"/>
  <c r="G379" i="11"/>
  <c r="I378" i="11"/>
  <c r="G378" i="11"/>
  <c r="I377" i="11"/>
  <c r="G377" i="11"/>
  <c r="J377" i="11" s="1"/>
  <c r="I376" i="11"/>
  <c r="J376" i="11" s="1"/>
  <c r="G376" i="11"/>
  <c r="J375" i="11"/>
  <c r="I375" i="11"/>
  <c r="G375" i="11"/>
  <c r="I374" i="11"/>
  <c r="G374" i="11"/>
  <c r="J374" i="11" s="1"/>
  <c r="I372" i="11"/>
  <c r="G372" i="11"/>
  <c r="J372" i="11" s="1"/>
  <c r="I371" i="11"/>
  <c r="G371" i="11"/>
  <c r="J371" i="11" s="1"/>
  <c r="J370" i="11"/>
  <c r="I370" i="11"/>
  <c r="G370" i="11"/>
  <c r="I369" i="11"/>
  <c r="G369" i="11"/>
  <c r="J369" i="11" s="1"/>
  <c r="I368" i="11"/>
  <c r="G368" i="11"/>
  <c r="I367" i="11"/>
  <c r="G367" i="11"/>
  <c r="J367" i="11" s="1"/>
  <c r="I366" i="11"/>
  <c r="G366" i="11"/>
  <c r="J366" i="11" s="1"/>
  <c r="I365" i="11"/>
  <c r="G365" i="11"/>
  <c r="I364" i="11"/>
  <c r="G364" i="11"/>
  <c r="I363" i="11"/>
  <c r="G363" i="11"/>
  <c r="J363" i="11" s="1"/>
  <c r="I362" i="11"/>
  <c r="G362" i="11"/>
  <c r="I361" i="11"/>
  <c r="G361" i="11"/>
  <c r="I360" i="11"/>
  <c r="G360" i="11"/>
  <c r="I359" i="11"/>
  <c r="G359" i="11"/>
  <c r="I358" i="11"/>
  <c r="G358" i="11"/>
  <c r="I357" i="11"/>
  <c r="G357" i="11"/>
  <c r="J357" i="11" s="1"/>
  <c r="I356" i="11"/>
  <c r="G356" i="11"/>
  <c r="J356" i="11" s="1"/>
  <c r="I355" i="11"/>
  <c r="G355" i="11"/>
  <c r="I354" i="11"/>
  <c r="G354" i="11"/>
  <c r="J354" i="11" s="1"/>
  <c r="I353" i="11"/>
  <c r="G353" i="11"/>
  <c r="J353" i="11" s="1"/>
  <c r="I352" i="11"/>
  <c r="G352" i="11"/>
  <c r="J352" i="11" s="1"/>
  <c r="I351" i="11"/>
  <c r="J351" i="11" s="1"/>
  <c r="G351" i="11"/>
  <c r="I350" i="11"/>
  <c r="G350" i="11"/>
  <c r="J349" i="11"/>
  <c r="I349" i="11"/>
  <c r="G349" i="11"/>
  <c r="I347" i="11"/>
  <c r="G347" i="11"/>
  <c r="J347" i="11" s="1"/>
  <c r="I346" i="11"/>
  <c r="J346" i="11" s="1"/>
  <c r="G346" i="11"/>
  <c r="I345" i="11"/>
  <c r="G345" i="11"/>
  <c r="J345" i="11" s="1"/>
  <c r="I344" i="11"/>
  <c r="J344" i="11" s="1"/>
  <c r="G344" i="11"/>
  <c r="I343" i="11"/>
  <c r="G343" i="11"/>
  <c r="I342" i="11"/>
  <c r="G342" i="11"/>
  <c r="I341" i="11"/>
  <c r="G341" i="11"/>
  <c r="J341" i="11" s="1"/>
  <c r="I340" i="11"/>
  <c r="G340" i="11"/>
  <c r="I339" i="11"/>
  <c r="J339" i="11" s="1"/>
  <c r="G339" i="11"/>
  <c r="I338" i="11"/>
  <c r="G338" i="11"/>
  <c r="J338" i="11" s="1"/>
  <c r="I337" i="11"/>
  <c r="G337" i="11"/>
  <c r="I336" i="11"/>
  <c r="G336" i="11"/>
  <c r="I335" i="11"/>
  <c r="G335" i="11"/>
  <c r="I334" i="11"/>
  <c r="J334" i="11" s="1"/>
  <c r="G334" i="11"/>
  <c r="I333" i="11"/>
  <c r="G333" i="11"/>
  <c r="J333" i="11" s="1"/>
  <c r="I332" i="11"/>
  <c r="G332" i="11"/>
  <c r="I331" i="11"/>
  <c r="G331" i="11"/>
  <c r="J330" i="11"/>
  <c r="I330" i="11"/>
  <c r="G330" i="11"/>
  <c r="J329" i="11"/>
  <c r="I329" i="11"/>
  <c r="G329" i="11"/>
  <c r="I328" i="11"/>
  <c r="G328" i="11"/>
  <c r="J328" i="11" s="1"/>
  <c r="I327" i="11"/>
  <c r="G327" i="11"/>
  <c r="J327" i="11" s="1"/>
  <c r="I326" i="11"/>
  <c r="G326" i="11"/>
  <c r="J326" i="11" s="1"/>
  <c r="I325" i="11"/>
  <c r="J325" i="11" s="1"/>
  <c r="G325" i="11"/>
  <c r="I323" i="11"/>
  <c r="G323" i="11"/>
  <c r="J323" i="11" s="1"/>
  <c r="I322" i="11"/>
  <c r="G322" i="11"/>
  <c r="J322" i="11" s="1"/>
  <c r="I321" i="11"/>
  <c r="G321" i="11"/>
  <c r="J321" i="11" s="1"/>
  <c r="J320" i="11"/>
  <c r="I320" i="11"/>
  <c r="G320" i="11"/>
  <c r="I319" i="11"/>
  <c r="G319" i="11"/>
  <c r="J318" i="11"/>
  <c r="I318" i="11"/>
  <c r="G318" i="11"/>
  <c r="I317" i="11"/>
  <c r="G317" i="11"/>
  <c r="J317" i="11" s="1"/>
  <c r="I316" i="11"/>
  <c r="G316" i="11"/>
  <c r="I315" i="11"/>
  <c r="J315" i="11" s="1"/>
  <c r="G315" i="11"/>
  <c r="I314" i="11"/>
  <c r="J314" i="11" s="1"/>
  <c r="G314" i="11"/>
  <c r="I313" i="11"/>
  <c r="G313" i="11"/>
  <c r="I312" i="11"/>
  <c r="G312" i="11"/>
  <c r="I311" i="11"/>
  <c r="G311" i="11"/>
  <c r="I310" i="11"/>
  <c r="J310" i="11" s="1"/>
  <c r="G310" i="11"/>
  <c r="I309" i="11"/>
  <c r="J309" i="11" s="1"/>
  <c r="G309" i="11"/>
  <c r="I308" i="11"/>
  <c r="G308" i="11"/>
  <c r="I307" i="11"/>
  <c r="G307" i="11"/>
  <c r="I306" i="11"/>
  <c r="J306" i="11" s="1"/>
  <c r="G306" i="11"/>
  <c r="J305" i="11"/>
  <c r="I305" i="11"/>
  <c r="G305" i="11"/>
  <c r="J304" i="11"/>
  <c r="I304" i="11"/>
  <c r="G304" i="11"/>
  <c r="J303" i="11"/>
  <c r="I303" i="11"/>
  <c r="G303" i="11"/>
  <c r="I302" i="11"/>
  <c r="J302" i="11" s="1"/>
  <c r="G302" i="11"/>
  <c r="J301" i="11"/>
  <c r="I301" i="11"/>
  <c r="G301" i="11"/>
  <c r="J297" i="11"/>
  <c r="I297" i="11"/>
  <c r="G297" i="11"/>
  <c r="J296" i="11"/>
  <c r="I296" i="11"/>
  <c r="G296" i="11"/>
  <c r="I295" i="11"/>
  <c r="J295" i="11" s="1"/>
  <c r="G295" i="11"/>
  <c r="J294" i="11"/>
  <c r="I294" i="11"/>
  <c r="G294" i="11"/>
  <c r="J292" i="11"/>
  <c r="I292" i="11"/>
  <c r="G292" i="11"/>
  <c r="J291" i="11"/>
  <c r="I291" i="11"/>
  <c r="G291" i="11"/>
  <c r="I290" i="11"/>
  <c r="J290" i="11" s="1"/>
  <c r="G290" i="11"/>
  <c r="J289" i="11"/>
  <c r="I289" i="11"/>
  <c r="G289" i="11"/>
  <c r="J287" i="11"/>
  <c r="I287" i="11"/>
  <c r="G287" i="11"/>
  <c r="J286" i="11"/>
  <c r="I286" i="11"/>
  <c r="G286" i="11"/>
  <c r="I285" i="11"/>
  <c r="J285" i="11" s="1"/>
  <c r="G285" i="11"/>
  <c r="J284" i="11"/>
  <c r="I284" i="11"/>
  <c r="G284" i="11"/>
  <c r="I283" i="11"/>
  <c r="G283" i="11"/>
  <c r="I282" i="11"/>
  <c r="G282" i="11"/>
  <c r="J282" i="11" s="1"/>
  <c r="I281" i="11"/>
  <c r="G281" i="11"/>
  <c r="J281" i="11" s="1"/>
  <c r="J280" i="11"/>
  <c r="I280" i="11"/>
  <c r="G280" i="11"/>
  <c r="I279" i="11"/>
  <c r="J279" i="11" s="1"/>
  <c r="G279" i="11"/>
  <c r="I278" i="11"/>
  <c r="G278" i="11"/>
  <c r="I277" i="11"/>
  <c r="J277" i="11" s="1"/>
  <c r="G277" i="11"/>
  <c r="I276" i="11"/>
  <c r="J276" i="11" s="1"/>
  <c r="G276" i="11"/>
  <c r="J275" i="11"/>
  <c r="I275" i="11"/>
  <c r="G275" i="11"/>
  <c r="I274" i="11"/>
  <c r="G274" i="11"/>
  <c r="J273" i="11"/>
  <c r="I273" i="11"/>
  <c r="G273" i="11"/>
  <c r="I272" i="11"/>
  <c r="G272" i="11"/>
  <c r="J272" i="11" s="1"/>
  <c r="I271" i="11"/>
  <c r="J271" i="11" s="1"/>
  <c r="G271" i="11"/>
  <c r="I270" i="11"/>
  <c r="G270" i="11"/>
  <c r="I269" i="11"/>
  <c r="G269" i="11"/>
  <c r="J269" i="11" s="1"/>
  <c r="J268" i="11"/>
  <c r="I268" i="11"/>
  <c r="G268" i="11"/>
  <c r="I267" i="11"/>
  <c r="J267" i="11" s="1"/>
  <c r="G267" i="11"/>
  <c r="I266" i="11"/>
  <c r="G266" i="11"/>
  <c r="I265" i="11"/>
  <c r="G265" i="11"/>
  <c r="I264" i="11"/>
  <c r="G264" i="11"/>
  <c r="J264" i="11" s="1"/>
  <c r="J263" i="11"/>
  <c r="I263" i="11"/>
  <c r="G263" i="11"/>
  <c r="J262" i="11"/>
  <c r="I262" i="11"/>
  <c r="G262" i="11"/>
  <c r="I261" i="11"/>
  <c r="G261" i="11"/>
  <c r="I260" i="11"/>
  <c r="G260" i="11"/>
  <c r="J260" i="11" s="1"/>
  <c r="I259" i="11"/>
  <c r="G259" i="11"/>
  <c r="J259" i="11" s="1"/>
  <c r="I258" i="11"/>
  <c r="J258" i="11" s="1"/>
  <c r="G258" i="11"/>
  <c r="I257" i="11"/>
  <c r="G257" i="11"/>
  <c r="I256" i="11"/>
  <c r="G256" i="11"/>
  <c r="J256" i="11" s="1"/>
  <c r="I255" i="11"/>
  <c r="G255" i="11"/>
  <c r="J255" i="11" s="1"/>
  <c r="I254" i="11"/>
  <c r="G254" i="11"/>
  <c r="G550" i="11" s="1"/>
  <c r="I246" i="11"/>
  <c r="G246" i="11"/>
  <c r="J246" i="11" s="1"/>
  <c r="I245" i="11"/>
  <c r="G245" i="11"/>
  <c r="J245" i="11" s="1"/>
  <c r="I244" i="11"/>
  <c r="G244" i="11"/>
  <c r="J244" i="11" s="1"/>
  <c r="I243" i="11"/>
  <c r="G243" i="11"/>
  <c r="J243" i="11" s="1"/>
  <c r="I242" i="11"/>
  <c r="G242" i="11"/>
  <c r="J242" i="11" s="1"/>
  <c r="I241" i="11"/>
  <c r="G241" i="11"/>
  <c r="J241" i="11" s="1"/>
  <c r="I240" i="11"/>
  <c r="F240" i="11"/>
  <c r="G240" i="11" s="1"/>
  <c r="J240" i="11" s="1"/>
  <c r="I239" i="11"/>
  <c r="F239" i="11"/>
  <c r="G239" i="11" s="1"/>
  <c r="J239" i="11" s="1"/>
  <c r="I238" i="11"/>
  <c r="F238" i="11"/>
  <c r="G238" i="11" s="1"/>
  <c r="J238" i="11" s="1"/>
  <c r="I237" i="11"/>
  <c r="G237" i="11"/>
  <c r="J237" i="11" s="1"/>
  <c r="F237" i="11"/>
  <c r="I234" i="11"/>
  <c r="J234" i="11" s="1"/>
  <c r="G234" i="11"/>
  <c r="I233" i="11"/>
  <c r="G233" i="11"/>
  <c r="J232" i="11"/>
  <c r="I232" i="11"/>
  <c r="G232" i="11"/>
  <c r="I228" i="11"/>
  <c r="G228" i="11"/>
  <c r="J228" i="11" s="1"/>
  <c r="J227" i="11"/>
  <c r="I227" i="11"/>
  <c r="G227" i="11"/>
  <c r="I226" i="11"/>
  <c r="G226" i="11"/>
  <c r="J226" i="11" s="1"/>
  <c r="I225" i="11"/>
  <c r="J225" i="11" s="1"/>
  <c r="G225" i="11"/>
  <c r="I224" i="11"/>
  <c r="G224" i="11"/>
  <c r="J224" i="11" s="1"/>
  <c r="I223" i="11"/>
  <c r="J223" i="11" s="1"/>
  <c r="G223" i="11"/>
  <c r="I222" i="11"/>
  <c r="G222" i="11"/>
  <c r="J221" i="11"/>
  <c r="I221" i="11"/>
  <c r="G221" i="11"/>
  <c r="I220" i="11"/>
  <c r="G220" i="11"/>
  <c r="J220" i="11" s="1"/>
  <c r="I219" i="11"/>
  <c r="J219" i="11" s="1"/>
  <c r="G219" i="11"/>
  <c r="I218" i="11"/>
  <c r="G218" i="11"/>
  <c r="I217" i="11"/>
  <c r="J217" i="11" s="1"/>
  <c r="G217" i="11"/>
  <c r="J216" i="11"/>
  <c r="I216" i="11"/>
  <c r="G216" i="11"/>
  <c r="I215" i="11"/>
  <c r="G215" i="11"/>
  <c r="J215" i="11" s="1"/>
  <c r="I214" i="11"/>
  <c r="G214" i="11"/>
  <c r="J214" i="11" s="1"/>
  <c r="I213" i="11"/>
  <c r="J213" i="11" s="1"/>
  <c r="G213" i="11"/>
  <c r="I212" i="11"/>
  <c r="J212" i="11" s="1"/>
  <c r="G212" i="11"/>
  <c r="I211" i="11"/>
  <c r="G211" i="11"/>
  <c r="J211" i="11" s="1"/>
  <c r="I210" i="11"/>
  <c r="G210" i="11"/>
  <c r="J210" i="11" s="1"/>
  <c r="I209" i="11"/>
  <c r="G209" i="11"/>
  <c r="J209" i="11" s="1"/>
  <c r="J208" i="11"/>
  <c r="I208" i="11"/>
  <c r="G208" i="11"/>
  <c r="I207" i="11"/>
  <c r="G207" i="11"/>
  <c r="J207" i="11" s="1"/>
  <c r="I205" i="11"/>
  <c r="G205" i="11"/>
  <c r="J205" i="11" s="1"/>
  <c r="I204" i="11"/>
  <c r="G204" i="11"/>
  <c r="J204" i="11" s="1"/>
  <c r="I203" i="11"/>
  <c r="J203" i="11" s="1"/>
  <c r="G203" i="11"/>
  <c r="J202" i="11"/>
  <c r="I202" i="11"/>
  <c r="G202" i="11"/>
  <c r="I201" i="11"/>
  <c r="G201" i="11"/>
  <c r="J201" i="11" s="1"/>
  <c r="I200" i="11"/>
  <c r="G200" i="11"/>
  <c r="J200" i="11" s="1"/>
  <c r="I199" i="11"/>
  <c r="G199" i="11"/>
  <c r="J199" i="11" s="1"/>
  <c r="I198" i="11"/>
  <c r="J198" i="11" s="1"/>
  <c r="G198" i="11"/>
  <c r="I197" i="11"/>
  <c r="G197" i="11"/>
  <c r="J197" i="11" s="1"/>
  <c r="I196" i="11"/>
  <c r="G196" i="11"/>
  <c r="J196" i="11" s="1"/>
  <c r="I195" i="11"/>
  <c r="G195" i="11"/>
  <c r="J195" i="11" s="1"/>
  <c r="J194" i="11"/>
  <c r="I194" i="11"/>
  <c r="G194" i="11"/>
  <c r="I192" i="11"/>
  <c r="G192" i="11"/>
  <c r="J192" i="11" s="1"/>
  <c r="I191" i="11"/>
  <c r="G191" i="11"/>
  <c r="J191" i="11" s="1"/>
  <c r="I190" i="11"/>
  <c r="G190" i="11"/>
  <c r="J190" i="11" s="1"/>
  <c r="I189" i="11"/>
  <c r="J189" i="11" s="1"/>
  <c r="G189" i="11"/>
  <c r="I188" i="11"/>
  <c r="G188" i="11"/>
  <c r="J188" i="11" s="1"/>
  <c r="I187" i="11"/>
  <c r="G187" i="11"/>
  <c r="J187" i="11" s="1"/>
  <c r="I186" i="11"/>
  <c r="J186" i="11" s="1"/>
  <c r="G186" i="11"/>
  <c r="I185" i="11"/>
  <c r="G185" i="11"/>
  <c r="J185" i="11" s="1"/>
  <c r="I184" i="11"/>
  <c r="G184" i="11"/>
  <c r="J184" i="11" s="1"/>
  <c r="I183" i="11"/>
  <c r="G183" i="11"/>
  <c r="J183" i="11" s="1"/>
  <c r="I182" i="11"/>
  <c r="G182" i="11"/>
  <c r="J182" i="11" s="1"/>
  <c r="I181" i="11"/>
  <c r="J181" i="11" s="1"/>
  <c r="G181" i="11"/>
  <c r="I180" i="11"/>
  <c r="G180" i="11"/>
  <c r="J180" i="11" s="1"/>
  <c r="J179" i="11"/>
  <c r="I179" i="11"/>
  <c r="G179" i="11"/>
  <c r="I178" i="11"/>
  <c r="G178" i="11"/>
  <c r="J178" i="11" s="1"/>
  <c r="I177" i="11"/>
  <c r="J177" i="11" s="1"/>
  <c r="G177" i="11"/>
  <c r="I175" i="11"/>
  <c r="G175" i="11"/>
  <c r="J175" i="11" s="1"/>
  <c r="I174" i="11"/>
  <c r="J174" i="11" s="1"/>
  <c r="G174" i="11"/>
  <c r="I173" i="11"/>
  <c r="G173" i="11"/>
  <c r="J173" i="11" s="1"/>
  <c r="I172" i="11"/>
  <c r="G172" i="11"/>
  <c r="J172" i="11" s="1"/>
  <c r="I171" i="11"/>
  <c r="G171" i="11"/>
  <c r="J171" i="11" s="1"/>
  <c r="J170" i="11"/>
  <c r="I170" i="11"/>
  <c r="G170" i="11"/>
  <c r="I169" i="11"/>
  <c r="G169" i="11"/>
  <c r="J169" i="11" s="1"/>
  <c r="I168" i="11"/>
  <c r="G168" i="11"/>
  <c r="J168" i="11" s="1"/>
  <c r="I167" i="11"/>
  <c r="G167" i="11"/>
  <c r="J167" i="11" s="1"/>
  <c r="I166" i="11"/>
  <c r="J166" i="11" s="1"/>
  <c r="G166" i="11"/>
  <c r="J165" i="11"/>
  <c r="I165" i="11"/>
  <c r="G165" i="11"/>
  <c r="I164" i="11"/>
  <c r="G164" i="11"/>
  <c r="J164" i="11" s="1"/>
  <c r="I163" i="11"/>
  <c r="G163" i="11"/>
  <c r="J163" i="11" s="1"/>
  <c r="I162" i="11"/>
  <c r="G162" i="11"/>
  <c r="J162" i="11" s="1"/>
  <c r="I161" i="11"/>
  <c r="J161" i="11" s="1"/>
  <c r="G161" i="11"/>
  <c r="I159" i="11"/>
  <c r="G159" i="11"/>
  <c r="J159" i="11" s="1"/>
  <c r="I158" i="11"/>
  <c r="G158" i="11"/>
  <c r="J158" i="11" s="1"/>
  <c r="I157" i="11"/>
  <c r="G157" i="11"/>
  <c r="J157" i="11" s="1"/>
  <c r="J156" i="11"/>
  <c r="I156" i="11"/>
  <c r="G156" i="11"/>
  <c r="I155" i="11"/>
  <c r="G155" i="11"/>
  <c r="J155" i="11" s="1"/>
  <c r="I154" i="11"/>
  <c r="G154" i="11"/>
  <c r="J154" i="11" s="1"/>
  <c r="I153" i="11"/>
  <c r="G153" i="11"/>
  <c r="J153" i="11" s="1"/>
  <c r="I152" i="11"/>
  <c r="J152" i="11" s="1"/>
  <c r="G152" i="11"/>
  <c r="J151" i="11"/>
  <c r="I151" i="11"/>
  <c r="G151" i="11"/>
  <c r="I150" i="11"/>
  <c r="G150" i="11"/>
  <c r="J150" i="11" s="1"/>
  <c r="J149" i="11"/>
  <c r="I149" i="11"/>
  <c r="G149" i="11"/>
  <c r="I148" i="11"/>
  <c r="G148" i="11"/>
  <c r="J148" i="11" s="1"/>
  <c r="I147" i="11"/>
  <c r="J147" i="11" s="1"/>
  <c r="G147" i="11"/>
  <c r="I146" i="11"/>
  <c r="G146" i="11"/>
  <c r="J146" i="11" s="1"/>
  <c r="I145" i="11"/>
  <c r="G145" i="11"/>
  <c r="J144" i="11"/>
  <c r="I144" i="11"/>
  <c r="G144" i="11"/>
  <c r="J143" i="11"/>
  <c r="I143" i="11"/>
  <c r="G143" i="11"/>
  <c r="I141" i="11"/>
  <c r="G141" i="11"/>
  <c r="J141" i="11" s="1"/>
  <c r="I140" i="11"/>
  <c r="G140" i="11"/>
  <c r="J140" i="11" s="1"/>
  <c r="J139" i="11"/>
  <c r="I139" i="11"/>
  <c r="G139" i="11"/>
  <c r="I138" i="11"/>
  <c r="J138" i="11" s="1"/>
  <c r="G138" i="11"/>
  <c r="I137" i="11"/>
  <c r="G137" i="11"/>
  <c r="J137" i="11" s="1"/>
  <c r="I136" i="11"/>
  <c r="G136" i="11"/>
  <c r="J136" i="11" s="1"/>
  <c r="I135" i="11"/>
  <c r="G135" i="11"/>
  <c r="J135" i="11" s="1"/>
  <c r="I134" i="11"/>
  <c r="J134" i="11" s="1"/>
  <c r="G134" i="11"/>
  <c r="I133" i="11"/>
  <c r="G133" i="11"/>
  <c r="J133" i="11" s="1"/>
  <c r="I132" i="11"/>
  <c r="G132" i="11"/>
  <c r="J132" i="11" s="1"/>
  <c r="I131" i="11"/>
  <c r="G131" i="11"/>
  <c r="J131" i="11" s="1"/>
  <c r="I130" i="11"/>
  <c r="G130" i="11"/>
  <c r="J130" i="11" s="1"/>
  <c r="I129" i="11"/>
  <c r="G129" i="11"/>
  <c r="J129" i="11" s="1"/>
  <c r="J127" i="11"/>
  <c r="I127" i="11"/>
  <c r="G127" i="11"/>
  <c r="I126" i="11"/>
  <c r="G126" i="11"/>
  <c r="J126" i="11" s="1"/>
  <c r="I125" i="11"/>
  <c r="G125" i="11"/>
  <c r="J125" i="11" s="1"/>
  <c r="I124" i="11"/>
  <c r="G124" i="11"/>
  <c r="J124" i="11" s="1"/>
  <c r="I123" i="11"/>
  <c r="J123" i="11" s="1"/>
  <c r="G123" i="11"/>
  <c r="I122" i="11"/>
  <c r="G122" i="11"/>
  <c r="J122" i="11" s="1"/>
  <c r="I121" i="11"/>
  <c r="G121" i="11"/>
  <c r="J121" i="11" s="1"/>
  <c r="I120" i="11"/>
  <c r="G120" i="11"/>
  <c r="J120" i="11" s="1"/>
  <c r="J119" i="11"/>
  <c r="I119" i="11"/>
  <c r="G119" i="11"/>
  <c r="I118" i="11"/>
  <c r="G118" i="11"/>
  <c r="J118" i="11" s="1"/>
  <c r="I117" i="11"/>
  <c r="G117" i="11"/>
  <c r="J117" i="11" s="1"/>
  <c r="I116" i="11"/>
  <c r="G116" i="11"/>
  <c r="J116" i="11" s="1"/>
  <c r="I115" i="11"/>
  <c r="J115" i="11" s="1"/>
  <c r="G115" i="11"/>
  <c r="J114" i="11"/>
  <c r="I114" i="11"/>
  <c r="G114" i="11"/>
  <c r="I113" i="11"/>
  <c r="G113" i="11"/>
  <c r="J113" i="11" s="1"/>
  <c r="I111" i="11"/>
  <c r="G111" i="11"/>
  <c r="J111" i="11" s="1"/>
  <c r="I110" i="11"/>
  <c r="G110" i="11"/>
  <c r="J110" i="11" s="1"/>
  <c r="I109" i="11"/>
  <c r="J109" i="11" s="1"/>
  <c r="G109" i="11"/>
  <c r="I108" i="11"/>
  <c r="G108" i="11"/>
  <c r="J108" i="11" s="1"/>
  <c r="I107" i="11"/>
  <c r="G107" i="11"/>
  <c r="J107" i="11" s="1"/>
  <c r="J106" i="11"/>
  <c r="I106" i="11"/>
  <c r="G106" i="11"/>
  <c r="J105" i="11"/>
  <c r="I105" i="11"/>
  <c r="G105" i="11"/>
  <c r="I104" i="11"/>
  <c r="G104" i="11"/>
  <c r="J104" i="11" s="1"/>
  <c r="I103" i="11"/>
  <c r="G103" i="11"/>
  <c r="J103" i="11" s="1"/>
  <c r="J102" i="11"/>
  <c r="I102" i="11"/>
  <c r="G102" i="11"/>
  <c r="I101" i="11"/>
  <c r="J101" i="11" s="1"/>
  <c r="G101" i="11"/>
  <c r="J100" i="11"/>
  <c r="I100" i="11"/>
  <c r="G100" i="11"/>
  <c r="I99" i="11"/>
  <c r="G99" i="11"/>
  <c r="J99" i="11" s="1"/>
  <c r="I98" i="11"/>
  <c r="J98" i="11" s="1"/>
  <c r="G98" i="11"/>
  <c r="J97" i="11"/>
  <c r="I97" i="11"/>
  <c r="G97" i="11"/>
  <c r="I96" i="11"/>
  <c r="J96" i="11" s="1"/>
  <c r="G96" i="11"/>
  <c r="I95" i="11"/>
  <c r="G95" i="11"/>
  <c r="J95" i="11" s="1"/>
  <c r="I94" i="11"/>
  <c r="G94" i="11"/>
  <c r="J94" i="11" s="1"/>
  <c r="I93" i="11"/>
  <c r="J93" i="11" s="1"/>
  <c r="G93" i="11"/>
  <c r="J92" i="11"/>
  <c r="I92" i="11"/>
  <c r="G92" i="11"/>
  <c r="I91" i="11"/>
  <c r="G91" i="11"/>
  <c r="J91" i="11" s="1"/>
  <c r="I90" i="11"/>
  <c r="G90" i="11"/>
  <c r="J90" i="11" s="1"/>
  <c r="I89" i="11"/>
  <c r="F89" i="11"/>
  <c r="G89" i="11" s="1"/>
  <c r="J89" i="11" s="1"/>
  <c r="J88" i="11"/>
  <c r="I88" i="11"/>
  <c r="G88" i="11"/>
  <c r="I87" i="11"/>
  <c r="G87" i="11"/>
  <c r="J87" i="11" s="1"/>
  <c r="I82" i="11"/>
  <c r="G82" i="11"/>
  <c r="J82" i="11" s="1"/>
  <c r="I81" i="11"/>
  <c r="G81" i="11"/>
  <c r="J81" i="11" s="1"/>
  <c r="I80" i="11"/>
  <c r="J80" i="11" s="1"/>
  <c r="G80" i="11"/>
  <c r="I79" i="11"/>
  <c r="G79" i="11"/>
  <c r="I78" i="11"/>
  <c r="G78" i="11"/>
  <c r="J78" i="11" s="1"/>
  <c r="I77" i="11"/>
  <c r="G77" i="11"/>
  <c r="J77" i="11" s="1"/>
  <c r="I76" i="11"/>
  <c r="J76" i="11" s="1"/>
  <c r="G76" i="11"/>
  <c r="I73" i="11"/>
  <c r="G73" i="11"/>
  <c r="J73" i="11" s="1"/>
  <c r="I72" i="11"/>
  <c r="G72" i="11"/>
  <c r="J72" i="11" s="1"/>
  <c r="I71" i="11"/>
  <c r="G71" i="11"/>
  <c r="J71" i="11" s="1"/>
  <c r="I70" i="11"/>
  <c r="J70" i="11" s="1"/>
  <c r="G70" i="11"/>
  <c r="I69" i="11"/>
  <c r="G69" i="11"/>
  <c r="J68" i="11"/>
  <c r="I68" i="11"/>
  <c r="G68" i="11"/>
  <c r="I67" i="11"/>
  <c r="G67" i="11"/>
  <c r="J67" i="11" s="1"/>
  <c r="I66" i="11"/>
  <c r="J66" i="11" s="1"/>
  <c r="G66" i="11"/>
  <c r="I65" i="11"/>
  <c r="G65" i="11"/>
  <c r="I64" i="11"/>
  <c r="J64" i="11" s="1"/>
  <c r="G64" i="11"/>
  <c r="I63" i="11"/>
  <c r="G63" i="11"/>
  <c r="J63" i="11" s="1"/>
  <c r="I62" i="11"/>
  <c r="J62" i="11" s="1"/>
  <c r="G62" i="11"/>
  <c r="I61" i="11"/>
  <c r="G61" i="11"/>
  <c r="J61" i="11" s="1"/>
  <c r="J60" i="11"/>
  <c r="I60" i="11"/>
  <c r="G60" i="11"/>
  <c r="I59" i="11"/>
  <c r="G59" i="11"/>
  <c r="J59" i="11" s="1"/>
  <c r="I58" i="11"/>
  <c r="G58" i="11"/>
  <c r="J58" i="11" s="1"/>
  <c r="I57" i="11"/>
  <c r="G57" i="11"/>
  <c r="J57" i="11" s="1"/>
  <c r="I56" i="11"/>
  <c r="J56" i="11" s="1"/>
  <c r="G56" i="11"/>
  <c r="J55" i="11"/>
  <c r="I55" i="11"/>
  <c r="G55" i="11"/>
  <c r="I54" i="11"/>
  <c r="G54" i="11"/>
  <c r="J54" i="11" s="1"/>
  <c r="I53" i="11"/>
  <c r="G53" i="11"/>
  <c r="J53" i="11" s="1"/>
  <c r="I52" i="11"/>
  <c r="J52" i="11" s="1"/>
  <c r="G52" i="11"/>
  <c r="I51" i="11"/>
  <c r="J51" i="11" s="1"/>
  <c r="G51" i="11"/>
  <c r="I50" i="11"/>
  <c r="G50" i="11"/>
  <c r="J50" i="11" s="1"/>
  <c r="I49" i="11"/>
  <c r="G49" i="11"/>
  <c r="J49" i="11" s="1"/>
  <c r="I48" i="11"/>
  <c r="G48" i="11"/>
  <c r="J48" i="11" s="1"/>
  <c r="J47" i="11"/>
  <c r="I47" i="11"/>
  <c r="G47" i="11"/>
  <c r="I46" i="11"/>
  <c r="G46" i="11"/>
  <c r="J46" i="11" s="1"/>
  <c r="I45" i="11"/>
  <c r="G45" i="11"/>
  <c r="J45" i="11" s="1"/>
  <c r="I44" i="11"/>
  <c r="G44" i="11"/>
  <c r="J44" i="11" s="1"/>
  <c r="I43" i="11"/>
  <c r="J43" i="11" s="1"/>
  <c r="G43" i="11"/>
  <c r="J42" i="11"/>
  <c r="I42" i="11"/>
  <c r="G42" i="11"/>
  <c r="I41" i="11"/>
  <c r="G41" i="11"/>
  <c r="J41" i="11" s="1"/>
  <c r="I40" i="11"/>
  <c r="G40" i="11"/>
  <c r="J40" i="11" s="1"/>
  <c r="I39" i="11"/>
  <c r="G39" i="11"/>
  <c r="J39" i="11" s="1"/>
  <c r="I38" i="11"/>
  <c r="J38" i="11" s="1"/>
  <c r="G38" i="11"/>
  <c r="I37" i="11"/>
  <c r="G37" i="11"/>
  <c r="J37" i="11" s="1"/>
  <c r="I36" i="11"/>
  <c r="G36" i="11"/>
  <c r="J36" i="11" s="1"/>
  <c r="I34" i="11"/>
  <c r="G34" i="11"/>
  <c r="J34" i="11" s="1"/>
  <c r="J33" i="11"/>
  <c r="I33" i="11"/>
  <c r="G33" i="11"/>
  <c r="I32" i="11"/>
  <c r="G32" i="11"/>
  <c r="I31" i="11"/>
  <c r="G31" i="11"/>
  <c r="J31" i="11" s="1"/>
  <c r="I30" i="11"/>
  <c r="I247" i="11" s="1"/>
  <c r="G30" i="11"/>
  <c r="J19" i="11"/>
  <c r="M36" i="10"/>
  <c r="K34" i="10"/>
  <c r="M33" i="10"/>
  <c r="K33" i="10"/>
  <c r="K35" i="10" s="1"/>
  <c r="O28" i="10"/>
  <c r="K22" i="10"/>
  <c r="K14" i="10"/>
  <c r="K11" i="10"/>
  <c r="K371" i="1"/>
  <c r="N31" i="6"/>
  <c r="P31" i="6"/>
  <c r="I802" i="9"/>
  <c r="G802" i="9"/>
  <c r="J802" i="9" s="1"/>
  <c r="I801" i="9"/>
  <c r="G801" i="9"/>
  <c r="J801" i="9" s="1"/>
  <c r="I799" i="9"/>
  <c r="G799" i="9"/>
  <c r="J799" i="9" s="1"/>
  <c r="J798" i="9"/>
  <c r="I798" i="9"/>
  <c r="G798" i="9"/>
  <c r="J797" i="9"/>
  <c r="I797" i="9"/>
  <c r="G797" i="9"/>
  <c r="I796" i="9"/>
  <c r="G796" i="9"/>
  <c r="J796" i="9" s="1"/>
  <c r="I795" i="9"/>
  <c r="G795" i="9"/>
  <c r="J795" i="9" s="1"/>
  <c r="I794" i="9"/>
  <c r="G794" i="9"/>
  <c r="J794" i="9" s="1"/>
  <c r="I793" i="9"/>
  <c r="G793" i="9"/>
  <c r="J793" i="9" s="1"/>
  <c r="I792" i="9"/>
  <c r="G792" i="9"/>
  <c r="J792" i="9" s="1"/>
  <c r="I791" i="9"/>
  <c r="G791" i="9"/>
  <c r="J791" i="9" s="1"/>
  <c r="I790" i="9"/>
  <c r="G790" i="9"/>
  <c r="J790" i="9" s="1"/>
  <c r="I789" i="9"/>
  <c r="J789" i="9" s="1"/>
  <c r="G789" i="9"/>
  <c r="I788" i="9"/>
  <c r="G788" i="9"/>
  <c r="J788" i="9" s="1"/>
  <c r="I787" i="9"/>
  <c r="G787" i="9"/>
  <c r="J787" i="9" s="1"/>
  <c r="I786" i="9"/>
  <c r="G786" i="9"/>
  <c r="J786" i="9" s="1"/>
  <c r="I785" i="9"/>
  <c r="G785" i="9"/>
  <c r="J785" i="9" s="1"/>
  <c r="I784" i="9"/>
  <c r="G784" i="9"/>
  <c r="J784" i="9" s="1"/>
  <c r="I783" i="9"/>
  <c r="G783" i="9"/>
  <c r="J783" i="9" s="1"/>
  <c r="I782" i="9"/>
  <c r="G782" i="9"/>
  <c r="J782" i="9" s="1"/>
  <c r="I781" i="9"/>
  <c r="I804" i="9" s="1"/>
  <c r="G781" i="9"/>
  <c r="J781" i="9" s="1"/>
  <c r="I775" i="9"/>
  <c r="G775" i="9"/>
  <c r="J775" i="9" s="1"/>
  <c r="J774" i="9"/>
  <c r="I774" i="9"/>
  <c r="G774" i="9"/>
  <c r="I773" i="9"/>
  <c r="G773" i="9"/>
  <c r="J772" i="9"/>
  <c r="I772" i="9"/>
  <c r="G772" i="9"/>
  <c r="I771" i="9"/>
  <c r="G771" i="9"/>
  <c r="J771" i="9" s="1"/>
  <c r="I770" i="9"/>
  <c r="G770" i="9"/>
  <c r="J770" i="9" s="1"/>
  <c r="I769" i="9"/>
  <c r="G769" i="9"/>
  <c r="J769" i="9" s="1"/>
  <c r="J768" i="9"/>
  <c r="I768" i="9"/>
  <c r="G768" i="9"/>
  <c r="I767" i="9"/>
  <c r="G767" i="9"/>
  <c r="J767" i="9" s="1"/>
  <c r="I766" i="9"/>
  <c r="G766" i="9"/>
  <c r="J766" i="9" s="1"/>
  <c r="J765" i="9"/>
  <c r="I765" i="9"/>
  <c r="G765" i="9"/>
  <c r="J764" i="9"/>
  <c r="I764" i="9"/>
  <c r="G764" i="9"/>
  <c r="I763" i="9"/>
  <c r="G763" i="9"/>
  <c r="J763" i="9" s="1"/>
  <c r="I762" i="9"/>
  <c r="G762" i="9"/>
  <c r="J762" i="9" s="1"/>
  <c r="I761" i="9"/>
  <c r="J761" i="9" s="1"/>
  <c r="G761" i="9"/>
  <c r="J760" i="9"/>
  <c r="I760" i="9"/>
  <c r="G760" i="9"/>
  <c r="I759" i="9"/>
  <c r="G759" i="9"/>
  <c r="J759" i="9" s="1"/>
  <c r="I758" i="9"/>
  <c r="G758" i="9"/>
  <c r="J758" i="9" s="1"/>
  <c r="I757" i="9"/>
  <c r="G757" i="9"/>
  <c r="J757" i="9" s="1"/>
  <c r="J756" i="9"/>
  <c r="I756" i="9"/>
  <c r="G756" i="9"/>
  <c r="I755" i="9"/>
  <c r="G755" i="9"/>
  <c r="J755" i="9" s="1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J745" i="9"/>
  <c r="I745" i="9"/>
  <c r="I744" i="9"/>
  <c r="G744" i="9"/>
  <c r="J744" i="9" s="1"/>
  <c r="I743" i="9"/>
  <c r="G743" i="9"/>
  <c r="I742" i="9"/>
  <c r="G742" i="9"/>
  <c r="J742" i="9" s="1"/>
  <c r="I741" i="9"/>
  <c r="J741" i="9" s="1"/>
  <c r="G741" i="9"/>
  <c r="I740" i="9"/>
  <c r="G740" i="9"/>
  <c r="J740" i="9" s="1"/>
  <c r="I739" i="9"/>
  <c r="G739" i="9"/>
  <c r="J738" i="9"/>
  <c r="I738" i="9"/>
  <c r="I737" i="9"/>
  <c r="G737" i="9"/>
  <c r="J737" i="9" s="1"/>
  <c r="I736" i="9"/>
  <c r="G736" i="9"/>
  <c r="J736" i="9" s="1"/>
  <c r="I735" i="9"/>
  <c r="G735" i="9"/>
  <c r="J735" i="9" s="1"/>
  <c r="I734" i="9"/>
  <c r="J734" i="9" s="1"/>
  <c r="I733" i="9"/>
  <c r="J733" i="9" s="1"/>
  <c r="J732" i="9"/>
  <c r="I732" i="9"/>
  <c r="I731" i="9"/>
  <c r="G731" i="9"/>
  <c r="J731" i="9" s="1"/>
  <c r="I726" i="9"/>
  <c r="G726" i="9"/>
  <c r="J726" i="9" s="1"/>
  <c r="I725" i="9"/>
  <c r="J725" i="9" s="1"/>
  <c r="G725" i="9"/>
  <c r="I724" i="9"/>
  <c r="G724" i="9"/>
  <c r="J724" i="9" s="1"/>
  <c r="I723" i="9"/>
  <c r="G723" i="9"/>
  <c r="J723" i="9" s="1"/>
  <c r="I722" i="9"/>
  <c r="G722" i="9"/>
  <c r="J722" i="9" s="1"/>
  <c r="I721" i="9"/>
  <c r="G721" i="9"/>
  <c r="J721" i="9" s="1"/>
  <c r="I720" i="9"/>
  <c r="G720" i="9"/>
  <c r="J720" i="9" s="1"/>
  <c r="I719" i="9"/>
  <c r="G719" i="9"/>
  <c r="J719" i="9" s="1"/>
  <c r="I718" i="9"/>
  <c r="G718" i="9"/>
  <c r="J718" i="9" s="1"/>
  <c r="I717" i="9"/>
  <c r="G717" i="9"/>
  <c r="J717" i="9" s="1"/>
  <c r="I716" i="9"/>
  <c r="G716" i="9"/>
  <c r="J716" i="9" s="1"/>
  <c r="I715" i="9"/>
  <c r="G715" i="9"/>
  <c r="J715" i="9" s="1"/>
  <c r="J714" i="9"/>
  <c r="I714" i="9"/>
  <c r="G714" i="9"/>
  <c r="I713" i="9"/>
  <c r="G713" i="9"/>
  <c r="J713" i="9" s="1"/>
  <c r="I712" i="9"/>
  <c r="G712" i="9"/>
  <c r="J712" i="9" s="1"/>
  <c r="I711" i="9"/>
  <c r="G711" i="9"/>
  <c r="J711" i="9" s="1"/>
  <c r="J710" i="9"/>
  <c r="I710" i="9"/>
  <c r="G710" i="9"/>
  <c r="I704" i="9"/>
  <c r="G704" i="9"/>
  <c r="J704" i="9" s="1"/>
  <c r="I703" i="9"/>
  <c r="G703" i="9"/>
  <c r="J703" i="9" s="1"/>
  <c r="I701" i="9"/>
  <c r="G701" i="9"/>
  <c r="J701" i="9" s="1"/>
  <c r="I700" i="9"/>
  <c r="G700" i="9"/>
  <c r="J700" i="9" s="1"/>
  <c r="I699" i="9"/>
  <c r="G699" i="9"/>
  <c r="J699" i="9" s="1"/>
  <c r="I698" i="9"/>
  <c r="G698" i="9"/>
  <c r="J698" i="9" s="1"/>
  <c r="I697" i="9"/>
  <c r="G697" i="9"/>
  <c r="J697" i="9" s="1"/>
  <c r="I695" i="9"/>
  <c r="J695" i="9" s="1"/>
  <c r="G695" i="9"/>
  <c r="I694" i="9"/>
  <c r="G694" i="9"/>
  <c r="J694" i="9" s="1"/>
  <c r="I693" i="9"/>
  <c r="G693" i="9"/>
  <c r="J693" i="9" s="1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J690" i="9" s="1"/>
  <c r="I689" i="9"/>
  <c r="F689" i="9"/>
  <c r="G689" i="9" s="1"/>
  <c r="J689" i="9" s="1"/>
  <c r="I688" i="9"/>
  <c r="G688" i="9"/>
  <c r="I687" i="9"/>
  <c r="G687" i="9"/>
  <c r="I686" i="9"/>
  <c r="G686" i="9"/>
  <c r="J686" i="9" s="1"/>
  <c r="I685" i="9"/>
  <c r="G685" i="9"/>
  <c r="J685" i="9" s="1"/>
  <c r="I684" i="9"/>
  <c r="G684" i="9"/>
  <c r="I683" i="9"/>
  <c r="J683" i="9" s="1"/>
  <c r="G683" i="9"/>
  <c r="I682" i="9"/>
  <c r="G682" i="9"/>
  <c r="J682" i="9" s="1"/>
  <c r="I681" i="9"/>
  <c r="G681" i="9"/>
  <c r="J681" i="9" s="1"/>
  <c r="I680" i="9"/>
  <c r="G680" i="9"/>
  <c r="J680" i="9" s="1"/>
  <c r="F680" i="9"/>
  <c r="J679" i="9"/>
  <c r="I679" i="9"/>
  <c r="G679" i="9"/>
  <c r="F679" i="9"/>
  <c r="I678" i="9"/>
  <c r="F678" i="9"/>
  <c r="G678" i="9" s="1"/>
  <c r="J678" i="9" s="1"/>
  <c r="I677" i="9"/>
  <c r="G677" i="9"/>
  <c r="I676" i="9"/>
  <c r="G676" i="9"/>
  <c r="J675" i="9"/>
  <c r="I675" i="9"/>
  <c r="G675" i="9"/>
  <c r="I674" i="9"/>
  <c r="G674" i="9"/>
  <c r="J674" i="9" s="1"/>
  <c r="I673" i="9"/>
  <c r="G673" i="9"/>
  <c r="J673" i="9" s="1"/>
  <c r="I672" i="9"/>
  <c r="G672" i="9"/>
  <c r="J671" i="9"/>
  <c r="I671" i="9"/>
  <c r="G671" i="9"/>
  <c r="I670" i="9"/>
  <c r="G670" i="9"/>
  <c r="J670" i="9" s="1"/>
  <c r="I669" i="9"/>
  <c r="G669" i="9"/>
  <c r="J669" i="9" s="1"/>
  <c r="I668" i="9"/>
  <c r="F668" i="9"/>
  <c r="G668" i="9" s="1"/>
  <c r="J668" i="9" s="1"/>
  <c r="J667" i="9"/>
  <c r="I667" i="9"/>
  <c r="G667" i="9"/>
  <c r="F667" i="9"/>
  <c r="I666" i="9"/>
  <c r="F666" i="9"/>
  <c r="G666" i="9" s="1"/>
  <c r="J666" i="9" s="1"/>
  <c r="I665" i="9"/>
  <c r="G665" i="9"/>
  <c r="I664" i="9"/>
  <c r="G664" i="9"/>
  <c r="J663" i="9"/>
  <c r="I663" i="9"/>
  <c r="G663" i="9"/>
  <c r="I662" i="9"/>
  <c r="G662" i="9"/>
  <c r="J662" i="9" s="1"/>
  <c r="I661" i="9"/>
  <c r="G661" i="9"/>
  <c r="J661" i="9" s="1"/>
  <c r="I660" i="9"/>
  <c r="G660" i="9"/>
  <c r="J660" i="9" s="1"/>
  <c r="I659" i="9"/>
  <c r="G659" i="9"/>
  <c r="I658" i="9"/>
  <c r="G658" i="9"/>
  <c r="J658" i="9" s="1"/>
  <c r="I657" i="9"/>
  <c r="G657" i="9"/>
  <c r="I656" i="9"/>
  <c r="G656" i="9"/>
  <c r="J656" i="9" s="1"/>
  <c r="I655" i="9"/>
  <c r="J655" i="9" s="1"/>
  <c r="G655" i="9"/>
  <c r="I654" i="9"/>
  <c r="F654" i="9"/>
  <c r="G654" i="9" s="1"/>
  <c r="J654" i="9" s="1"/>
  <c r="I653" i="9"/>
  <c r="G653" i="9"/>
  <c r="J653" i="9" s="1"/>
  <c r="F653" i="9"/>
  <c r="I652" i="9"/>
  <c r="G652" i="9"/>
  <c r="J652" i="9" s="1"/>
  <c r="F652" i="9"/>
  <c r="I651" i="9"/>
  <c r="G651" i="9"/>
  <c r="I650" i="9"/>
  <c r="G650" i="9"/>
  <c r="I649" i="9"/>
  <c r="G649" i="9"/>
  <c r="J649" i="9" s="1"/>
  <c r="I648" i="9"/>
  <c r="G648" i="9"/>
  <c r="J648" i="9" s="1"/>
  <c r="J647" i="9"/>
  <c r="I647" i="9"/>
  <c r="G647" i="9"/>
  <c r="I646" i="9"/>
  <c r="G646" i="9"/>
  <c r="I645" i="9"/>
  <c r="G645" i="9"/>
  <c r="J644" i="9"/>
  <c r="I644" i="9"/>
  <c r="G644" i="9"/>
  <c r="I643" i="9"/>
  <c r="J643" i="9" s="1"/>
  <c r="G643" i="9"/>
  <c r="I642" i="9"/>
  <c r="F642" i="9"/>
  <c r="G642" i="9" s="1"/>
  <c r="J642" i="9" s="1"/>
  <c r="I641" i="9"/>
  <c r="G641" i="9"/>
  <c r="J641" i="9" s="1"/>
  <c r="F641" i="9"/>
  <c r="J640" i="9"/>
  <c r="I640" i="9"/>
  <c r="G640" i="9"/>
  <c r="F640" i="9"/>
  <c r="I639" i="9"/>
  <c r="F639" i="9"/>
  <c r="G639" i="9" s="1"/>
  <c r="J639" i="9" s="1"/>
  <c r="I638" i="9"/>
  <c r="G638" i="9"/>
  <c r="I637" i="9"/>
  <c r="G637" i="9"/>
  <c r="J636" i="9"/>
  <c r="I636" i="9"/>
  <c r="G636" i="9"/>
  <c r="J635" i="9"/>
  <c r="I635" i="9"/>
  <c r="G635" i="9"/>
  <c r="I634" i="9"/>
  <c r="G634" i="9"/>
  <c r="J634" i="9" s="1"/>
  <c r="I633" i="9"/>
  <c r="G633" i="9"/>
  <c r="I630" i="9"/>
  <c r="G630" i="9"/>
  <c r="J630" i="9" s="1"/>
  <c r="J629" i="9"/>
  <c r="I629" i="9"/>
  <c r="G629" i="9"/>
  <c r="I628" i="9"/>
  <c r="G628" i="9"/>
  <c r="J628" i="9" s="1"/>
  <c r="I627" i="9"/>
  <c r="G627" i="9"/>
  <c r="J627" i="9" s="1"/>
  <c r="I626" i="9"/>
  <c r="G626" i="9"/>
  <c r="J626" i="9" s="1"/>
  <c r="J625" i="9"/>
  <c r="I625" i="9"/>
  <c r="G625" i="9"/>
  <c r="I624" i="9"/>
  <c r="G624" i="9"/>
  <c r="J624" i="9" s="1"/>
  <c r="I623" i="9"/>
  <c r="G623" i="9"/>
  <c r="J623" i="9" s="1"/>
  <c r="I622" i="9"/>
  <c r="G622" i="9"/>
  <c r="J622" i="9" s="1"/>
  <c r="J621" i="9"/>
  <c r="I621" i="9"/>
  <c r="G621" i="9"/>
  <c r="I620" i="9"/>
  <c r="G620" i="9"/>
  <c r="J620" i="9" s="1"/>
  <c r="I619" i="9"/>
  <c r="G619" i="9"/>
  <c r="J619" i="9" s="1"/>
  <c r="I618" i="9"/>
  <c r="G618" i="9"/>
  <c r="J618" i="9" s="1"/>
  <c r="J617" i="9"/>
  <c r="I617" i="9"/>
  <c r="G617" i="9"/>
  <c r="I616" i="9"/>
  <c r="G616" i="9"/>
  <c r="J616" i="9" s="1"/>
  <c r="J615" i="9"/>
  <c r="I615" i="9"/>
  <c r="G615" i="9"/>
  <c r="I614" i="9"/>
  <c r="G614" i="9"/>
  <c r="J614" i="9" s="1"/>
  <c r="J613" i="9"/>
  <c r="I613" i="9"/>
  <c r="G613" i="9"/>
  <c r="I612" i="9"/>
  <c r="G612" i="9"/>
  <c r="J612" i="9" s="1"/>
  <c r="J611" i="9"/>
  <c r="I611" i="9"/>
  <c r="G611" i="9"/>
  <c r="I609" i="9"/>
  <c r="G609" i="9"/>
  <c r="J609" i="9" s="1"/>
  <c r="J608" i="9"/>
  <c r="I608" i="9"/>
  <c r="G608" i="9"/>
  <c r="I607" i="9"/>
  <c r="G607" i="9"/>
  <c r="J607" i="9" s="1"/>
  <c r="I606" i="9"/>
  <c r="G606" i="9"/>
  <c r="J606" i="9" s="1"/>
  <c r="I605" i="9"/>
  <c r="G605" i="9"/>
  <c r="J605" i="9" s="1"/>
  <c r="J604" i="9"/>
  <c r="I604" i="9"/>
  <c r="G604" i="9"/>
  <c r="I603" i="9"/>
  <c r="G603" i="9"/>
  <c r="J603" i="9" s="1"/>
  <c r="J602" i="9"/>
  <c r="I602" i="9"/>
  <c r="G602" i="9"/>
  <c r="J601" i="9"/>
  <c r="I601" i="9"/>
  <c r="G601" i="9"/>
  <c r="J600" i="9"/>
  <c r="I600" i="9"/>
  <c r="G600" i="9"/>
  <c r="I599" i="9"/>
  <c r="G599" i="9"/>
  <c r="J599" i="9" s="1"/>
  <c r="I598" i="9"/>
  <c r="J598" i="9" s="1"/>
  <c r="G598" i="9"/>
  <c r="J597" i="9"/>
  <c r="I597" i="9"/>
  <c r="G597" i="9"/>
  <c r="J596" i="9"/>
  <c r="I596" i="9"/>
  <c r="G596" i="9"/>
  <c r="I595" i="9"/>
  <c r="G595" i="9"/>
  <c r="J595" i="9" s="1"/>
  <c r="I594" i="9"/>
  <c r="G594" i="9"/>
  <c r="J594" i="9" s="1"/>
  <c r="I593" i="9"/>
  <c r="G593" i="9"/>
  <c r="J593" i="9" s="1"/>
  <c r="J592" i="9"/>
  <c r="I592" i="9"/>
  <c r="G592" i="9"/>
  <c r="I591" i="9"/>
  <c r="G591" i="9"/>
  <c r="I590" i="9"/>
  <c r="G590" i="9"/>
  <c r="J590" i="9" s="1"/>
  <c r="I589" i="9"/>
  <c r="J589" i="9" s="1"/>
  <c r="G589" i="9"/>
  <c r="J588" i="9"/>
  <c r="I588" i="9"/>
  <c r="G588" i="9"/>
  <c r="I587" i="9"/>
  <c r="G587" i="9"/>
  <c r="J587" i="9" s="1"/>
  <c r="I586" i="9"/>
  <c r="G586" i="9"/>
  <c r="J586" i="9" s="1"/>
  <c r="I585" i="9"/>
  <c r="G585" i="9"/>
  <c r="J585" i="9" s="1"/>
  <c r="J584" i="9"/>
  <c r="I584" i="9"/>
  <c r="G584" i="9"/>
  <c r="I583" i="9"/>
  <c r="G583" i="9"/>
  <c r="J583" i="9" s="1"/>
  <c r="I582" i="9"/>
  <c r="G582" i="9"/>
  <c r="J582" i="9" s="1"/>
  <c r="I581" i="9"/>
  <c r="G581" i="9"/>
  <c r="J581" i="9" s="1"/>
  <c r="I580" i="9"/>
  <c r="J580" i="9" s="1"/>
  <c r="G580" i="9"/>
  <c r="I579" i="9"/>
  <c r="G579" i="9"/>
  <c r="J579" i="9" s="1"/>
  <c r="I578" i="9"/>
  <c r="G578" i="9"/>
  <c r="I577" i="9"/>
  <c r="G577" i="9"/>
  <c r="J577" i="9" s="1"/>
  <c r="I576" i="9"/>
  <c r="J576" i="9" s="1"/>
  <c r="G576" i="9"/>
  <c r="I575" i="9"/>
  <c r="G575" i="9"/>
  <c r="J575" i="9" s="1"/>
  <c r="I574" i="9"/>
  <c r="G574" i="9"/>
  <c r="J574" i="9" s="1"/>
  <c r="J573" i="9"/>
  <c r="I573" i="9"/>
  <c r="G573" i="9"/>
  <c r="I572" i="9"/>
  <c r="J572" i="9" s="1"/>
  <c r="G572" i="9"/>
  <c r="I571" i="9"/>
  <c r="G571" i="9"/>
  <c r="J571" i="9" s="1"/>
  <c r="I570" i="9"/>
  <c r="G570" i="9"/>
  <c r="J570" i="9" s="1"/>
  <c r="I569" i="9"/>
  <c r="G569" i="9"/>
  <c r="J569" i="9" s="1"/>
  <c r="J568" i="9"/>
  <c r="I568" i="9"/>
  <c r="G568" i="9"/>
  <c r="I567" i="9"/>
  <c r="G567" i="9"/>
  <c r="J567" i="9" s="1"/>
  <c r="I566" i="9"/>
  <c r="G566" i="9"/>
  <c r="J566" i="9" s="1"/>
  <c r="I565" i="9"/>
  <c r="J565" i="9" s="1"/>
  <c r="G565" i="9"/>
  <c r="J564" i="9"/>
  <c r="I564" i="9"/>
  <c r="G564" i="9"/>
  <c r="I563" i="9"/>
  <c r="G563" i="9"/>
  <c r="J563" i="9" s="1"/>
  <c r="I562" i="9"/>
  <c r="G562" i="9"/>
  <c r="J562" i="9" s="1"/>
  <c r="I561" i="9"/>
  <c r="G561" i="9"/>
  <c r="J561" i="9" s="1"/>
  <c r="J558" i="9"/>
  <c r="I558" i="9"/>
  <c r="G558" i="9"/>
  <c r="I557" i="9"/>
  <c r="G557" i="9"/>
  <c r="J557" i="9" s="1"/>
  <c r="I556" i="9"/>
  <c r="G556" i="9"/>
  <c r="J556" i="9" s="1"/>
  <c r="I555" i="9"/>
  <c r="G555" i="9"/>
  <c r="J555" i="9" s="1"/>
  <c r="I554" i="9"/>
  <c r="J554" i="9" s="1"/>
  <c r="G554" i="9"/>
  <c r="I553" i="9"/>
  <c r="G553" i="9"/>
  <c r="J553" i="9" s="1"/>
  <c r="I552" i="9"/>
  <c r="I707" i="9" s="1"/>
  <c r="G552" i="9"/>
  <c r="K548" i="9"/>
  <c r="J546" i="9"/>
  <c r="I546" i="9"/>
  <c r="G546" i="9"/>
  <c r="I545" i="9"/>
  <c r="G545" i="9"/>
  <c r="J545" i="9" s="1"/>
  <c r="I544" i="9"/>
  <c r="G544" i="9"/>
  <c r="I543" i="9"/>
  <c r="G543" i="9"/>
  <c r="J543" i="9" s="1"/>
  <c r="I542" i="9"/>
  <c r="J542" i="9" s="1"/>
  <c r="G542" i="9"/>
  <c r="I541" i="9"/>
  <c r="G541" i="9"/>
  <c r="J541" i="9" s="1"/>
  <c r="I540" i="9"/>
  <c r="G540" i="9"/>
  <c r="I539" i="9"/>
  <c r="G539" i="9"/>
  <c r="I538" i="9"/>
  <c r="G538" i="9"/>
  <c r="J538" i="9" s="1"/>
  <c r="J537" i="9"/>
  <c r="I537" i="9"/>
  <c r="G537" i="9"/>
  <c r="I536" i="9"/>
  <c r="G536" i="9"/>
  <c r="J536" i="9" s="1"/>
  <c r="J535" i="9"/>
  <c r="I535" i="9"/>
  <c r="G535" i="9"/>
  <c r="J534" i="9"/>
  <c r="I534" i="9"/>
  <c r="G534" i="9"/>
  <c r="I533" i="9"/>
  <c r="G533" i="9"/>
  <c r="I532" i="9"/>
  <c r="G532" i="9"/>
  <c r="J532" i="9" s="1"/>
  <c r="I531" i="9"/>
  <c r="G531" i="9"/>
  <c r="J531" i="9" s="1"/>
  <c r="I530" i="9"/>
  <c r="J530" i="9" s="1"/>
  <c r="G530" i="9"/>
  <c r="J529" i="9"/>
  <c r="I529" i="9"/>
  <c r="G529" i="9"/>
  <c r="I528" i="9"/>
  <c r="G528" i="9"/>
  <c r="J528" i="9" s="1"/>
  <c r="I527" i="9"/>
  <c r="G527" i="9"/>
  <c r="J527" i="9" s="1"/>
  <c r="J526" i="9"/>
  <c r="I526" i="9"/>
  <c r="G526" i="9"/>
  <c r="J525" i="9"/>
  <c r="I525" i="9"/>
  <c r="G525" i="9"/>
  <c r="I524" i="9"/>
  <c r="G524" i="9"/>
  <c r="J524" i="9" s="1"/>
  <c r="I522" i="9"/>
  <c r="G522" i="9"/>
  <c r="J522" i="9" s="1"/>
  <c r="I521" i="9"/>
  <c r="J521" i="9" s="1"/>
  <c r="G521" i="9"/>
  <c r="J519" i="9"/>
  <c r="I519" i="9"/>
  <c r="G519" i="9"/>
  <c r="I518" i="9"/>
  <c r="G518" i="9"/>
  <c r="J518" i="9" s="1"/>
  <c r="I516" i="9"/>
  <c r="G516" i="9"/>
  <c r="J516" i="9" s="1"/>
  <c r="I515" i="9"/>
  <c r="G515" i="9"/>
  <c r="J515" i="9" s="1"/>
  <c r="J514" i="9"/>
  <c r="I514" i="9"/>
  <c r="G514" i="9"/>
  <c r="I513" i="9"/>
  <c r="G513" i="9"/>
  <c r="J513" i="9" s="1"/>
  <c r="I512" i="9"/>
  <c r="G512" i="9"/>
  <c r="J512" i="9" s="1"/>
  <c r="I511" i="9"/>
  <c r="G511" i="9"/>
  <c r="J511" i="9" s="1"/>
  <c r="J510" i="9"/>
  <c r="I510" i="9"/>
  <c r="G510" i="9"/>
  <c r="I508" i="9"/>
  <c r="G508" i="9"/>
  <c r="J508" i="9" s="1"/>
  <c r="I507" i="9"/>
  <c r="G507" i="9"/>
  <c r="J507" i="9" s="1"/>
  <c r="I506" i="9"/>
  <c r="G506" i="9"/>
  <c r="J506" i="9" s="1"/>
  <c r="J505" i="9"/>
  <c r="I505" i="9"/>
  <c r="G505" i="9"/>
  <c r="I504" i="9"/>
  <c r="G504" i="9"/>
  <c r="I503" i="9"/>
  <c r="G503" i="9"/>
  <c r="J503" i="9" s="1"/>
  <c r="I502" i="9"/>
  <c r="G502" i="9"/>
  <c r="J502" i="9" s="1"/>
  <c r="I501" i="9"/>
  <c r="G501" i="9"/>
  <c r="J500" i="9"/>
  <c r="I500" i="9"/>
  <c r="G500" i="9"/>
  <c r="I499" i="9"/>
  <c r="G499" i="9"/>
  <c r="J499" i="9" s="1"/>
  <c r="I498" i="9"/>
  <c r="G498" i="9"/>
  <c r="I497" i="9"/>
  <c r="G497" i="9"/>
  <c r="J497" i="9" s="1"/>
  <c r="J496" i="9"/>
  <c r="I496" i="9"/>
  <c r="G496" i="9"/>
  <c r="I495" i="9"/>
  <c r="G495" i="9"/>
  <c r="J495" i="9" s="1"/>
  <c r="I494" i="9"/>
  <c r="G494" i="9"/>
  <c r="I493" i="9"/>
  <c r="G493" i="9"/>
  <c r="J493" i="9" s="1"/>
  <c r="I492" i="9"/>
  <c r="J492" i="9" s="1"/>
  <c r="G492" i="9"/>
  <c r="I491" i="9"/>
  <c r="G491" i="9"/>
  <c r="I490" i="9"/>
  <c r="G490" i="9"/>
  <c r="J489" i="9"/>
  <c r="I489" i="9"/>
  <c r="G489" i="9"/>
  <c r="I488" i="9"/>
  <c r="G488" i="9"/>
  <c r="J488" i="9" s="1"/>
  <c r="I487" i="9"/>
  <c r="G487" i="9"/>
  <c r="I486" i="9"/>
  <c r="G486" i="9"/>
  <c r="I485" i="9"/>
  <c r="G485" i="9"/>
  <c r="J484" i="9"/>
  <c r="I484" i="9"/>
  <c r="G484" i="9"/>
  <c r="I483" i="9"/>
  <c r="G483" i="9"/>
  <c r="J483" i="9" s="1"/>
  <c r="I482" i="9"/>
  <c r="G482" i="9"/>
  <c r="I481" i="9"/>
  <c r="G481" i="9"/>
  <c r="J481" i="9" s="1"/>
  <c r="I480" i="9"/>
  <c r="G480" i="9"/>
  <c r="J479" i="9"/>
  <c r="I479" i="9"/>
  <c r="G479" i="9"/>
  <c r="I478" i="9"/>
  <c r="J478" i="9" s="1"/>
  <c r="G478" i="9"/>
  <c r="I476" i="9"/>
  <c r="G476" i="9"/>
  <c r="J476" i="9" s="1"/>
  <c r="I475" i="9"/>
  <c r="G475" i="9"/>
  <c r="J475" i="9" s="1"/>
  <c r="J474" i="9"/>
  <c r="I474" i="9"/>
  <c r="G474" i="9"/>
  <c r="I473" i="9"/>
  <c r="G473" i="9"/>
  <c r="J472" i="9"/>
  <c r="I472" i="9"/>
  <c r="G472" i="9"/>
  <c r="I471" i="9"/>
  <c r="G471" i="9"/>
  <c r="J471" i="9" s="1"/>
  <c r="I470" i="9"/>
  <c r="G470" i="9"/>
  <c r="J469" i="9"/>
  <c r="I469" i="9"/>
  <c r="G469" i="9"/>
  <c r="J468" i="9"/>
  <c r="I468" i="9"/>
  <c r="G468" i="9"/>
  <c r="I467" i="9"/>
  <c r="G467" i="9"/>
  <c r="I466" i="9"/>
  <c r="G466" i="9"/>
  <c r="I465" i="9"/>
  <c r="G465" i="9"/>
  <c r="J464" i="9"/>
  <c r="I464" i="9"/>
  <c r="G464" i="9"/>
  <c r="J463" i="9"/>
  <c r="I463" i="9"/>
  <c r="G463" i="9"/>
  <c r="I462" i="9"/>
  <c r="G462" i="9"/>
  <c r="I461" i="9"/>
  <c r="G461" i="9"/>
  <c r="J461" i="9" s="1"/>
  <c r="I460" i="9"/>
  <c r="G460" i="9"/>
  <c r="J460" i="9" s="1"/>
  <c r="I459" i="9"/>
  <c r="J459" i="9" s="1"/>
  <c r="G459" i="9"/>
  <c r="I458" i="9"/>
  <c r="G458" i="9"/>
  <c r="J458" i="9" s="1"/>
  <c r="I456" i="9"/>
  <c r="G456" i="9"/>
  <c r="J456" i="9" s="1"/>
  <c r="I455" i="9"/>
  <c r="G455" i="9"/>
  <c r="J455" i="9" s="1"/>
  <c r="I454" i="9"/>
  <c r="J454" i="9" s="1"/>
  <c r="G454" i="9"/>
  <c r="I453" i="9"/>
  <c r="G453" i="9"/>
  <c r="I452" i="9"/>
  <c r="G452" i="9"/>
  <c r="J452" i="9" s="1"/>
  <c r="I451" i="9"/>
  <c r="G451" i="9"/>
  <c r="J451" i="9" s="1"/>
  <c r="I450" i="9"/>
  <c r="G450" i="9"/>
  <c r="I449" i="9"/>
  <c r="G449" i="9"/>
  <c r="I448" i="9"/>
  <c r="G448" i="9"/>
  <c r="I447" i="9"/>
  <c r="G447" i="9"/>
  <c r="I446" i="9"/>
  <c r="G446" i="9"/>
  <c r="J446" i="9" s="1"/>
  <c r="I445" i="9"/>
  <c r="G445" i="9"/>
  <c r="J445" i="9" s="1"/>
  <c r="J443" i="9"/>
  <c r="I443" i="9"/>
  <c r="G443" i="9"/>
  <c r="I442" i="9"/>
  <c r="G442" i="9"/>
  <c r="J442" i="9" s="1"/>
  <c r="I441" i="9"/>
  <c r="G441" i="9"/>
  <c r="J441" i="9" s="1"/>
  <c r="I440" i="9"/>
  <c r="G440" i="9"/>
  <c r="I439" i="9"/>
  <c r="J439" i="9" s="1"/>
  <c r="G439" i="9"/>
  <c r="I438" i="9"/>
  <c r="G438" i="9"/>
  <c r="J438" i="9" s="1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J432" i="9" s="1"/>
  <c r="J430" i="9"/>
  <c r="I430" i="9"/>
  <c r="G430" i="9"/>
  <c r="I429" i="9"/>
  <c r="G429" i="9"/>
  <c r="J429" i="9" s="1"/>
  <c r="I428" i="9"/>
  <c r="G428" i="9"/>
  <c r="J428" i="9" s="1"/>
  <c r="I427" i="9"/>
  <c r="G427" i="9"/>
  <c r="J427" i="9" s="1"/>
  <c r="I426" i="9"/>
  <c r="G426" i="9"/>
  <c r="J425" i="9"/>
  <c r="I425" i="9"/>
  <c r="G425" i="9"/>
  <c r="J424" i="9"/>
  <c r="I424" i="9"/>
  <c r="G424" i="9"/>
  <c r="I423" i="9"/>
  <c r="G423" i="9"/>
  <c r="I422" i="9"/>
  <c r="G422" i="9"/>
  <c r="J422" i="9" s="1"/>
  <c r="J421" i="9"/>
  <c r="I421" i="9"/>
  <c r="G421" i="9"/>
  <c r="I420" i="9"/>
  <c r="G420" i="9"/>
  <c r="I419" i="9"/>
  <c r="G419" i="9"/>
  <c r="I418" i="9"/>
  <c r="G418" i="9"/>
  <c r="I417" i="9"/>
  <c r="G417" i="9"/>
  <c r="J417" i="9" s="1"/>
  <c r="I416" i="9"/>
  <c r="J416" i="9" s="1"/>
  <c r="G416" i="9"/>
  <c r="I415" i="9"/>
  <c r="G415" i="9"/>
  <c r="I414" i="9"/>
  <c r="G414" i="9"/>
  <c r="J414" i="9" s="1"/>
  <c r="I413" i="9"/>
  <c r="G413" i="9"/>
  <c r="J413" i="9" s="1"/>
  <c r="I412" i="9"/>
  <c r="G412" i="9"/>
  <c r="J412" i="9" s="1"/>
  <c r="I411" i="9"/>
  <c r="J411" i="9" s="1"/>
  <c r="G411" i="9"/>
  <c r="I410" i="9"/>
  <c r="G410" i="9"/>
  <c r="J410" i="9" s="1"/>
  <c r="I409" i="9"/>
  <c r="G409" i="9"/>
  <c r="J409" i="9" s="1"/>
  <c r="I407" i="9"/>
  <c r="G407" i="9"/>
  <c r="J407" i="9" s="1"/>
  <c r="I406" i="9"/>
  <c r="G406" i="9"/>
  <c r="J406" i="9" s="1"/>
  <c r="I405" i="9"/>
  <c r="G405" i="9"/>
  <c r="J405" i="9" s="1"/>
  <c r="I404" i="9"/>
  <c r="G404" i="9"/>
  <c r="J404" i="9" s="1"/>
  <c r="I403" i="9"/>
  <c r="G403" i="9"/>
  <c r="I402" i="9"/>
  <c r="G402" i="9"/>
  <c r="J402" i="9" s="1"/>
  <c r="J401" i="9"/>
  <c r="I401" i="9"/>
  <c r="G401" i="9"/>
  <c r="I400" i="9"/>
  <c r="G400" i="9"/>
  <c r="I399" i="9"/>
  <c r="G399" i="9"/>
  <c r="I398" i="9"/>
  <c r="G398" i="9"/>
  <c r="J398" i="9" s="1"/>
  <c r="I397" i="9"/>
  <c r="G397" i="9"/>
  <c r="I396" i="9"/>
  <c r="G396" i="9"/>
  <c r="I395" i="9"/>
  <c r="G395" i="9"/>
  <c r="I394" i="9"/>
  <c r="G394" i="9"/>
  <c r="J394" i="9" s="1"/>
  <c r="J393" i="9"/>
  <c r="I393" i="9"/>
  <c r="G393" i="9"/>
  <c r="I392" i="9"/>
  <c r="J392" i="9" s="1"/>
  <c r="G392" i="9"/>
  <c r="J391" i="9"/>
  <c r="I391" i="9"/>
  <c r="G391" i="9"/>
  <c r="I389" i="9"/>
  <c r="G389" i="9"/>
  <c r="J388" i="9"/>
  <c r="I388" i="9"/>
  <c r="G388" i="9"/>
  <c r="I387" i="9"/>
  <c r="J387" i="9" s="1"/>
  <c r="G387" i="9"/>
  <c r="J386" i="9"/>
  <c r="I386" i="9"/>
  <c r="G386" i="9"/>
  <c r="I385" i="9"/>
  <c r="G385" i="9"/>
  <c r="I384" i="9"/>
  <c r="G384" i="9"/>
  <c r="J384" i="9" s="1"/>
  <c r="I383" i="9"/>
  <c r="G383" i="9"/>
  <c r="J383" i="9" s="1"/>
  <c r="I382" i="9"/>
  <c r="G382" i="9"/>
  <c r="I381" i="9"/>
  <c r="G381" i="9"/>
  <c r="J381" i="9" s="1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J375" i="9" s="1"/>
  <c r="J374" i="9"/>
  <c r="I374" i="9"/>
  <c r="G374" i="9"/>
  <c r="J373" i="9"/>
  <c r="I373" i="9"/>
  <c r="G373" i="9"/>
  <c r="J372" i="9"/>
  <c r="I372" i="9"/>
  <c r="G372" i="9"/>
  <c r="I370" i="9"/>
  <c r="G370" i="9"/>
  <c r="J370" i="9" s="1"/>
  <c r="I369" i="9"/>
  <c r="J369" i="9" s="1"/>
  <c r="G369" i="9"/>
  <c r="J368" i="9"/>
  <c r="I368" i="9"/>
  <c r="G368" i="9"/>
  <c r="I367" i="9"/>
  <c r="J367" i="9" s="1"/>
  <c r="G367" i="9"/>
  <c r="I366" i="9"/>
  <c r="G366" i="9"/>
  <c r="I365" i="9"/>
  <c r="G365" i="9"/>
  <c r="J365" i="9" s="1"/>
  <c r="J364" i="9"/>
  <c r="I364" i="9"/>
  <c r="G364" i="9"/>
  <c r="I363" i="9"/>
  <c r="G363" i="9"/>
  <c r="I362" i="9"/>
  <c r="G362" i="9"/>
  <c r="J362" i="9" s="1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J355" i="9" s="1"/>
  <c r="I354" i="9"/>
  <c r="J354" i="9" s="1"/>
  <c r="G354" i="9"/>
  <c r="I353" i="9"/>
  <c r="G353" i="9"/>
  <c r="I352" i="9"/>
  <c r="G352" i="9"/>
  <c r="J352" i="9" s="1"/>
  <c r="I351" i="9"/>
  <c r="G351" i="9"/>
  <c r="J351" i="9" s="1"/>
  <c r="I350" i="9"/>
  <c r="G350" i="9"/>
  <c r="J350" i="9" s="1"/>
  <c r="J349" i="9"/>
  <c r="I349" i="9"/>
  <c r="G349" i="9"/>
  <c r="I348" i="9"/>
  <c r="G348" i="9"/>
  <c r="J348" i="9" s="1"/>
  <c r="I347" i="9"/>
  <c r="G347" i="9"/>
  <c r="J347" i="9" s="1"/>
  <c r="I345" i="9"/>
  <c r="G345" i="9"/>
  <c r="J345" i="9" s="1"/>
  <c r="J344" i="9"/>
  <c r="I344" i="9"/>
  <c r="G344" i="9"/>
  <c r="I343" i="9"/>
  <c r="G343" i="9"/>
  <c r="J343" i="9" s="1"/>
  <c r="I342" i="9"/>
  <c r="G342" i="9"/>
  <c r="J342" i="9" s="1"/>
  <c r="I341" i="9"/>
  <c r="G341" i="9"/>
  <c r="I340" i="9"/>
  <c r="J340" i="9" s="1"/>
  <c r="G340" i="9"/>
  <c r="I339" i="9"/>
  <c r="J339" i="9" s="1"/>
  <c r="G339" i="9"/>
  <c r="I338" i="9"/>
  <c r="G338" i="9"/>
  <c r="I337" i="9"/>
  <c r="G337" i="9"/>
  <c r="J337" i="9" s="1"/>
  <c r="I336" i="9"/>
  <c r="G336" i="9"/>
  <c r="J336" i="9" s="1"/>
  <c r="I335" i="9"/>
  <c r="G335" i="9"/>
  <c r="I334" i="9"/>
  <c r="G334" i="9"/>
  <c r="I333" i="9"/>
  <c r="G333" i="9"/>
  <c r="I332" i="9"/>
  <c r="G332" i="9"/>
  <c r="J332" i="9" s="1"/>
  <c r="I331" i="9"/>
  <c r="G331" i="9"/>
  <c r="J331" i="9" s="1"/>
  <c r="I330" i="9"/>
  <c r="G330" i="9"/>
  <c r="I329" i="9"/>
  <c r="G329" i="9"/>
  <c r="I328" i="9"/>
  <c r="G328" i="9"/>
  <c r="I327" i="9"/>
  <c r="G327" i="9"/>
  <c r="J327" i="9" s="1"/>
  <c r="I326" i="9"/>
  <c r="J326" i="9" s="1"/>
  <c r="G326" i="9"/>
  <c r="I325" i="9"/>
  <c r="J325" i="9" s="1"/>
  <c r="G325" i="9"/>
  <c r="I324" i="9"/>
  <c r="G324" i="9"/>
  <c r="J323" i="9"/>
  <c r="I323" i="9"/>
  <c r="G323" i="9"/>
  <c r="I321" i="9"/>
  <c r="J321" i="9" s="1"/>
  <c r="G321" i="9"/>
  <c r="I320" i="9"/>
  <c r="J320" i="9" s="1"/>
  <c r="G320" i="9"/>
  <c r="I319" i="9"/>
  <c r="G319" i="9"/>
  <c r="J319" i="9" s="1"/>
  <c r="J318" i="9"/>
  <c r="I318" i="9"/>
  <c r="G318" i="9"/>
  <c r="I317" i="9"/>
  <c r="G317" i="9"/>
  <c r="I316" i="9"/>
  <c r="G316" i="9"/>
  <c r="J316" i="9" s="1"/>
  <c r="I315" i="9"/>
  <c r="G315" i="9"/>
  <c r="J315" i="9" s="1"/>
  <c r="I314" i="9"/>
  <c r="G314" i="9"/>
  <c r="I313" i="9"/>
  <c r="J313" i="9" s="1"/>
  <c r="G313" i="9"/>
  <c r="J312" i="9"/>
  <c r="I312" i="9"/>
  <c r="G312" i="9"/>
  <c r="I311" i="9"/>
  <c r="G311" i="9"/>
  <c r="I310" i="9"/>
  <c r="G310" i="9"/>
  <c r="I309" i="9"/>
  <c r="G309" i="9"/>
  <c r="I308" i="9"/>
  <c r="J308" i="9" s="1"/>
  <c r="G308" i="9"/>
  <c r="J307" i="9"/>
  <c r="I307" i="9"/>
  <c r="G307" i="9"/>
  <c r="I306" i="9"/>
  <c r="G306" i="9"/>
  <c r="I305" i="9"/>
  <c r="G305" i="9"/>
  <c r="I304" i="9"/>
  <c r="G304" i="9"/>
  <c r="J304" i="9" s="1"/>
  <c r="J303" i="9"/>
  <c r="I303" i="9"/>
  <c r="G303" i="9"/>
  <c r="I302" i="9"/>
  <c r="G302" i="9"/>
  <c r="J302" i="9" s="1"/>
  <c r="I301" i="9"/>
  <c r="G301" i="9"/>
  <c r="J301" i="9" s="1"/>
  <c r="I300" i="9"/>
  <c r="G300" i="9"/>
  <c r="J300" i="9" s="1"/>
  <c r="I299" i="9"/>
  <c r="G299" i="9"/>
  <c r="J299" i="9" s="1"/>
  <c r="I295" i="9"/>
  <c r="G295" i="9"/>
  <c r="J295" i="9" s="1"/>
  <c r="I294" i="9"/>
  <c r="G294" i="9"/>
  <c r="J294" i="9" s="1"/>
  <c r="I293" i="9"/>
  <c r="G293" i="9"/>
  <c r="J293" i="9" s="1"/>
  <c r="I292" i="9"/>
  <c r="G292" i="9"/>
  <c r="J292" i="9" s="1"/>
  <c r="I290" i="9"/>
  <c r="G290" i="9"/>
  <c r="J290" i="9" s="1"/>
  <c r="I289" i="9"/>
  <c r="G289" i="9"/>
  <c r="J289" i="9" s="1"/>
  <c r="J288" i="9"/>
  <c r="I288" i="9"/>
  <c r="G288" i="9"/>
  <c r="I287" i="9"/>
  <c r="G287" i="9"/>
  <c r="J287" i="9" s="1"/>
  <c r="I285" i="9"/>
  <c r="G285" i="9"/>
  <c r="J285" i="9" s="1"/>
  <c r="I284" i="9"/>
  <c r="G284" i="9"/>
  <c r="J284" i="9" s="1"/>
  <c r="I283" i="9"/>
  <c r="G283" i="9"/>
  <c r="J283" i="9" s="1"/>
  <c r="I282" i="9"/>
  <c r="G282" i="9"/>
  <c r="J282" i="9" s="1"/>
  <c r="I281" i="9"/>
  <c r="G281" i="9"/>
  <c r="I280" i="9"/>
  <c r="G280" i="9"/>
  <c r="J280" i="9" s="1"/>
  <c r="I279" i="9"/>
  <c r="J279" i="9" s="1"/>
  <c r="G279" i="9"/>
  <c r="J278" i="9"/>
  <c r="I278" i="9"/>
  <c r="G278" i="9"/>
  <c r="J277" i="9"/>
  <c r="I277" i="9"/>
  <c r="G277" i="9"/>
  <c r="I276" i="9"/>
  <c r="G276" i="9"/>
  <c r="I275" i="9"/>
  <c r="G275" i="9"/>
  <c r="J275" i="9" s="1"/>
  <c r="J274" i="9"/>
  <c r="I274" i="9"/>
  <c r="G274" i="9"/>
  <c r="J273" i="9"/>
  <c r="I273" i="9"/>
  <c r="G273" i="9"/>
  <c r="I272" i="9"/>
  <c r="G272" i="9"/>
  <c r="I271" i="9"/>
  <c r="G271" i="9"/>
  <c r="J271" i="9" s="1"/>
  <c r="I270" i="9"/>
  <c r="G270" i="9"/>
  <c r="J270" i="9" s="1"/>
  <c r="I269" i="9"/>
  <c r="G269" i="9"/>
  <c r="J269" i="9" s="1"/>
  <c r="I268" i="9"/>
  <c r="G268" i="9"/>
  <c r="I267" i="9"/>
  <c r="G267" i="9"/>
  <c r="J267" i="9" s="1"/>
  <c r="I266" i="9"/>
  <c r="G266" i="9"/>
  <c r="J266" i="9" s="1"/>
  <c r="I265" i="9"/>
  <c r="J265" i="9" s="1"/>
  <c r="G265" i="9"/>
  <c r="I264" i="9"/>
  <c r="G264" i="9"/>
  <c r="I263" i="9"/>
  <c r="G263" i="9"/>
  <c r="I262" i="9"/>
  <c r="G262" i="9"/>
  <c r="J262" i="9" s="1"/>
  <c r="I261" i="9"/>
  <c r="G261" i="9"/>
  <c r="J261" i="9" s="1"/>
  <c r="I260" i="9"/>
  <c r="J260" i="9" s="1"/>
  <c r="G260" i="9"/>
  <c r="I259" i="9"/>
  <c r="G259" i="9"/>
  <c r="I258" i="9"/>
  <c r="G258" i="9"/>
  <c r="J258" i="9" s="1"/>
  <c r="I257" i="9"/>
  <c r="G257" i="9"/>
  <c r="J257" i="9" s="1"/>
  <c r="I256" i="9"/>
  <c r="G256" i="9"/>
  <c r="J256" i="9" s="1"/>
  <c r="I255" i="9"/>
  <c r="G255" i="9"/>
  <c r="I254" i="9"/>
  <c r="J254" i="9" s="1"/>
  <c r="G254" i="9"/>
  <c r="I253" i="9"/>
  <c r="G253" i="9"/>
  <c r="J253" i="9" s="1"/>
  <c r="I252" i="9"/>
  <c r="I548" i="9" s="1"/>
  <c r="G252" i="9"/>
  <c r="G548" i="9" s="1"/>
  <c r="I244" i="9"/>
  <c r="J244" i="9" s="1"/>
  <c r="G244" i="9"/>
  <c r="I243" i="9"/>
  <c r="G243" i="9"/>
  <c r="J243" i="9" s="1"/>
  <c r="J242" i="9"/>
  <c r="I242" i="9"/>
  <c r="G242" i="9"/>
  <c r="I241" i="9"/>
  <c r="J241" i="9" s="1"/>
  <c r="G241" i="9"/>
  <c r="I240" i="9"/>
  <c r="J240" i="9" s="1"/>
  <c r="G240" i="9"/>
  <c r="I239" i="9"/>
  <c r="G239" i="9"/>
  <c r="J239" i="9" s="1"/>
  <c r="I238" i="9"/>
  <c r="G238" i="9"/>
  <c r="J238" i="9" s="1"/>
  <c r="F238" i="9"/>
  <c r="I237" i="9"/>
  <c r="F237" i="9"/>
  <c r="G237" i="9" s="1"/>
  <c r="J237" i="9" s="1"/>
  <c r="I236" i="9"/>
  <c r="F236" i="9"/>
  <c r="G236" i="9" s="1"/>
  <c r="J236" i="9" s="1"/>
  <c r="I235" i="9"/>
  <c r="F235" i="9"/>
  <c r="G235" i="9" s="1"/>
  <c r="J235" i="9" s="1"/>
  <c r="J232" i="9"/>
  <c r="I232" i="9"/>
  <c r="G232" i="9"/>
  <c r="I231" i="9"/>
  <c r="G231" i="9"/>
  <c r="J231" i="9" s="1"/>
  <c r="I230" i="9"/>
  <c r="G230" i="9"/>
  <c r="J230" i="9" s="1"/>
  <c r="I226" i="9"/>
  <c r="J226" i="9" s="1"/>
  <c r="G226" i="9"/>
  <c r="J225" i="9"/>
  <c r="I225" i="9"/>
  <c r="G225" i="9"/>
  <c r="I224" i="9"/>
  <c r="G224" i="9"/>
  <c r="J224" i="9" s="1"/>
  <c r="I223" i="9"/>
  <c r="G223" i="9"/>
  <c r="J223" i="9" s="1"/>
  <c r="I222" i="9"/>
  <c r="G222" i="9"/>
  <c r="J222" i="9" s="1"/>
  <c r="J221" i="9"/>
  <c r="I221" i="9"/>
  <c r="G221" i="9"/>
  <c r="I220" i="9"/>
  <c r="G220" i="9"/>
  <c r="J220" i="9" s="1"/>
  <c r="I219" i="9"/>
  <c r="G219" i="9"/>
  <c r="J219" i="9" s="1"/>
  <c r="I218" i="9"/>
  <c r="G218" i="9"/>
  <c r="J218" i="9" s="1"/>
  <c r="J217" i="9"/>
  <c r="I217" i="9"/>
  <c r="G217" i="9"/>
  <c r="I216" i="9"/>
  <c r="G216" i="9"/>
  <c r="I215" i="9"/>
  <c r="G215" i="9"/>
  <c r="J215" i="9" s="1"/>
  <c r="I214" i="9"/>
  <c r="G214" i="9"/>
  <c r="J214" i="9" s="1"/>
  <c r="I213" i="9"/>
  <c r="J213" i="9" s="1"/>
  <c r="G213" i="9"/>
  <c r="I212" i="9"/>
  <c r="J212" i="9" s="1"/>
  <c r="G212" i="9"/>
  <c r="I211" i="9"/>
  <c r="G211" i="9"/>
  <c r="I210" i="9"/>
  <c r="G210" i="9"/>
  <c r="J210" i="9" s="1"/>
  <c r="I209" i="9"/>
  <c r="J209" i="9" s="1"/>
  <c r="G209" i="9"/>
  <c r="I208" i="9"/>
  <c r="J208" i="9" s="1"/>
  <c r="G208" i="9"/>
  <c r="I207" i="9"/>
  <c r="G207" i="9"/>
  <c r="J207" i="9" s="1"/>
  <c r="J206" i="9"/>
  <c r="I206" i="9"/>
  <c r="G206" i="9"/>
  <c r="I205" i="9"/>
  <c r="J205" i="9" s="1"/>
  <c r="G205" i="9"/>
  <c r="I203" i="9"/>
  <c r="J203" i="9" s="1"/>
  <c r="G203" i="9"/>
  <c r="I202" i="9"/>
  <c r="G202" i="9"/>
  <c r="J202" i="9" s="1"/>
  <c r="I201" i="9"/>
  <c r="G201" i="9"/>
  <c r="J201" i="9" s="1"/>
  <c r="I200" i="9"/>
  <c r="J200" i="9" s="1"/>
  <c r="G200" i="9"/>
  <c r="I199" i="9"/>
  <c r="J199" i="9" s="1"/>
  <c r="G199" i="9"/>
  <c r="I198" i="9"/>
  <c r="G198" i="9"/>
  <c r="J198" i="9" s="1"/>
  <c r="I197" i="9"/>
  <c r="J197" i="9" s="1"/>
  <c r="G197" i="9"/>
  <c r="J196" i="9"/>
  <c r="I196" i="9"/>
  <c r="G196" i="9"/>
  <c r="I195" i="9"/>
  <c r="J195" i="9" s="1"/>
  <c r="G195" i="9"/>
  <c r="I194" i="9"/>
  <c r="G194" i="9"/>
  <c r="J194" i="9" s="1"/>
  <c r="I193" i="9"/>
  <c r="G193" i="9"/>
  <c r="J193" i="9" s="1"/>
  <c r="J192" i="9"/>
  <c r="I192" i="9"/>
  <c r="G192" i="9"/>
  <c r="I190" i="9"/>
  <c r="J190" i="9" s="1"/>
  <c r="G190" i="9"/>
  <c r="I189" i="9"/>
  <c r="G189" i="9"/>
  <c r="J189" i="9" s="1"/>
  <c r="I188" i="9"/>
  <c r="G188" i="9"/>
  <c r="J188" i="9" s="1"/>
  <c r="I187" i="9"/>
  <c r="J187" i="9" s="1"/>
  <c r="G187" i="9"/>
  <c r="I186" i="9"/>
  <c r="J186" i="9" s="1"/>
  <c r="G186" i="9"/>
  <c r="I185" i="9"/>
  <c r="G185" i="9"/>
  <c r="I184" i="9"/>
  <c r="G184" i="9"/>
  <c r="J184" i="9" s="1"/>
  <c r="I183" i="9"/>
  <c r="J183" i="9" s="1"/>
  <c r="G183" i="9"/>
  <c r="I182" i="9"/>
  <c r="J182" i="9" s="1"/>
  <c r="G182" i="9"/>
  <c r="I181" i="9"/>
  <c r="G181" i="9"/>
  <c r="J181" i="9" s="1"/>
  <c r="J180" i="9"/>
  <c r="I180" i="9"/>
  <c r="G180" i="9"/>
  <c r="I179" i="9"/>
  <c r="J179" i="9" s="1"/>
  <c r="G179" i="9"/>
  <c r="I178" i="9"/>
  <c r="J178" i="9" s="1"/>
  <c r="G178" i="9"/>
  <c r="I177" i="9"/>
  <c r="G177" i="9"/>
  <c r="J177" i="9" s="1"/>
  <c r="I176" i="9"/>
  <c r="G176" i="9"/>
  <c r="J176" i="9" s="1"/>
  <c r="I175" i="9"/>
  <c r="J175" i="9" s="1"/>
  <c r="G175" i="9"/>
  <c r="I173" i="9"/>
  <c r="J173" i="9" s="1"/>
  <c r="G173" i="9"/>
  <c r="I172" i="9"/>
  <c r="G172" i="9"/>
  <c r="J172" i="9" s="1"/>
  <c r="I171" i="9"/>
  <c r="J171" i="9" s="1"/>
  <c r="G171" i="9"/>
  <c r="J170" i="9"/>
  <c r="I170" i="9"/>
  <c r="G170" i="9"/>
  <c r="I169" i="9"/>
  <c r="J169" i="9" s="1"/>
  <c r="G169" i="9"/>
  <c r="I168" i="9"/>
  <c r="G168" i="9"/>
  <c r="J168" i="9" s="1"/>
  <c r="I167" i="9"/>
  <c r="G167" i="9"/>
  <c r="J167" i="9" s="1"/>
  <c r="J166" i="9"/>
  <c r="I166" i="9"/>
  <c r="G166" i="9"/>
  <c r="I165" i="9"/>
  <c r="G165" i="9"/>
  <c r="J165" i="9" s="1"/>
  <c r="I164" i="9"/>
  <c r="G164" i="9"/>
  <c r="J164" i="9" s="1"/>
  <c r="I163" i="9"/>
  <c r="G163" i="9"/>
  <c r="J163" i="9" s="1"/>
  <c r="I162" i="9"/>
  <c r="J162" i="9" s="1"/>
  <c r="G162" i="9"/>
  <c r="I161" i="9"/>
  <c r="G161" i="9"/>
  <c r="J161" i="9" s="1"/>
  <c r="I160" i="9"/>
  <c r="G160" i="9"/>
  <c r="I159" i="9"/>
  <c r="G159" i="9"/>
  <c r="J159" i="9" s="1"/>
  <c r="I157" i="9"/>
  <c r="J157" i="9" s="1"/>
  <c r="G157" i="9"/>
  <c r="I156" i="9"/>
  <c r="G156" i="9"/>
  <c r="J156" i="9" s="1"/>
  <c r="I155" i="9"/>
  <c r="G155" i="9"/>
  <c r="J155" i="9" s="1"/>
  <c r="J154" i="9"/>
  <c r="I154" i="9"/>
  <c r="G154" i="9"/>
  <c r="I153" i="9"/>
  <c r="J153" i="9" s="1"/>
  <c r="G153" i="9"/>
  <c r="I152" i="9"/>
  <c r="G152" i="9"/>
  <c r="J152" i="9" s="1"/>
  <c r="I151" i="9"/>
  <c r="G151" i="9"/>
  <c r="J151" i="9" s="1"/>
  <c r="I150" i="9"/>
  <c r="G150" i="9"/>
  <c r="J150" i="9" s="1"/>
  <c r="I149" i="9"/>
  <c r="J149" i="9" s="1"/>
  <c r="G149" i="9"/>
  <c r="I148" i="9"/>
  <c r="G148" i="9"/>
  <c r="J148" i="9" s="1"/>
  <c r="I147" i="9"/>
  <c r="G147" i="9"/>
  <c r="J147" i="9" s="1"/>
  <c r="I146" i="9"/>
  <c r="J146" i="9" s="1"/>
  <c r="G146" i="9"/>
  <c r="J145" i="9"/>
  <c r="I145" i="9"/>
  <c r="G145" i="9"/>
  <c r="I144" i="9"/>
  <c r="G144" i="9"/>
  <c r="J144" i="9" s="1"/>
  <c r="I143" i="9"/>
  <c r="G143" i="9"/>
  <c r="J143" i="9" s="1"/>
  <c r="I142" i="9"/>
  <c r="G142" i="9"/>
  <c r="J142" i="9" s="1"/>
  <c r="J141" i="9"/>
  <c r="I141" i="9"/>
  <c r="G141" i="9"/>
  <c r="I139" i="9"/>
  <c r="G139" i="9"/>
  <c r="J139" i="9" s="1"/>
  <c r="I138" i="9"/>
  <c r="G138" i="9"/>
  <c r="J138" i="9" s="1"/>
  <c r="I137" i="9"/>
  <c r="G137" i="9"/>
  <c r="J137" i="9" s="1"/>
  <c r="I136" i="9"/>
  <c r="J136" i="9" s="1"/>
  <c r="G136" i="9"/>
  <c r="I135" i="9"/>
  <c r="G135" i="9"/>
  <c r="J135" i="9" s="1"/>
  <c r="I134" i="9"/>
  <c r="G134" i="9"/>
  <c r="I133" i="9"/>
  <c r="G133" i="9"/>
  <c r="J133" i="9" s="1"/>
  <c r="I132" i="9"/>
  <c r="J132" i="9" s="1"/>
  <c r="G132" i="9"/>
  <c r="I131" i="9"/>
  <c r="G131" i="9"/>
  <c r="J131" i="9" s="1"/>
  <c r="I130" i="9"/>
  <c r="G130" i="9"/>
  <c r="J130" i="9" s="1"/>
  <c r="J129" i="9"/>
  <c r="I129" i="9"/>
  <c r="G129" i="9"/>
  <c r="I128" i="9"/>
  <c r="J128" i="9" s="1"/>
  <c r="G128" i="9"/>
  <c r="I127" i="9"/>
  <c r="G127" i="9"/>
  <c r="J127" i="9" s="1"/>
  <c r="I125" i="9"/>
  <c r="G125" i="9"/>
  <c r="J125" i="9" s="1"/>
  <c r="I124" i="9"/>
  <c r="G124" i="9"/>
  <c r="J124" i="9" s="1"/>
  <c r="I123" i="9"/>
  <c r="J123" i="9" s="1"/>
  <c r="G123" i="9"/>
  <c r="I122" i="9"/>
  <c r="G122" i="9"/>
  <c r="J122" i="9" s="1"/>
  <c r="I121" i="9"/>
  <c r="G121" i="9"/>
  <c r="J121" i="9" s="1"/>
  <c r="I120" i="9"/>
  <c r="J120" i="9" s="1"/>
  <c r="G120" i="9"/>
  <c r="J119" i="9"/>
  <c r="I119" i="9"/>
  <c r="G119" i="9"/>
  <c r="I118" i="9"/>
  <c r="G118" i="9"/>
  <c r="J118" i="9" s="1"/>
  <c r="I117" i="9"/>
  <c r="G117" i="9"/>
  <c r="J117" i="9" s="1"/>
  <c r="I116" i="9"/>
  <c r="G116" i="9"/>
  <c r="J116" i="9" s="1"/>
  <c r="I115" i="9"/>
  <c r="J115" i="9" s="1"/>
  <c r="G115" i="9"/>
  <c r="I114" i="9"/>
  <c r="G114" i="9"/>
  <c r="J114" i="9" s="1"/>
  <c r="I113" i="9"/>
  <c r="G113" i="9"/>
  <c r="J113" i="9" s="1"/>
  <c r="I112" i="9"/>
  <c r="G112" i="9"/>
  <c r="J112" i="9" s="1"/>
  <c r="J111" i="9"/>
  <c r="I111" i="9"/>
  <c r="G111" i="9"/>
  <c r="I109" i="9"/>
  <c r="G109" i="9"/>
  <c r="J109" i="9" s="1"/>
  <c r="I108" i="9"/>
  <c r="G108" i="9"/>
  <c r="J108" i="9" s="1"/>
  <c r="I107" i="9"/>
  <c r="G107" i="9"/>
  <c r="J107" i="9" s="1"/>
  <c r="I106" i="9"/>
  <c r="J106" i="9" s="1"/>
  <c r="G106" i="9"/>
  <c r="I105" i="9"/>
  <c r="J105" i="9" s="1"/>
  <c r="G105" i="9"/>
  <c r="I104" i="9"/>
  <c r="G104" i="9"/>
  <c r="J104" i="9" s="1"/>
  <c r="I103" i="9"/>
  <c r="G103" i="9"/>
  <c r="J103" i="9" s="1"/>
  <c r="I102" i="9"/>
  <c r="J102" i="9" s="1"/>
  <c r="G102" i="9"/>
  <c r="I101" i="9"/>
  <c r="G101" i="9"/>
  <c r="J101" i="9" s="1"/>
  <c r="J100" i="9"/>
  <c r="I100" i="9"/>
  <c r="G100" i="9"/>
  <c r="I99" i="9"/>
  <c r="G99" i="9"/>
  <c r="J99" i="9" s="1"/>
  <c r="I98" i="9"/>
  <c r="J98" i="9" s="1"/>
  <c r="G98" i="9"/>
  <c r="I97" i="9"/>
  <c r="J97" i="9" s="1"/>
  <c r="G97" i="9"/>
  <c r="J96" i="9"/>
  <c r="I96" i="9"/>
  <c r="G96" i="9"/>
  <c r="I95" i="9"/>
  <c r="G95" i="9"/>
  <c r="J95" i="9" s="1"/>
  <c r="I94" i="9"/>
  <c r="J94" i="9" s="1"/>
  <c r="G94" i="9"/>
  <c r="I93" i="9"/>
  <c r="J93" i="9" s="1"/>
  <c r="G93" i="9"/>
  <c r="I92" i="9"/>
  <c r="G92" i="9"/>
  <c r="J92" i="9" s="1"/>
  <c r="I91" i="9"/>
  <c r="G91" i="9"/>
  <c r="J91" i="9" s="1"/>
  <c r="I90" i="9"/>
  <c r="J90" i="9" s="1"/>
  <c r="G90" i="9"/>
  <c r="I89" i="9"/>
  <c r="J89" i="9" s="1"/>
  <c r="G89" i="9"/>
  <c r="J88" i="9"/>
  <c r="I88" i="9"/>
  <c r="G88" i="9"/>
  <c r="I87" i="9"/>
  <c r="F87" i="9"/>
  <c r="G87" i="9" s="1"/>
  <c r="J87" i="9" s="1"/>
  <c r="J86" i="9"/>
  <c r="I86" i="9"/>
  <c r="G86" i="9"/>
  <c r="I85" i="9"/>
  <c r="G85" i="9"/>
  <c r="J85" i="9" s="1"/>
  <c r="J80" i="9"/>
  <c r="I80" i="9"/>
  <c r="G80" i="9"/>
  <c r="J79" i="9"/>
  <c r="I79" i="9"/>
  <c r="G79" i="9"/>
  <c r="J78" i="9"/>
  <c r="I78" i="9"/>
  <c r="G78" i="9"/>
  <c r="I77" i="9"/>
  <c r="G77" i="9"/>
  <c r="J77" i="9" s="1"/>
  <c r="I76" i="9"/>
  <c r="J76" i="9" s="1"/>
  <c r="G76" i="9"/>
  <c r="J75" i="9"/>
  <c r="I75" i="9"/>
  <c r="G75" i="9"/>
  <c r="J74" i="9"/>
  <c r="I74" i="9"/>
  <c r="G74" i="9"/>
  <c r="I71" i="9"/>
  <c r="G71" i="9"/>
  <c r="J71" i="9" s="1"/>
  <c r="I70" i="9"/>
  <c r="G70" i="9"/>
  <c r="J70" i="9" s="1"/>
  <c r="I69" i="9"/>
  <c r="G69" i="9"/>
  <c r="J69" i="9" s="1"/>
  <c r="J68" i="9"/>
  <c r="I68" i="9"/>
  <c r="G68" i="9"/>
  <c r="I67" i="9"/>
  <c r="G67" i="9"/>
  <c r="J67" i="9" s="1"/>
  <c r="I66" i="9"/>
  <c r="G66" i="9"/>
  <c r="J66" i="9" s="1"/>
  <c r="J65" i="9"/>
  <c r="I65" i="9"/>
  <c r="G65" i="9"/>
  <c r="J64" i="9"/>
  <c r="I64" i="9"/>
  <c r="G64" i="9"/>
  <c r="I63" i="9"/>
  <c r="G63" i="9"/>
  <c r="I62" i="9"/>
  <c r="G62" i="9"/>
  <c r="J62" i="9" s="1"/>
  <c r="I61" i="9"/>
  <c r="J61" i="9" s="1"/>
  <c r="G61" i="9"/>
  <c r="J60" i="9"/>
  <c r="I60" i="9"/>
  <c r="G60" i="9"/>
  <c r="I59" i="9"/>
  <c r="G59" i="9"/>
  <c r="J59" i="9" s="1"/>
  <c r="I58" i="9"/>
  <c r="G58" i="9"/>
  <c r="J58" i="9" s="1"/>
  <c r="I57" i="9"/>
  <c r="G57" i="9"/>
  <c r="J57" i="9" s="1"/>
  <c r="I56" i="9"/>
  <c r="J56" i="9" s="1"/>
  <c r="G56" i="9"/>
  <c r="I55" i="9"/>
  <c r="G55" i="9"/>
  <c r="J55" i="9" s="1"/>
  <c r="I54" i="9"/>
  <c r="G54" i="9"/>
  <c r="J54" i="9" s="1"/>
  <c r="I53" i="9"/>
  <c r="G53" i="9"/>
  <c r="J53" i="9" s="1"/>
  <c r="J52" i="9"/>
  <c r="I52" i="9"/>
  <c r="G52" i="9"/>
  <c r="I51" i="9"/>
  <c r="G51" i="9"/>
  <c r="J51" i="9" s="1"/>
  <c r="I50" i="9"/>
  <c r="G50" i="9"/>
  <c r="J50" i="9" s="1"/>
  <c r="I49" i="9"/>
  <c r="G49" i="9"/>
  <c r="J49" i="9" s="1"/>
  <c r="I48" i="9"/>
  <c r="J48" i="9" s="1"/>
  <c r="G48" i="9"/>
  <c r="I47" i="9"/>
  <c r="G47" i="9"/>
  <c r="J47" i="9" s="1"/>
  <c r="I46" i="9"/>
  <c r="G46" i="9"/>
  <c r="J46" i="9" s="1"/>
  <c r="I45" i="9"/>
  <c r="G45" i="9"/>
  <c r="J45" i="9" s="1"/>
  <c r="I44" i="9"/>
  <c r="J44" i="9" s="1"/>
  <c r="G44" i="9"/>
  <c r="I43" i="9"/>
  <c r="G43" i="9"/>
  <c r="J43" i="9" s="1"/>
  <c r="J42" i="9"/>
  <c r="I42" i="9"/>
  <c r="G42" i="9"/>
  <c r="I41" i="9"/>
  <c r="G41" i="9"/>
  <c r="J41" i="9" s="1"/>
  <c r="I40" i="9"/>
  <c r="J40" i="9" s="1"/>
  <c r="G40" i="9"/>
  <c r="I39" i="9"/>
  <c r="G39" i="9"/>
  <c r="J39" i="9" s="1"/>
  <c r="J38" i="9"/>
  <c r="I38" i="9"/>
  <c r="G38" i="9"/>
  <c r="I37" i="9"/>
  <c r="G37" i="9"/>
  <c r="J37" i="9" s="1"/>
  <c r="I36" i="9"/>
  <c r="J36" i="9" s="1"/>
  <c r="G36" i="9"/>
  <c r="I35" i="9"/>
  <c r="G35" i="9"/>
  <c r="J35" i="9" s="1"/>
  <c r="I34" i="9"/>
  <c r="G34" i="9"/>
  <c r="J34" i="9" s="1"/>
  <c r="I33" i="9"/>
  <c r="G33" i="9"/>
  <c r="J33" i="9" s="1"/>
  <c r="I32" i="9"/>
  <c r="J32" i="9" s="1"/>
  <c r="G32" i="9"/>
  <c r="J31" i="9"/>
  <c r="I31" i="9"/>
  <c r="G31" i="9"/>
  <c r="I30" i="9"/>
  <c r="G30" i="9"/>
  <c r="J29" i="9"/>
  <c r="I29" i="9"/>
  <c r="G29" i="9"/>
  <c r="I28" i="9"/>
  <c r="G28" i="9"/>
  <c r="I802" i="8"/>
  <c r="G802" i="8"/>
  <c r="J802" i="8" s="1"/>
  <c r="I801" i="8"/>
  <c r="G801" i="8"/>
  <c r="J801" i="8" s="1"/>
  <c r="I799" i="8"/>
  <c r="G799" i="8"/>
  <c r="J799" i="8" s="1"/>
  <c r="I798" i="8"/>
  <c r="G798" i="8"/>
  <c r="J798" i="8" s="1"/>
  <c r="I797" i="8"/>
  <c r="G797" i="8"/>
  <c r="J797" i="8" s="1"/>
  <c r="I796" i="8"/>
  <c r="G796" i="8"/>
  <c r="J796" i="8" s="1"/>
  <c r="I795" i="8"/>
  <c r="G795" i="8"/>
  <c r="J795" i="8" s="1"/>
  <c r="J794" i="8"/>
  <c r="I794" i="8"/>
  <c r="G794" i="8"/>
  <c r="I793" i="8"/>
  <c r="G793" i="8"/>
  <c r="J793" i="8" s="1"/>
  <c r="I792" i="8"/>
  <c r="G792" i="8"/>
  <c r="J792" i="8" s="1"/>
  <c r="I791" i="8"/>
  <c r="J791" i="8" s="1"/>
  <c r="G791" i="8"/>
  <c r="I790" i="8"/>
  <c r="J790" i="8" s="1"/>
  <c r="G790" i="8"/>
  <c r="I789" i="8"/>
  <c r="G789" i="8"/>
  <c r="J789" i="8" s="1"/>
  <c r="I788" i="8"/>
  <c r="G788" i="8"/>
  <c r="J788" i="8" s="1"/>
  <c r="I787" i="8"/>
  <c r="G787" i="8"/>
  <c r="J787" i="8" s="1"/>
  <c r="J786" i="8"/>
  <c r="I786" i="8"/>
  <c r="G786" i="8"/>
  <c r="I785" i="8"/>
  <c r="G785" i="8"/>
  <c r="J785" i="8" s="1"/>
  <c r="I784" i="8"/>
  <c r="G784" i="8"/>
  <c r="J784" i="8" s="1"/>
  <c r="I783" i="8"/>
  <c r="G783" i="8"/>
  <c r="J783" i="8" s="1"/>
  <c r="I782" i="8"/>
  <c r="G782" i="8"/>
  <c r="G804" i="8" s="1"/>
  <c r="J781" i="8"/>
  <c r="I781" i="8"/>
  <c r="G781" i="8"/>
  <c r="I775" i="8"/>
  <c r="G775" i="8"/>
  <c r="J775" i="8" s="1"/>
  <c r="I774" i="8"/>
  <c r="G774" i="8"/>
  <c r="J774" i="8" s="1"/>
  <c r="I773" i="8"/>
  <c r="G773" i="8"/>
  <c r="J772" i="8"/>
  <c r="I772" i="8"/>
  <c r="G772" i="8"/>
  <c r="I771" i="8"/>
  <c r="G771" i="8"/>
  <c r="J771" i="8" s="1"/>
  <c r="I770" i="8"/>
  <c r="G770" i="8"/>
  <c r="J770" i="8" s="1"/>
  <c r="I769" i="8"/>
  <c r="G769" i="8"/>
  <c r="J769" i="8" s="1"/>
  <c r="J768" i="8"/>
  <c r="I768" i="8"/>
  <c r="G768" i="8"/>
  <c r="I767" i="8"/>
  <c r="G767" i="8"/>
  <c r="J767" i="8" s="1"/>
  <c r="I766" i="8"/>
  <c r="G766" i="8"/>
  <c r="J766" i="8" s="1"/>
  <c r="I765" i="8"/>
  <c r="G765" i="8"/>
  <c r="J765" i="8" s="1"/>
  <c r="J764" i="8"/>
  <c r="I764" i="8"/>
  <c r="G764" i="8"/>
  <c r="I763" i="8"/>
  <c r="G763" i="8"/>
  <c r="I762" i="8"/>
  <c r="G762" i="8"/>
  <c r="J762" i="8" s="1"/>
  <c r="I761" i="8"/>
  <c r="G761" i="8"/>
  <c r="J761" i="8" s="1"/>
  <c r="J760" i="8"/>
  <c r="I760" i="8"/>
  <c r="G760" i="8"/>
  <c r="I759" i="8"/>
  <c r="G759" i="8"/>
  <c r="J759" i="8" s="1"/>
  <c r="I758" i="8"/>
  <c r="G758" i="8"/>
  <c r="J758" i="8" s="1"/>
  <c r="I757" i="8"/>
  <c r="G757" i="8"/>
  <c r="J757" i="8" s="1"/>
  <c r="J756" i="8"/>
  <c r="I756" i="8"/>
  <c r="G756" i="8"/>
  <c r="I755" i="8"/>
  <c r="G755" i="8"/>
  <c r="J755" i="8" s="1"/>
  <c r="J754" i="8"/>
  <c r="I754" i="8"/>
  <c r="I753" i="8"/>
  <c r="J753" i="8" s="1"/>
  <c r="I752" i="8"/>
  <c r="J752" i="8" s="1"/>
  <c r="J751" i="8"/>
  <c r="I751" i="8"/>
  <c r="I750" i="8"/>
  <c r="J750" i="8" s="1"/>
  <c r="I749" i="8"/>
  <c r="J749" i="8" s="1"/>
  <c r="J748" i="8"/>
  <c r="I748" i="8"/>
  <c r="I747" i="8"/>
  <c r="J747" i="8" s="1"/>
  <c r="I746" i="8"/>
  <c r="J746" i="8" s="1"/>
  <c r="J745" i="8"/>
  <c r="I745" i="8"/>
  <c r="I744" i="8"/>
  <c r="G744" i="8"/>
  <c r="J744" i="8" s="1"/>
  <c r="I743" i="8"/>
  <c r="G743" i="8"/>
  <c r="J743" i="8" s="1"/>
  <c r="J742" i="8"/>
  <c r="I742" i="8"/>
  <c r="G742" i="8"/>
  <c r="I741" i="8"/>
  <c r="J741" i="8" s="1"/>
  <c r="G741" i="8"/>
  <c r="I740" i="8"/>
  <c r="G740" i="8"/>
  <c r="J740" i="8" s="1"/>
  <c r="I739" i="8"/>
  <c r="G739" i="8"/>
  <c r="J739" i="8" s="1"/>
  <c r="I738" i="8"/>
  <c r="J738" i="8" s="1"/>
  <c r="I737" i="8"/>
  <c r="G737" i="8"/>
  <c r="J737" i="8" s="1"/>
  <c r="I736" i="8"/>
  <c r="G736" i="8"/>
  <c r="J736" i="8" s="1"/>
  <c r="I735" i="8"/>
  <c r="G735" i="8"/>
  <c r="J735" i="8" s="1"/>
  <c r="I734" i="8"/>
  <c r="J734" i="8" s="1"/>
  <c r="I733" i="8"/>
  <c r="J733" i="8" s="1"/>
  <c r="I732" i="8"/>
  <c r="J732" i="8" s="1"/>
  <c r="I731" i="8"/>
  <c r="G731" i="8"/>
  <c r="J731" i="8" s="1"/>
  <c r="G727" i="8"/>
  <c r="I726" i="8"/>
  <c r="G726" i="8"/>
  <c r="J726" i="8" s="1"/>
  <c r="I725" i="8"/>
  <c r="J725" i="8" s="1"/>
  <c r="G725" i="8"/>
  <c r="I724" i="8"/>
  <c r="G724" i="8"/>
  <c r="J724" i="8" s="1"/>
  <c r="I723" i="8"/>
  <c r="G723" i="8"/>
  <c r="J723" i="8" s="1"/>
  <c r="I722" i="8"/>
  <c r="J722" i="8" s="1"/>
  <c r="G722" i="8"/>
  <c r="I721" i="8"/>
  <c r="G721" i="8"/>
  <c r="J721" i="8" s="1"/>
  <c r="I720" i="8"/>
  <c r="G720" i="8"/>
  <c r="J720" i="8" s="1"/>
  <c r="I719" i="8"/>
  <c r="G719" i="8"/>
  <c r="J719" i="8" s="1"/>
  <c r="I718" i="8"/>
  <c r="G718" i="8"/>
  <c r="J718" i="8" s="1"/>
  <c r="J717" i="8"/>
  <c r="I717" i="8"/>
  <c r="G717" i="8"/>
  <c r="I716" i="8"/>
  <c r="G716" i="8"/>
  <c r="J716" i="8" s="1"/>
  <c r="I715" i="8"/>
  <c r="G715" i="8"/>
  <c r="J715" i="8" s="1"/>
  <c r="I714" i="8"/>
  <c r="G714" i="8"/>
  <c r="J714" i="8" s="1"/>
  <c r="I713" i="8"/>
  <c r="G713" i="8"/>
  <c r="J713" i="8" s="1"/>
  <c r="I712" i="8"/>
  <c r="G712" i="8"/>
  <c r="J712" i="8" s="1"/>
  <c r="I711" i="8"/>
  <c r="G711" i="8"/>
  <c r="J711" i="8" s="1"/>
  <c r="I710" i="8"/>
  <c r="G710" i="8"/>
  <c r="J710" i="8" s="1"/>
  <c r="I704" i="8"/>
  <c r="G704" i="8"/>
  <c r="J704" i="8" s="1"/>
  <c r="J703" i="8"/>
  <c r="I703" i="8"/>
  <c r="G703" i="8"/>
  <c r="I701" i="8"/>
  <c r="G701" i="8"/>
  <c r="J701" i="8" s="1"/>
  <c r="I700" i="8"/>
  <c r="G700" i="8"/>
  <c r="J700" i="8" s="1"/>
  <c r="I699" i="8"/>
  <c r="G699" i="8"/>
  <c r="J699" i="8" s="1"/>
  <c r="I698" i="8"/>
  <c r="J698" i="8" s="1"/>
  <c r="G698" i="8"/>
  <c r="I697" i="8"/>
  <c r="G697" i="8"/>
  <c r="J697" i="8" s="1"/>
  <c r="I695" i="8"/>
  <c r="G695" i="8"/>
  <c r="J695" i="8" s="1"/>
  <c r="I694" i="8"/>
  <c r="G694" i="8"/>
  <c r="J694" i="8" s="1"/>
  <c r="I693" i="8"/>
  <c r="G693" i="8"/>
  <c r="J693" i="8" s="1"/>
  <c r="I692" i="8"/>
  <c r="F692" i="8"/>
  <c r="G692" i="8" s="1"/>
  <c r="J692" i="8" s="1"/>
  <c r="I691" i="8"/>
  <c r="F691" i="8"/>
  <c r="G691" i="8" s="1"/>
  <c r="J691" i="8" s="1"/>
  <c r="I690" i="8"/>
  <c r="F690" i="8"/>
  <c r="G690" i="8" s="1"/>
  <c r="J690" i="8" s="1"/>
  <c r="I689" i="8"/>
  <c r="F689" i="8"/>
  <c r="G689" i="8" s="1"/>
  <c r="J689" i="8" s="1"/>
  <c r="I688" i="8"/>
  <c r="G688" i="8"/>
  <c r="I687" i="8"/>
  <c r="G687" i="8"/>
  <c r="I686" i="8"/>
  <c r="G686" i="8"/>
  <c r="J686" i="8" s="1"/>
  <c r="I685" i="8"/>
  <c r="G685" i="8"/>
  <c r="J685" i="8" s="1"/>
  <c r="I684" i="8"/>
  <c r="G684" i="8"/>
  <c r="I683" i="8"/>
  <c r="J683" i="8" s="1"/>
  <c r="G683" i="8"/>
  <c r="I682" i="8"/>
  <c r="G682" i="8"/>
  <c r="J682" i="8" s="1"/>
  <c r="I681" i="8"/>
  <c r="G681" i="8"/>
  <c r="J681" i="8" s="1"/>
  <c r="I680" i="8"/>
  <c r="G680" i="8"/>
  <c r="J680" i="8" s="1"/>
  <c r="F680" i="8"/>
  <c r="I679" i="8"/>
  <c r="F679" i="8"/>
  <c r="G679" i="8" s="1"/>
  <c r="J679" i="8" s="1"/>
  <c r="I678" i="8"/>
  <c r="F678" i="8"/>
  <c r="G678" i="8" s="1"/>
  <c r="J678" i="8" s="1"/>
  <c r="I677" i="8"/>
  <c r="G677" i="8"/>
  <c r="I676" i="8"/>
  <c r="G676" i="8"/>
  <c r="J675" i="8"/>
  <c r="I675" i="8"/>
  <c r="G675" i="8"/>
  <c r="I674" i="8"/>
  <c r="G674" i="8"/>
  <c r="J674" i="8" s="1"/>
  <c r="I673" i="8"/>
  <c r="G673" i="8"/>
  <c r="J673" i="8" s="1"/>
  <c r="I672" i="8"/>
  <c r="G672" i="8"/>
  <c r="J671" i="8"/>
  <c r="I671" i="8"/>
  <c r="G671" i="8"/>
  <c r="I670" i="8"/>
  <c r="G670" i="8"/>
  <c r="J670" i="8" s="1"/>
  <c r="I669" i="8"/>
  <c r="G669" i="8"/>
  <c r="J669" i="8" s="1"/>
  <c r="I668" i="8"/>
  <c r="F668" i="8"/>
  <c r="G668" i="8" s="1"/>
  <c r="J668" i="8" s="1"/>
  <c r="J667" i="8"/>
  <c r="I667" i="8"/>
  <c r="F667" i="8"/>
  <c r="G667" i="8" s="1"/>
  <c r="I666" i="8"/>
  <c r="F666" i="8"/>
  <c r="G666" i="8" s="1"/>
  <c r="J666" i="8" s="1"/>
  <c r="I665" i="8"/>
  <c r="G665" i="8"/>
  <c r="I664" i="8"/>
  <c r="G664" i="8"/>
  <c r="J663" i="8"/>
  <c r="I663" i="8"/>
  <c r="G663" i="8"/>
  <c r="I662" i="8"/>
  <c r="G662" i="8"/>
  <c r="J662" i="8" s="1"/>
  <c r="I661" i="8"/>
  <c r="G661" i="8"/>
  <c r="J661" i="8" s="1"/>
  <c r="I660" i="8"/>
  <c r="G660" i="8"/>
  <c r="J660" i="8" s="1"/>
  <c r="I659" i="8"/>
  <c r="G659" i="8"/>
  <c r="I658" i="8"/>
  <c r="G658" i="8"/>
  <c r="J658" i="8" s="1"/>
  <c r="I657" i="8"/>
  <c r="G657" i="8"/>
  <c r="J657" i="8" s="1"/>
  <c r="I656" i="8"/>
  <c r="G656" i="8"/>
  <c r="J656" i="8" s="1"/>
  <c r="I655" i="8"/>
  <c r="J655" i="8" s="1"/>
  <c r="G655" i="8"/>
  <c r="I654" i="8"/>
  <c r="F654" i="8"/>
  <c r="G654" i="8" s="1"/>
  <c r="J654" i="8" s="1"/>
  <c r="I653" i="8"/>
  <c r="F653" i="8"/>
  <c r="G653" i="8" s="1"/>
  <c r="J653" i="8" s="1"/>
  <c r="I652" i="8"/>
  <c r="G652" i="8"/>
  <c r="J652" i="8" s="1"/>
  <c r="F652" i="8"/>
  <c r="I651" i="8"/>
  <c r="G651" i="8"/>
  <c r="I650" i="8"/>
  <c r="G650" i="8"/>
  <c r="I649" i="8"/>
  <c r="G649" i="8"/>
  <c r="J649" i="8" s="1"/>
  <c r="I648" i="8"/>
  <c r="G648" i="8"/>
  <c r="J648" i="8" s="1"/>
  <c r="J647" i="8"/>
  <c r="I647" i="8"/>
  <c r="G647" i="8"/>
  <c r="I646" i="8"/>
  <c r="G646" i="8"/>
  <c r="J645" i="8"/>
  <c r="I645" i="8"/>
  <c r="G645" i="8"/>
  <c r="I644" i="8"/>
  <c r="G644" i="8"/>
  <c r="J644" i="8" s="1"/>
  <c r="I643" i="8"/>
  <c r="J643" i="8" s="1"/>
  <c r="G643" i="8"/>
  <c r="I642" i="8"/>
  <c r="F642" i="8"/>
  <c r="G642" i="8" s="1"/>
  <c r="J642" i="8" s="1"/>
  <c r="I641" i="8"/>
  <c r="F641" i="8"/>
  <c r="G641" i="8" s="1"/>
  <c r="J641" i="8" s="1"/>
  <c r="I640" i="8"/>
  <c r="G640" i="8"/>
  <c r="J640" i="8" s="1"/>
  <c r="F640" i="8"/>
  <c r="I639" i="8"/>
  <c r="F639" i="8"/>
  <c r="G639" i="8" s="1"/>
  <c r="J639" i="8" s="1"/>
  <c r="I638" i="8"/>
  <c r="G638" i="8"/>
  <c r="I637" i="8"/>
  <c r="G637" i="8"/>
  <c r="I636" i="8"/>
  <c r="G636" i="8"/>
  <c r="J636" i="8" s="1"/>
  <c r="I635" i="8"/>
  <c r="G635" i="8"/>
  <c r="J635" i="8" s="1"/>
  <c r="I634" i="8"/>
  <c r="G634" i="8"/>
  <c r="J634" i="8" s="1"/>
  <c r="I633" i="8"/>
  <c r="G633" i="8"/>
  <c r="I630" i="8"/>
  <c r="G630" i="8"/>
  <c r="J630" i="8" s="1"/>
  <c r="J629" i="8"/>
  <c r="I629" i="8"/>
  <c r="G629" i="8"/>
  <c r="I628" i="8"/>
  <c r="G628" i="8"/>
  <c r="J628" i="8" s="1"/>
  <c r="I627" i="8"/>
  <c r="G627" i="8"/>
  <c r="J627" i="8" s="1"/>
  <c r="J626" i="8"/>
  <c r="I626" i="8"/>
  <c r="G626" i="8"/>
  <c r="J625" i="8"/>
  <c r="I625" i="8"/>
  <c r="G625" i="8"/>
  <c r="I624" i="8"/>
  <c r="G624" i="8"/>
  <c r="J624" i="8" s="1"/>
  <c r="I623" i="8"/>
  <c r="G623" i="8"/>
  <c r="J623" i="8" s="1"/>
  <c r="I622" i="8"/>
  <c r="J622" i="8" s="1"/>
  <c r="G622" i="8"/>
  <c r="J621" i="8"/>
  <c r="I621" i="8"/>
  <c r="G621" i="8"/>
  <c r="I620" i="8"/>
  <c r="G620" i="8"/>
  <c r="J620" i="8" s="1"/>
  <c r="I619" i="8"/>
  <c r="G619" i="8"/>
  <c r="J619" i="8" s="1"/>
  <c r="I618" i="8"/>
  <c r="G618" i="8"/>
  <c r="J618" i="8" s="1"/>
  <c r="J617" i="8"/>
  <c r="I617" i="8"/>
  <c r="G617" i="8"/>
  <c r="I616" i="8"/>
  <c r="G616" i="8"/>
  <c r="J616" i="8" s="1"/>
  <c r="I615" i="8"/>
  <c r="G615" i="8"/>
  <c r="J615" i="8" s="1"/>
  <c r="I614" i="8"/>
  <c r="G614" i="8"/>
  <c r="J614" i="8" s="1"/>
  <c r="J613" i="8"/>
  <c r="I613" i="8"/>
  <c r="G613" i="8"/>
  <c r="I612" i="8"/>
  <c r="G612" i="8"/>
  <c r="J612" i="8" s="1"/>
  <c r="I611" i="8"/>
  <c r="G611" i="8"/>
  <c r="J611" i="8" s="1"/>
  <c r="I609" i="8"/>
  <c r="G609" i="8"/>
  <c r="J609" i="8" s="1"/>
  <c r="J608" i="8"/>
  <c r="I608" i="8"/>
  <c r="G608" i="8"/>
  <c r="I607" i="8"/>
  <c r="G607" i="8"/>
  <c r="J607" i="8" s="1"/>
  <c r="I606" i="8"/>
  <c r="G606" i="8"/>
  <c r="J606" i="8" s="1"/>
  <c r="I605" i="8"/>
  <c r="G605" i="8"/>
  <c r="J605" i="8" s="1"/>
  <c r="J604" i="8"/>
  <c r="I604" i="8"/>
  <c r="G604" i="8"/>
  <c r="I603" i="8"/>
  <c r="G603" i="8"/>
  <c r="J603" i="8" s="1"/>
  <c r="I602" i="8"/>
  <c r="G602" i="8"/>
  <c r="J602" i="8" s="1"/>
  <c r="J601" i="8"/>
  <c r="I601" i="8"/>
  <c r="G601" i="8"/>
  <c r="J600" i="8"/>
  <c r="I600" i="8"/>
  <c r="G600" i="8"/>
  <c r="I599" i="8"/>
  <c r="G599" i="8"/>
  <c r="I598" i="8"/>
  <c r="G598" i="8"/>
  <c r="J598" i="8" s="1"/>
  <c r="I597" i="8"/>
  <c r="G597" i="8"/>
  <c r="J597" i="8" s="1"/>
  <c r="J596" i="8"/>
  <c r="I596" i="8"/>
  <c r="G596" i="8"/>
  <c r="I595" i="8"/>
  <c r="G595" i="8"/>
  <c r="J595" i="8" s="1"/>
  <c r="I594" i="8"/>
  <c r="G594" i="8"/>
  <c r="J594" i="8" s="1"/>
  <c r="I593" i="8"/>
  <c r="G593" i="8"/>
  <c r="J593" i="8" s="1"/>
  <c r="J592" i="8"/>
  <c r="I592" i="8"/>
  <c r="G592" i="8"/>
  <c r="I591" i="8"/>
  <c r="G591" i="8"/>
  <c r="J590" i="8"/>
  <c r="I590" i="8"/>
  <c r="G590" i="8"/>
  <c r="I589" i="8"/>
  <c r="G589" i="8"/>
  <c r="J589" i="8" s="1"/>
  <c r="I588" i="8"/>
  <c r="J588" i="8" s="1"/>
  <c r="G588" i="8"/>
  <c r="I587" i="8"/>
  <c r="G587" i="8"/>
  <c r="J587" i="8" s="1"/>
  <c r="J586" i="8"/>
  <c r="I586" i="8"/>
  <c r="G586" i="8"/>
  <c r="I585" i="8"/>
  <c r="G585" i="8"/>
  <c r="J585" i="8" s="1"/>
  <c r="I584" i="8"/>
  <c r="J584" i="8" s="1"/>
  <c r="G584" i="8"/>
  <c r="I583" i="8"/>
  <c r="G583" i="8"/>
  <c r="J583" i="8" s="1"/>
  <c r="I582" i="8"/>
  <c r="G582" i="8"/>
  <c r="J582" i="8" s="1"/>
  <c r="I581" i="8"/>
  <c r="G581" i="8"/>
  <c r="J581" i="8" s="1"/>
  <c r="I580" i="8"/>
  <c r="J580" i="8" s="1"/>
  <c r="G580" i="8"/>
  <c r="I579" i="8"/>
  <c r="G579" i="8"/>
  <c r="J579" i="8" s="1"/>
  <c r="I578" i="8"/>
  <c r="G578" i="8"/>
  <c r="J578" i="8" s="1"/>
  <c r="J577" i="8"/>
  <c r="I577" i="8"/>
  <c r="G577" i="8"/>
  <c r="I576" i="8"/>
  <c r="J576" i="8" s="1"/>
  <c r="G576" i="8"/>
  <c r="I575" i="8"/>
  <c r="G575" i="8"/>
  <c r="J575" i="8" s="1"/>
  <c r="I574" i="8"/>
  <c r="G574" i="8"/>
  <c r="J574" i="8" s="1"/>
  <c r="I573" i="8"/>
  <c r="J573" i="8" s="1"/>
  <c r="G573" i="8"/>
  <c r="I572" i="8"/>
  <c r="J572" i="8" s="1"/>
  <c r="G572" i="8"/>
  <c r="I571" i="8"/>
  <c r="G571" i="8"/>
  <c r="J571" i="8" s="1"/>
  <c r="I570" i="8"/>
  <c r="G570" i="8"/>
  <c r="J570" i="8" s="1"/>
  <c r="I569" i="8"/>
  <c r="G569" i="8"/>
  <c r="J569" i="8" s="1"/>
  <c r="I568" i="8"/>
  <c r="J568" i="8" s="1"/>
  <c r="G568" i="8"/>
  <c r="I567" i="8"/>
  <c r="G567" i="8"/>
  <c r="J567" i="8" s="1"/>
  <c r="J566" i="8"/>
  <c r="I566" i="8"/>
  <c r="G566" i="8"/>
  <c r="I565" i="8"/>
  <c r="G565" i="8"/>
  <c r="J565" i="8" s="1"/>
  <c r="J564" i="8"/>
  <c r="I564" i="8"/>
  <c r="G564" i="8"/>
  <c r="I563" i="8"/>
  <c r="G563" i="8"/>
  <c r="J563" i="8" s="1"/>
  <c r="I562" i="8"/>
  <c r="G562" i="8"/>
  <c r="J562" i="8" s="1"/>
  <c r="I561" i="8"/>
  <c r="G561" i="8"/>
  <c r="J561" i="8" s="1"/>
  <c r="I558" i="8"/>
  <c r="J558" i="8" s="1"/>
  <c r="G558" i="8"/>
  <c r="I557" i="8"/>
  <c r="G557" i="8"/>
  <c r="J557" i="8" s="1"/>
  <c r="I556" i="8"/>
  <c r="G556" i="8"/>
  <c r="J556" i="8" s="1"/>
  <c r="I555" i="8"/>
  <c r="J555" i="8" s="1"/>
  <c r="G555" i="8"/>
  <c r="I554" i="8"/>
  <c r="J554" i="8" s="1"/>
  <c r="G554" i="8"/>
  <c r="I553" i="8"/>
  <c r="G553" i="8"/>
  <c r="J553" i="8" s="1"/>
  <c r="I552" i="8"/>
  <c r="G552" i="8"/>
  <c r="J552" i="8" s="1"/>
  <c r="K548" i="8"/>
  <c r="J546" i="8"/>
  <c r="I546" i="8"/>
  <c r="G546" i="8"/>
  <c r="I545" i="8"/>
  <c r="G545" i="8"/>
  <c r="J545" i="8" s="1"/>
  <c r="I544" i="8"/>
  <c r="G544" i="8"/>
  <c r="I543" i="8"/>
  <c r="G543" i="8"/>
  <c r="J543" i="8" s="1"/>
  <c r="I542" i="8"/>
  <c r="J542" i="8" s="1"/>
  <c r="G542" i="8"/>
  <c r="I541" i="8"/>
  <c r="G541" i="8"/>
  <c r="J541" i="8" s="1"/>
  <c r="I540" i="8"/>
  <c r="G540" i="8"/>
  <c r="J540" i="8" s="1"/>
  <c r="I539" i="8"/>
  <c r="G539" i="8"/>
  <c r="I538" i="8"/>
  <c r="G538" i="8"/>
  <c r="J538" i="8" s="1"/>
  <c r="I537" i="8"/>
  <c r="G537" i="8"/>
  <c r="J537" i="8" s="1"/>
  <c r="J536" i="8"/>
  <c r="I536" i="8"/>
  <c r="G536" i="8"/>
  <c r="I535" i="8"/>
  <c r="G535" i="8"/>
  <c r="J535" i="8" s="1"/>
  <c r="I534" i="8"/>
  <c r="G534" i="8"/>
  <c r="J534" i="8" s="1"/>
  <c r="I533" i="8"/>
  <c r="G533" i="8"/>
  <c r="I532" i="8"/>
  <c r="G532" i="8"/>
  <c r="J532" i="8" s="1"/>
  <c r="J531" i="8"/>
  <c r="I531" i="8"/>
  <c r="G531" i="8"/>
  <c r="I530" i="8"/>
  <c r="G530" i="8"/>
  <c r="J530" i="8" s="1"/>
  <c r="J529" i="8"/>
  <c r="I529" i="8"/>
  <c r="G529" i="8"/>
  <c r="I528" i="8"/>
  <c r="G528" i="8"/>
  <c r="J528" i="8" s="1"/>
  <c r="I527" i="8"/>
  <c r="J527" i="8" s="1"/>
  <c r="G527" i="8"/>
  <c r="I526" i="8"/>
  <c r="G526" i="8"/>
  <c r="J526" i="8" s="1"/>
  <c r="J525" i="8"/>
  <c r="I525" i="8"/>
  <c r="G525" i="8"/>
  <c r="I524" i="8"/>
  <c r="G524" i="8"/>
  <c r="J524" i="8" s="1"/>
  <c r="I522" i="8"/>
  <c r="G522" i="8"/>
  <c r="J522" i="8" s="1"/>
  <c r="I521" i="8"/>
  <c r="G521" i="8"/>
  <c r="J521" i="8" s="1"/>
  <c r="J519" i="8"/>
  <c r="I519" i="8"/>
  <c r="G519" i="8"/>
  <c r="I518" i="8"/>
  <c r="G518" i="8"/>
  <c r="J518" i="8" s="1"/>
  <c r="I516" i="8"/>
  <c r="G516" i="8"/>
  <c r="J516" i="8" s="1"/>
  <c r="J515" i="8"/>
  <c r="I515" i="8"/>
  <c r="G515" i="8"/>
  <c r="J514" i="8"/>
  <c r="I514" i="8"/>
  <c r="G514" i="8"/>
  <c r="I513" i="8"/>
  <c r="G513" i="8"/>
  <c r="J513" i="8" s="1"/>
  <c r="I512" i="8"/>
  <c r="G512" i="8"/>
  <c r="J512" i="8" s="1"/>
  <c r="I511" i="8"/>
  <c r="J511" i="8" s="1"/>
  <c r="G511" i="8"/>
  <c r="J510" i="8"/>
  <c r="I510" i="8"/>
  <c r="G510" i="8"/>
  <c r="I508" i="8"/>
  <c r="G508" i="8"/>
  <c r="J508" i="8" s="1"/>
  <c r="I507" i="8"/>
  <c r="G507" i="8"/>
  <c r="J507" i="8" s="1"/>
  <c r="I506" i="8"/>
  <c r="G506" i="8"/>
  <c r="J506" i="8" s="1"/>
  <c r="J505" i="8"/>
  <c r="I505" i="8"/>
  <c r="G505" i="8"/>
  <c r="I504" i="8"/>
  <c r="G504" i="8"/>
  <c r="I503" i="8"/>
  <c r="G503" i="8"/>
  <c r="J503" i="8" s="1"/>
  <c r="I502" i="8"/>
  <c r="G502" i="8"/>
  <c r="J502" i="8" s="1"/>
  <c r="I501" i="8"/>
  <c r="G501" i="8"/>
  <c r="I500" i="8"/>
  <c r="G500" i="8"/>
  <c r="J500" i="8" s="1"/>
  <c r="I499" i="8"/>
  <c r="G499" i="8"/>
  <c r="J499" i="8" s="1"/>
  <c r="I498" i="8"/>
  <c r="G498" i="8"/>
  <c r="I497" i="8"/>
  <c r="G497" i="8"/>
  <c r="J497" i="8" s="1"/>
  <c r="J496" i="8"/>
  <c r="I496" i="8"/>
  <c r="G496" i="8"/>
  <c r="I495" i="8"/>
  <c r="G495" i="8"/>
  <c r="J495" i="8" s="1"/>
  <c r="I494" i="8"/>
  <c r="G494" i="8"/>
  <c r="I493" i="8"/>
  <c r="G493" i="8"/>
  <c r="J493" i="8" s="1"/>
  <c r="I492" i="8"/>
  <c r="J492" i="8" s="1"/>
  <c r="G492" i="8"/>
  <c r="I491" i="8"/>
  <c r="G491" i="8"/>
  <c r="I490" i="8"/>
  <c r="G490" i="8"/>
  <c r="I489" i="8"/>
  <c r="G489" i="8"/>
  <c r="I488" i="8"/>
  <c r="G488" i="8"/>
  <c r="J488" i="8" s="1"/>
  <c r="I487" i="8"/>
  <c r="G487" i="8"/>
  <c r="I486" i="8"/>
  <c r="G486" i="8"/>
  <c r="I485" i="8"/>
  <c r="G485" i="8"/>
  <c r="I484" i="8"/>
  <c r="G484" i="8"/>
  <c r="J484" i="8" s="1"/>
  <c r="I483" i="8"/>
  <c r="G483" i="8"/>
  <c r="J483" i="8" s="1"/>
  <c r="I482" i="8"/>
  <c r="G482" i="8"/>
  <c r="I481" i="8"/>
  <c r="G481" i="8"/>
  <c r="J481" i="8" s="1"/>
  <c r="I480" i="8"/>
  <c r="G480" i="8"/>
  <c r="J480" i="8" s="1"/>
  <c r="I479" i="8"/>
  <c r="G479" i="8"/>
  <c r="J479" i="8" s="1"/>
  <c r="I478" i="8"/>
  <c r="J478" i="8" s="1"/>
  <c r="G478" i="8"/>
  <c r="I476" i="8"/>
  <c r="G476" i="8"/>
  <c r="J476" i="8" s="1"/>
  <c r="I475" i="8"/>
  <c r="G475" i="8"/>
  <c r="J475" i="8" s="1"/>
  <c r="I474" i="8"/>
  <c r="G474" i="8"/>
  <c r="J474" i="8" s="1"/>
  <c r="I473" i="8"/>
  <c r="G473" i="8"/>
  <c r="I472" i="8"/>
  <c r="G472" i="8"/>
  <c r="J472" i="8" s="1"/>
  <c r="J471" i="8"/>
  <c r="I471" i="8"/>
  <c r="G471" i="8"/>
  <c r="I470" i="8"/>
  <c r="G470" i="8"/>
  <c r="I469" i="8"/>
  <c r="G469" i="8"/>
  <c r="J469" i="8" s="1"/>
  <c r="J468" i="8"/>
  <c r="I468" i="8"/>
  <c r="G468" i="8"/>
  <c r="I467" i="8"/>
  <c r="G467" i="8"/>
  <c r="I466" i="8"/>
  <c r="G466" i="8"/>
  <c r="I465" i="8"/>
  <c r="G465" i="8"/>
  <c r="I464" i="8"/>
  <c r="G464" i="8"/>
  <c r="J464" i="8" s="1"/>
  <c r="J463" i="8"/>
  <c r="I463" i="8"/>
  <c r="G463" i="8"/>
  <c r="I462" i="8"/>
  <c r="G462" i="8"/>
  <c r="I461" i="8"/>
  <c r="G461" i="8"/>
  <c r="J461" i="8" s="1"/>
  <c r="I460" i="8"/>
  <c r="G460" i="8"/>
  <c r="J460" i="8" s="1"/>
  <c r="I459" i="8"/>
  <c r="J459" i="8" s="1"/>
  <c r="G459" i="8"/>
  <c r="I458" i="8"/>
  <c r="G458" i="8"/>
  <c r="J458" i="8" s="1"/>
  <c r="J456" i="8"/>
  <c r="I456" i="8"/>
  <c r="G456" i="8"/>
  <c r="I455" i="8"/>
  <c r="G455" i="8"/>
  <c r="J455" i="8" s="1"/>
  <c r="I454" i="8"/>
  <c r="J454" i="8" s="1"/>
  <c r="G454" i="8"/>
  <c r="I453" i="8"/>
  <c r="G453" i="8"/>
  <c r="I452" i="8"/>
  <c r="J452" i="8" s="1"/>
  <c r="G452" i="8"/>
  <c r="I451" i="8"/>
  <c r="G451" i="8"/>
  <c r="J451" i="8" s="1"/>
  <c r="I450" i="8"/>
  <c r="G450" i="8"/>
  <c r="I449" i="8"/>
  <c r="G449" i="8"/>
  <c r="I448" i="8"/>
  <c r="G448" i="8"/>
  <c r="I447" i="8"/>
  <c r="G447" i="8"/>
  <c r="I446" i="8"/>
  <c r="G446" i="8"/>
  <c r="J446" i="8" s="1"/>
  <c r="I445" i="8"/>
  <c r="G445" i="8"/>
  <c r="J445" i="8" s="1"/>
  <c r="J443" i="8"/>
  <c r="I443" i="8"/>
  <c r="G443" i="8"/>
  <c r="I442" i="8"/>
  <c r="G442" i="8"/>
  <c r="J442" i="8" s="1"/>
  <c r="J441" i="8"/>
  <c r="I441" i="8"/>
  <c r="G441" i="8"/>
  <c r="I440" i="8"/>
  <c r="G440" i="8"/>
  <c r="I439" i="8"/>
  <c r="J439" i="8" s="1"/>
  <c r="G439" i="8"/>
  <c r="I438" i="8"/>
  <c r="G438" i="8"/>
  <c r="J438" i="8" s="1"/>
  <c r="I437" i="8"/>
  <c r="G437" i="8"/>
  <c r="I436" i="8"/>
  <c r="G436" i="8"/>
  <c r="I435" i="8"/>
  <c r="G435" i="8"/>
  <c r="I434" i="8"/>
  <c r="G434" i="8"/>
  <c r="I433" i="8"/>
  <c r="G433" i="8"/>
  <c r="J433" i="8" s="1"/>
  <c r="I432" i="8"/>
  <c r="G432" i="8"/>
  <c r="J432" i="8" s="1"/>
  <c r="I430" i="8"/>
  <c r="J430" i="8" s="1"/>
  <c r="G430" i="8"/>
  <c r="I429" i="8"/>
  <c r="G429" i="8"/>
  <c r="J429" i="8" s="1"/>
  <c r="I428" i="8"/>
  <c r="G428" i="8"/>
  <c r="J428" i="8" s="1"/>
  <c r="I427" i="8"/>
  <c r="J427" i="8" s="1"/>
  <c r="G427" i="8"/>
  <c r="I426" i="8"/>
  <c r="G426" i="8"/>
  <c r="J425" i="8"/>
  <c r="I425" i="8"/>
  <c r="G425" i="8"/>
  <c r="J424" i="8"/>
  <c r="I424" i="8"/>
  <c r="G424" i="8"/>
  <c r="I423" i="8"/>
  <c r="G423" i="8"/>
  <c r="J422" i="8"/>
  <c r="I422" i="8"/>
  <c r="G422" i="8"/>
  <c r="I421" i="8"/>
  <c r="J421" i="8" s="1"/>
  <c r="G421" i="8"/>
  <c r="I420" i="8"/>
  <c r="G420" i="8"/>
  <c r="I419" i="8"/>
  <c r="G419" i="8"/>
  <c r="I418" i="8"/>
  <c r="G418" i="8"/>
  <c r="J417" i="8"/>
  <c r="I417" i="8"/>
  <c r="G417" i="8"/>
  <c r="I416" i="8"/>
  <c r="J416" i="8" s="1"/>
  <c r="G416" i="8"/>
  <c r="I415" i="8"/>
  <c r="G415" i="8"/>
  <c r="I414" i="8"/>
  <c r="G414" i="8"/>
  <c r="J414" i="8" s="1"/>
  <c r="I413" i="8"/>
  <c r="G413" i="8"/>
  <c r="J413" i="8" s="1"/>
  <c r="I412" i="8"/>
  <c r="G412" i="8"/>
  <c r="J412" i="8" s="1"/>
  <c r="J411" i="8"/>
  <c r="I411" i="8"/>
  <c r="G411" i="8"/>
  <c r="I410" i="8"/>
  <c r="G410" i="8"/>
  <c r="J410" i="8" s="1"/>
  <c r="I409" i="8"/>
  <c r="G409" i="8"/>
  <c r="J409" i="8" s="1"/>
  <c r="I407" i="8"/>
  <c r="J407" i="8" s="1"/>
  <c r="G407" i="8"/>
  <c r="I406" i="8"/>
  <c r="J406" i="8" s="1"/>
  <c r="G406" i="8"/>
  <c r="I405" i="8"/>
  <c r="G405" i="8"/>
  <c r="J405" i="8" s="1"/>
  <c r="I404" i="8"/>
  <c r="G404" i="8"/>
  <c r="J404" i="8" s="1"/>
  <c r="I403" i="8"/>
  <c r="G403" i="8"/>
  <c r="I402" i="8"/>
  <c r="J402" i="8" s="1"/>
  <c r="G402" i="8"/>
  <c r="J401" i="8"/>
  <c r="I401" i="8"/>
  <c r="G401" i="8"/>
  <c r="I400" i="8"/>
  <c r="G400" i="8"/>
  <c r="I399" i="8"/>
  <c r="G399" i="8"/>
  <c r="J399" i="8" s="1"/>
  <c r="I398" i="8"/>
  <c r="G398" i="8"/>
  <c r="J398" i="8" s="1"/>
  <c r="I397" i="8"/>
  <c r="G397" i="8"/>
  <c r="I396" i="8"/>
  <c r="G396" i="8"/>
  <c r="I395" i="8"/>
  <c r="G395" i="8"/>
  <c r="I394" i="8"/>
  <c r="G394" i="8"/>
  <c r="J394" i="8" s="1"/>
  <c r="I393" i="8"/>
  <c r="G393" i="8"/>
  <c r="J393" i="8" s="1"/>
  <c r="I392" i="8"/>
  <c r="J392" i="8" s="1"/>
  <c r="G392" i="8"/>
  <c r="I391" i="8"/>
  <c r="G391" i="8"/>
  <c r="J391" i="8" s="1"/>
  <c r="I389" i="8"/>
  <c r="G389" i="8"/>
  <c r="J389" i="8" s="1"/>
  <c r="I388" i="8"/>
  <c r="G388" i="8"/>
  <c r="J388" i="8" s="1"/>
  <c r="I387" i="8"/>
  <c r="J387" i="8" s="1"/>
  <c r="G387" i="8"/>
  <c r="I386" i="8"/>
  <c r="G386" i="8"/>
  <c r="J386" i="8" s="1"/>
  <c r="I385" i="8"/>
  <c r="G385" i="8"/>
  <c r="I384" i="8"/>
  <c r="G384" i="8"/>
  <c r="J384" i="8" s="1"/>
  <c r="I383" i="8"/>
  <c r="G383" i="8"/>
  <c r="J383" i="8" s="1"/>
  <c r="I382" i="8"/>
  <c r="G382" i="8"/>
  <c r="I381" i="8"/>
  <c r="G381" i="8"/>
  <c r="J381" i="8" s="1"/>
  <c r="I380" i="8"/>
  <c r="G380" i="8"/>
  <c r="J380" i="8" s="1"/>
  <c r="I379" i="8"/>
  <c r="G379" i="8"/>
  <c r="I378" i="8"/>
  <c r="G378" i="8"/>
  <c r="I377" i="8"/>
  <c r="G377" i="8"/>
  <c r="I376" i="8"/>
  <c r="G376" i="8"/>
  <c r="I375" i="8"/>
  <c r="G375" i="8"/>
  <c r="J375" i="8" s="1"/>
  <c r="I374" i="8"/>
  <c r="G374" i="8"/>
  <c r="J374" i="8" s="1"/>
  <c r="I373" i="8"/>
  <c r="J373" i="8" s="1"/>
  <c r="G373" i="8"/>
  <c r="I372" i="8"/>
  <c r="G372" i="8"/>
  <c r="J372" i="8" s="1"/>
  <c r="I370" i="8"/>
  <c r="G370" i="8"/>
  <c r="J370" i="8" s="1"/>
  <c r="I369" i="8"/>
  <c r="G369" i="8"/>
  <c r="J369" i="8" s="1"/>
  <c r="J368" i="8"/>
  <c r="I368" i="8"/>
  <c r="G368" i="8"/>
  <c r="I367" i="8"/>
  <c r="G367" i="8"/>
  <c r="J367" i="8" s="1"/>
  <c r="I366" i="8"/>
  <c r="G366" i="8"/>
  <c r="I365" i="8"/>
  <c r="G365" i="8"/>
  <c r="J365" i="8" s="1"/>
  <c r="I364" i="8"/>
  <c r="G364" i="8"/>
  <c r="J364" i="8" s="1"/>
  <c r="I363" i="8"/>
  <c r="G363" i="8"/>
  <c r="I362" i="8"/>
  <c r="G362" i="8"/>
  <c r="J362" i="8" s="1"/>
  <c r="J361" i="8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J355" i="8" s="1"/>
  <c r="I354" i="8"/>
  <c r="G354" i="8"/>
  <c r="J354" i="8" s="1"/>
  <c r="I353" i="8"/>
  <c r="G353" i="8"/>
  <c r="I352" i="8"/>
  <c r="G352" i="8"/>
  <c r="J352" i="8" s="1"/>
  <c r="J351" i="8"/>
  <c r="I351" i="8"/>
  <c r="G351" i="8"/>
  <c r="I350" i="8"/>
  <c r="G350" i="8"/>
  <c r="J350" i="8" s="1"/>
  <c r="J349" i="8"/>
  <c r="I349" i="8"/>
  <c r="G349" i="8"/>
  <c r="I348" i="8"/>
  <c r="G348" i="8"/>
  <c r="J348" i="8" s="1"/>
  <c r="I347" i="8"/>
  <c r="G347" i="8"/>
  <c r="J347" i="8" s="1"/>
  <c r="I345" i="8"/>
  <c r="G345" i="8"/>
  <c r="J345" i="8" s="1"/>
  <c r="J344" i="8"/>
  <c r="I344" i="8"/>
  <c r="G344" i="8"/>
  <c r="I343" i="8"/>
  <c r="G343" i="8"/>
  <c r="J343" i="8" s="1"/>
  <c r="I342" i="8"/>
  <c r="G342" i="8"/>
  <c r="J342" i="8" s="1"/>
  <c r="I341" i="8"/>
  <c r="G341" i="8"/>
  <c r="I340" i="8"/>
  <c r="J340" i="8" s="1"/>
  <c r="G340" i="8"/>
  <c r="I339" i="8"/>
  <c r="G339" i="8"/>
  <c r="J339" i="8" s="1"/>
  <c r="I338" i="8"/>
  <c r="G338" i="8"/>
  <c r="I337" i="8"/>
  <c r="G337" i="8"/>
  <c r="J337" i="8" s="1"/>
  <c r="J336" i="8"/>
  <c r="I336" i="8"/>
  <c r="G336" i="8"/>
  <c r="I335" i="8"/>
  <c r="G335" i="8"/>
  <c r="I334" i="8"/>
  <c r="G334" i="8"/>
  <c r="I333" i="8"/>
  <c r="G333" i="8"/>
  <c r="I332" i="8"/>
  <c r="G332" i="8"/>
  <c r="J332" i="8" s="1"/>
  <c r="J331" i="8"/>
  <c r="I331" i="8"/>
  <c r="G331" i="8"/>
  <c r="I330" i="8"/>
  <c r="G330" i="8"/>
  <c r="I329" i="8"/>
  <c r="G329" i="8"/>
  <c r="I328" i="8"/>
  <c r="G328" i="8"/>
  <c r="J328" i="8" s="1"/>
  <c r="I327" i="8"/>
  <c r="G327" i="8"/>
  <c r="J327" i="8" s="1"/>
  <c r="I326" i="8"/>
  <c r="J326" i="8" s="1"/>
  <c r="G326" i="8"/>
  <c r="I325" i="8"/>
  <c r="G325" i="8"/>
  <c r="J325" i="8" s="1"/>
  <c r="I324" i="8"/>
  <c r="G324" i="8"/>
  <c r="J324" i="8" s="1"/>
  <c r="I323" i="8"/>
  <c r="G323" i="8"/>
  <c r="J323" i="8" s="1"/>
  <c r="J321" i="8"/>
  <c r="I321" i="8"/>
  <c r="G321" i="8"/>
  <c r="I320" i="8"/>
  <c r="G320" i="8"/>
  <c r="J320" i="8" s="1"/>
  <c r="I319" i="8"/>
  <c r="G319" i="8"/>
  <c r="J319" i="8" s="1"/>
  <c r="I318" i="8"/>
  <c r="G318" i="8"/>
  <c r="J318" i="8" s="1"/>
  <c r="I317" i="8"/>
  <c r="G317" i="8"/>
  <c r="I316" i="8"/>
  <c r="G316" i="8"/>
  <c r="J316" i="8" s="1"/>
  <c r="I315" i="8"/>
  <c r="G315" i="8"/>
  <c r="J315" i="8" s="1"/>
  <c r="I314" i="8"/>
  <c r="G314" i="8"/>
  <c r="I313" i="8"/>
  <c r="G313" i="8"/>
  <c r="J313" i="8" s="1"/>
  <c r="J312" i="8"/>
  <c r="I312" i="8"/>
  <c r="G312" i="8"/>
  <c r="I311" i="8"/>
  <c r="G311" i="8"/>
  <c r="I310" i="8"/>
  <c r="G310" i="8"/>
  <c r="I309" i="8"/>
  <c r="G309" i="8"/>
  <c r="I308" i="8"/>
  <c r="G308" i="8"/>
  <c r="J308" i="8" s="1"/>
  <c r="J307" i="8"/>
  <c r="I307" i="8"/>
  <c r="G307" i="8"/>
  <c r="I306" i="8"/>
  <c r="G306" i="8"/>
  <c r="I305" i="8"/>
  <c r="G305" i="8"/>
  <c r="I304" i="8"/>
  <c r="G304" i="8"/>
  <c r="J304" i="8" s="1"/>
  <c r="I303" i="8"/>
  <c r="G303" i="8"/>
  <c r="J303" i="8" s="1"/>
  <c r="I302" i="8"/>
  <c r="G302" i="8"/>
  <c r="J302" i="8" s="1"/>
  <c r="I301" i="8"/>
  <c r="G301" i="8"/>
  <c r="J301" i="8" s="1"/>
  <c r="I300" i="8"/>
  <c r="G300" i="8"/>
  <c r="J300" i="8" s="1"/>
  <c r="I299" i="8"/>
  <c r="G299" i="8"/>
  <c r="J299" i="8" s="1"/>
  <c r="I295" i="8"/>
  <c r="G295" i="8"/>
  <c r="J295" i="8" s="1"/>
  <c r="I294" i="8"/>
  <c r="G294" i="8"/>
  <c r="J294" i="8" s="1"/>
  <c r="I293" i="8"/>
  <c r="G293" i="8"/>
  <c r="J293" i="8" s="1"/>
  <c r="I292" i="8"/>
  <c r="G292" i="8"/>
  <c r="J292" i="8" s="1"/>
  <c r="I290" i="8"/>
  <c r="G290" i="8"/>
  <c r="J290" i="8" s="1"/>
  <c r="J289" i="8"/>
  <c r="I289" i="8"/>
  <c r="G289" i="8"/>
  <c r="I288" i="8"/>
  <c r="G288" i="8"/>
  <c r="J288" i="8" s="1"/>
  <c r="I287" i="8"/>
  <c r="G287" i="8"/>
  <c r="J287" i="8" s="1"/>
  <c r="I285" i="8"/>
  <c r="G285" i="8"/>
  <c r="J285" i="8" s="1"/>
  <c r="I284" i="8"/>
  <c r="J284" i="8" s="1"/>
  <c r="G284" i="8"/>
  <c r="I283" i="8"/>
  <c r="G283" i="8"/>
  <c r="J283" i="8" s="1"/>
  <c r="I282" i="8"/>
  <c r="G282" i="8"/>
  <c r="J282" i="8" s="1"/>
  <c r="I281" i="8"/>
  <c r="G281" i="8"/>
  <c r="I280" i="8"/>
  <c r="G280" i="8"/>
  <c r="J280" i="8" s="1"/>
  <c r="J279" i="8"/>
  <c r="I279" i="8"/>
  <c r="G279" i="8"/>
  <c r="I278" i="8"/>
  <c r="G278" i="8"/>
  <c r="J278" i="8" s="1"/>
  <c r="J277" i="8"/>
  <c r="I277" i="8"/>
  <c r="G277" i="8"/>
  <c r="I276" i="8"/>
  <c r="G276" i="8"/>
  <c r="I275" i="8"/>
  <c r="J275" i="8" s="1"/>
  <c r="G275" i="8"/>
  <c r="I274" i="8"/>
  <c r="G274" i="8"/>
  <c r="J274" i="8" s="1"/>
  <c r="I273" i="8"/>
  <c r="J273" i="8" s="1"/>
  <c r="G273" i="8"/>
  <c r="I272" i="8"/>
  <c r="G272" i="8"/>
  <c r="I271" i="8"/>
  <c r="G271" i="8"/>
  <c r="J271" i="8" s="1"/>
  <c r="I270" i="8"/>
  <c r="G270" i="8"/>
  <c r="J270" i="8" s="1"/>
  <c r="I269" i="8"/>
  <c r="G269" i="8"/>
  <c r="J269" i="8" s="1"/>
  <c r="I268" i="8"/>
  <c r="G268" i="8"/>
  <c r="I267" i="8"/>
  <c r="G267" i="8"/>
  <c r="J267" i="8" s="1"/>
  <c r="I266" i="8"/>
  <c r="J266" i="8" s="1"/>
  <c r="G266" i="8"/>
  <c r="I265" i="8"/>
  <c r="G265" i="8"/>
  <c r="J265" i="8" s="1"/>
  <c r="I264" i="8"/>
  <c r="G264" i="8"/>
  <c r="I263" i="8"/>
  <c r="G263" i="8"/>
  <c r="I262" i="8"/>
  <c r="G262" i="8"/>
  <c r="J262" i="8" s="1"/>
  <c r="J261" i="8"/>
  <c r="I261" i="8"/>
  <c r="G261" i="8"/>
  <c r="I260" i="8"/>
  <c r="G260" i="8"/>
  <c r="J260" i="8" s="1"/>
  <c r="I259" i="8"/>
  <c r="G259" i="8"/>
  <c r="I258" i="8"/>
  <c r="G258" i="8"/>
  <c r="J258" i="8" s="1"/>
  <c r="I257" i="8"/>
  <c r="G257" i="8"/>
  <c r="J257" i="8" s="1"/>
  <c r="I256" i="8"/>
  <c r="G256" i="8"/>
  <c r="J256" i="8" s="1"/>
  <c r="I255" i="8"/>
  <c r="G255" i="8"/>
  <c r="I254" i="8"/>
  <c r="G254" i="8"/>
  <c r="J254" i="8" s="1"/>
  <c r="J253" i="8"/>
  <c r="I253" i="8"/>
  <c r="G253" i="8"/>
  <c r="I252" i="8"/>
  <c r="J252" i="8" s="1"/>
  <c r="G252" i="8"/>
  <c r="I244" i="8"/>
  <c r="G244" i="8"/>
  <c r="J244" i="8" s="1"/>
  <c r="I243" i="8"/>
  <c r="G243" i="8"/>
  <c r="J243" i="8" s="1"/>
  <c r="I242" i="8"/>
  <c r="J242" i="8" s="1"/>
  <c r="G242" i="8"/>
  <c r="J241" i="8"/>
  <c r="I241" i="8"/>
  <c r="G241" i="8"/>
  <c r="I240" i="8"/>
  <c r="G240" i="8"/>
  <c r="J240" i="8" s="1"/>
  <c r="I239" i="8"/>
  <c r="G239" i="8"/>
  <c r="J239" i="8" s="1"/>
  <c r="I238" i="8"/>
  <c r="F238" i="8"/>
  <c r="G238" i="8" s="1"/>
  <c r="J238" i="8" s="1"/>
  <c r="J237" i="8"/>
  <c r="I237" i="8"/>
  <c r="F237" i="8"/>
  <c r="G237" i="8" s="1"/>
  <c r="I236" i="8"/>
  <c r="F236" i="8"/>
  <c r="G236" i="8" s="1"/>
  <c r="J236" i="8" s="1"/>
  <c r="I235" i="8"/>
  <c r="F235" i="8"/>
  <c r="G235" i="8" s="1"/>
  <c r="J235" i="8" s="1"/>
  <c r="I234" i="8"/>
  <c r="G234" i="8"/>
  <c r="I233" i="8"/>
  <c r="G233" i="8"/>
  <c r="I232" i="8"/>
  <c r="G232" i="8"/>
  <c r="J232" i="8" s="1"/>
  <c r="I231" i="8"/>
  <c r="G231" i="8"/>
  <c r="J231" i="8" s="1"/>
  <c r="I230" i="8"/>
  <c r="G230" i="8"/>
  <c r="J230" i="8" s="1"/>
  <c r="I226" i="8"/>
  <c r="G226" i="8"/>
  <c r="J226" i="8" s="1"/>
  <c r="I225" i="8"/>
  <c r="G225" i="8"/>
  <c r="J225" i="8" s="1"/>
  <c r="I224" i="8"/>
  <c r="G224" i="8"/>
  <c r="J224" i="8" s="1"/>
  <c r="I223" i="8"/>
  <c r="G223" i="8"/>
  <c r="J223" i="8" s="1"/>
  <c r="I222" i="8"/>
  <c r="G222" i="8"/>
  <c r="J222" i="8" s="1"/>
  <c r="I221" i="8"/>
  <c r="G221" i="8"/>
  <c r="J221" i="8" s="1"/>
  <c r="I220" i="8"/>
  <c r="G220" i="8"/>
  <c r="J220" i="8" s="1"/>
  <c r="I219" i="8"/>
  <c r="G219" i="8"/>
  <c r="J219" i="8" s="1"/>
  <c r="I218" i="8"/>
  <c r="G218" i="8"/>
  <c r="J218" i="8" s="1"/>
  <c r="J217" i="8"/>
  <c r="I217" i="8"/>
  <c r="G217" i="8"/>
  <c r="I216" i="8"/>
  <c r="G216" i="8"/>
  <c r="I215" i="8"/>
  <c r="G215" i="8"/>
  <c r="J215" i="8" s="1"/>
  <c r="J214" i="8"/>
  <c r="I214" i="8"/>
  <c r="G214" i="8"/>
  <c r="I213" i="8"/>
  <c r="G213" i="8"/>
  <c r="J213" i="8" s="1"/>
  <c r="I212" i="8"/>
  <c r="G212" i="8"/>
  <c r="J212" i="8" s="1"/>
  <c r="I211" i="8"/>
  <c r="G211" i="8"/>
  <c r="J211" i="8" s="1"/>
  <c r="J210" i="8"/>
  <c r="I210" i="8"/>
  <c r="G210" i="8"/>
  <c r="I209" i="8"/>
  <c r="G209" i="8"/>
  <c r="J208" i="8"/>
  <c r="I208" i="8"/>
  <c r="G208" i="8"/>
  <c r="I207" i="8"/>
  <c r="G207" i="8"/>
  <c r="J207" i="8" s="1"/>
  <c r="J206" i="8"/>
  <c r="I206" i="8"/>
  <c r="G206" i="8"/>
  <c r="I205" i="8"/>
  <c r="G205" i="8"/>
  <c r="J205" i="8" s="1"/>
  <c r="I203" i="8"/>
  <c r="J203" i="8" s="1"/>
  <c r="G203" i="8"/>
  <c r="I202" i="8"/>
  <c r="G202" i="8"/>
  <c r="J202" i="8" s="1"/>
  <c r="J201" i="8"/>
  <c r="I201" i="8"/>
  <c r="G201" i="8"/>
  <c r="I200" i="8"/>
  <c r="G200" i="8"/>
  <c r="J200" i="8" s="1"/>
  <c r="I199" i="8"/>
  <c r="J199" i="8" s="1"/>
  <c r="G199" i="8"/>
  <c r="I198" i="8"/>
  <c r="G198" i="8"/>
  <c r="J198" i="8" s="1"/>
  <c r="J197" i="8"/>
  <c r="I197" i="8"/>
  <c r="G197" i="8"/>
  <c r="I196" i="8"/>
  <c r="G196" i="8"/>
  <c r="J196" i="8" s="1"/>
  <c r="I195" i="8"/>
  <c r="G195" i="8"/>
  <c r="J195" i="8" s="1"/>
  <c r="J194" i="8"/>
  <c r="I194" i="8"/>
  <c r="G194" i="8"/>
  <c r="J193" i="8"/>
  <c r="I193" i="8"/>
  <c r="G193" i="8"/>
  <c r="I192" i="8"/>
  <c r="G192" i="8"/>
  <c r="J192" i="8" s="1"/>
  <c r="I190" i="8"/>
  <c r="G190" i="8"/>
  <c r="J190" i="8" s="1"/>
  <c r="I189" i="8"/>
  <c r="J189" i="8" s="1"/>
  <c r="G189" i="8"/>
  <c r="J188" i="8"/>
  <c r="I188" i="8"/>
  <c r="G188" i="8"/>
  <c r="I187" i="8"/>
  <c r="G187" i="8"/>
  <c r="J187" i="8" s="1"/>
  <c r="I186" i="8"/>
  <c r="G186" i="8"/>
  <c r="J186" i="8" s="1"/>
  <c r="I185" i="8"/>
  <c r="G185" i="8"/>
  <c r="J185" i="8" s="1"/>
  <c r="J184" i="8"/>
  <c r="I184" i="8"/>
  <c r="G184" i="8"/>
  <c r="I183" i="8"/>
  <c r="G183" i="8"/>
  <c r="J183" i="8" s="1"/>
  <c r="I182" i="8"/>
  <c r="G182" i="8"/>
  <c r="J182" i="8" s="1"/>
  <c r="I181" i="8"/>
  <c r="G181" i="8"/>
  <c r="J181" i="8" s="1"/>
  <c r="J180" i="8"/>
  <c r="I180" i="8"/>
  <c r="G180" i="8"/>
  <c r="I179" i="8"/>
  <c r="G179" i="8"/>
  <c r="J179" i="8" s="1"/>
  <c r="I178" i="8"/>
  <c r="G178" i="8"/>
  <c r="J178" i="8" s="1"/>
  <c r="I177" i="8"/>
  <c r="G177" i="8"/>
  <c r="J177" i="8" s="1"/>
  <c r="J176" i="8"/>
  <c r="I176" i="8"/>
  <c r="G176" i="8"/>
  <c r="I175" i="8"/>
  <c r="G175" i="8"/>
  <c r="J175" i="8" s="1"/>
  <c r="I173" i="8"/>
  <c r="G173" i="8"/>
  <c r="J173" i="8" s="1"/>
  <c r="I172" i="8"/>
  <c r="G172" i="8"/>
  <c r="J172" i="8" s="1"/>
  <c r="J171" i="8"/>
  <c r="I171" i="8"/>
  <c r="G171" i="8"/>
  <c r="I170" i="8"/>
  <c r="G170" i="8"/>
  <c r="J170" i="8" s="1"/>
  <c r="I169" i="8"/>
  <c r="G169" i="8"/>
  <c r="J169" i="8" s="1"/>
  <c r="I168" i="8"/>
  <c r="G168" i="8"/>
  <c r="J168" i="8" s="1"/>
  <c r="J167" i="8"/>
  <c r="I167" i="8"/>
  <c r="G167" i="8"/>
  <c r="I166" i="8"/>
  <c r="G166" i="8"/>
  <c r="I165" i="8"/>
  <c r="G165" i="8"/>
  <c r="J165" i="8" s="1"/>
  <c r="I164" i="8"/>
  <c r="G164" i="8"/>
  <c r="J164" i="8" s="1"/>
  <c r="J163" i="8"/>
  <c r="I163" i="8"/>
  <c r="G163" i="8"/>
  <c r="I162" i="8"/>
  <c r="G162" i="8"/>
  <c r="J162" i="8" s="1"/>
  <c r="I161" i="8"/>
  <c r="G161" i="8"/>
  <c r="J161" i="8" s="1"/>
  <c r="I160" i="8"/>
  <c r="G160" i="8"/>
  <c r="J160" i="8" s="1"/>
  <c r="J159" i="8"/>
  <c r="I159" i="8"/>
  <c r="G159" i="8"/>
  <c r="I157" i="8"/>
  <c r="G157" i="8"/>
  <c r="J157" i="8" s="1"/>
  <c r="J156" i="8"/>
  <c r="I156" i="8"/>
  <c r="G156" i="8"/>
  <c r="I155" i="8"/>
  <c r="G155" i="8"/>
  <c r="J155" i="8" s="1"/>
  <c r="J154" i="8"/>
  <c r="I154" i="8"/>
  <c r="G154" i="8"/>
  <c r="I153" i="8"/>
  <c r="G153" i="8"/>
  <c r="J153" i="8" s="1"/>
  <c r="I152" i="8"/>
  <c r="J152" i="8" s="1"/>
  <c r="G152" i="8"/>
  <c r="I151" i="8"/>
  <c r="G151" i="8"/>
  <c r="J151" i="8" s="1"/>
  <c r="J150" i="8"/>
  <c r="I150" i="8"/>
  <c r="G150" i="8"/>
  <c r="I149" i="8"/>
  <c r="G149" i="8"/>
  <c r="J149" i="8" s="1"/>
  <c r="I148" i="8"/>
  <c r="G148" i="8"/>
  <c r="J148" i="8" s="1"/>
  <c r="I147" i="8"/>
  <c r="G147" i="8"/>
  <c r="J147" i="8" s="1"/>
  <c r="J146" i="8"/>
  <c r="I146" i="8"/>
  <c r="G146" i="8"/>
  <c r="I145" i="8"/>
  <c r="G145" i="8"/>
  <c r="J145" i="8" s="1"/>
  <c r="I144" i="8"/>
  <c r="J144" i="8" s="1"/>
  <c r="G144" i="8"/>
  <c r="J143" i="8"/>
  <c r="I143" i="8"/>
  <c r="G143" i="8"/>
  <c r="J142" i="8"/>
  <c r="I142" i="8"/>
  <c r="G142" i="8"/>
  <c r="I141" i="8"/>
  <c r="G141" i="8"/>
  <c r="J141" i="8" s="1"/>
  <c r="I139" i="8"/>
  <c r="G139" i="8"/>
  <c r="J139" i="8" s="1"/>
  <c r="I138" i="8"/>
  <c r="J138" i="8" s="1"/>
  <c r="G138" i="8"/>
  <c r="J137" i="8"/>
  <c r="I137" i="8"/>
  <c r="G137" i="8"/>
  <c r="I136" i="8"/>
  <c r="G136" i="8"/>
  <c r="J136" i="8" s="1"/>
  <c r="I135" i="8"/>
  <c r="G135" i="8"/>
  <c r="J135" i="8" s="1"/>
  <c r="J134" i="8"/>
  <c r="I134" i="8"/>
  <c r="G134" i="8"/>
  <c r="J133" i="8"/>
  <c r="I133" i="8"/>
  <c r="G133" i="8"/>
  <c r="I132" i="8"/>
  <c r="G132" i="8"/>
  <c r="J132" i="8" s="1"/>
  <c r="I131" i="8"/>
  <c r="G131" i="8"/>
  <c r="J131" i="8" s="1"/>
  <c r="I130" i="8"/>
  <c r="J130" i="8" s="1"/>
  <c r="G130" i="8"/>
  <c r="J129" i="8"/>
  <c r="I129" i="8"/>
  <c r="G129" i="8"/>
  <c r="I128" i="8"/>
  <c r="G128" i="8"/>
  <c r="J128" i="8" s="1"/>
  <c r="I127" i="8"/>
  <c r="G127" i="8"/>
  <c r="J127" i="8" s="1"/>
  <c r="I125" i="8"/>
  <c r="G125" i="8"/>
  <c r="J125" i="8" s="1"/>
  <c r="J124" i="8"/>
  <c r="I124" i="8"/>
  <c r="G124" i="8"/>
  <c r="I123" i="8"/>
  <c r="G123" i="8"/>
  <c r="J123" i="8" s="1"/>
  <c r="I122" i="8"/>
  <c r="G122" i="8"/>
  <c r="J122" i="8" s="1"/>
  <c r="I121" i="8"/>
  <c r="G121" i="8"/>
  <c r="J121" i="8" s="1"/>
  <c r="J120" i="8"/>
  <c r="I120" i="8"/>
  <c r="G120" i="8"/>
  <c r="I119" i="8"/>
  <c r="G119" i="8"/>
  <c r="J119" i="8" s="1"/>
  <c r="I118" i="8"/>
  <c r="G118" i="8"/>
  <c r="J118" i="8" s="1"/>
  <c r="I117" i="8"/>
  <c r="G117" i="8"/>
  <c r="J117" i="8" s="1"/>
  <c r="J116" i="8"/>
  <c r="I116" i="8"/>
  <c r="G116" i="8"/>
  <c r="I115" i="8"/>
  <c r="G115" i="8"/>
  <c r="I114" i="8"/>
  <c r="G114" i="8"/>
  <c r="J114" i="8" s="1"/>
  <c r="I113" i="8"/>
  <c r="G113" i="8"/>
  <c r="J113" i="8" s="1"/>
  <c r="J112" i="8"/>
  <c r="I112" i="8"/>
  <c r="G112" i="8"/>
  <c r="I111" i="8"/>
  <c r="G111" i="8"/>
  <c r="J111" i="8" s="1"/>
  <c r="I109" i="8"/>
  <c r="G109" i="8"/>
  <c r="J109" i="8" s="1"/>
  <c r="I108" i="8"/>
  <c r="G108" i="8"/>
  <c r="J108" i="8" s="1"/>
  <c r="J107" i="8"/>
  <c r="I107" i="8"/>
  <c r="G107" i="8"/>
  <c r="I106" i="8"/>
  <c r="G106" i="8"/>
  <c r="J106" i="8" s="1"/>
  <c r="J105" i="8"/>
  <c r="I105" i="8"/>
  <c r="G105" i="8"/>
  <c r="I104" i="8"/>
  <c r="G104" i="8"/>
  <c r="J104" i="8" s="1"/>
  <c r="J103" i="8"/>
  <c r="I103" i="8"/>
  <c r="G103" i="8"/>
  <c r="I102" i="8"/>
  <c r="G102" i="8"/>
  <c r="J102" i="8" s="1"/>
  <c r="I101" i="8"/>
  <c r="J101" i="8" s="1"/>
  <c r="G101" i="8"/>
  <c r="I100" i="8"/>
  <c r="G100" i="8"/>
  <c r="J100" i="8" s="1"/>
  <c r="J99" i="8"/>
  <c r="I99" i="8"/>
  <c r="G99" i="8"/>
  <c r="I98" i="8"/>
  <c r="G98" i="8"/>
  <c r="J98" i="8" s="1"/>
  <c r="I97" i="8"/>
  <c r="G97" i="8"/>
  <c r="J97" i="8" s="1"/>
  <c r="I96" i="8"/>
  <c r="G96" i="8"/>
  <c r="J96" i="8" s="1"/>
  <c r="J95" i="8"/>
  <c r="I95" i="8"/>
  <c r="G95" i="8"/>
  <c r="I94" i="8"/>
  <c r="G94" i="8"/>
  <c r="J94" i="8" s="1"/>
  <c r="I93" i="8"/>
  <c r="G93" i="8"/>
  <c r="J93" i="8" s="1"/>
  <c r="J92" i="8"/>
  <c r="I92" i="8"/>
  <c r="G92" i="8"/>
  <c r="J91" i="8"/>
  <c r="I91" i="8"/>
  <c r="G91" i="8"/>
  <c r="I90" i="8"/>
  <c r="G90" i="8"/>
  <c r="J90" i="8" s="1"/>
  <c r="J89" i="8"/>
  <c r="I89" i="8"/>
  <c r="G89" i="8"/>
  <c r="I88" i="8"/>
  <c r="J88" i="8" s="1"/>
  <c r="G88" i="8"/>
  <c r="I87" i="8"/>
  <c r="F87" i="8"/>
  <c r="G87" i="8" s="1"/>
  <c r="J87" i="8" s="1"/>
  <c r="I86" i="8"/>
  <c r="G86" i="8"/>
  <c r="J86" i="8" s="1"/>
  <c r="I85" i="8"/>
  <c r="G85" i="8"/>
  <c r="J85" i="8" s="1"/>
  <c r="I80" i="8"/>
  <c r="J80" i="8" s="1"/>
  <c r="G80" i="8"/>
  <c r="I79" i="8"/>
  <c r="G79" i="8"/>
  <c r="J79" i="8" s="1"/>
  <c r="I78" i="8"/>
  <c r="G78" i="8"/>
  <c r="J78" i="8" s="1"/>
  <c r="I77" i="8"/>
  <c r="G77" i="8"/>
  <c r="J77" i="8" s="1"/>
  <c r="I76" i="8"/>
  <c r="J76" i="8" s="1"/>
  <c r="G76" i="8"/>
  <c r="I75" i="8"/>
  <c r="G75" i="8"/>
  <c r="J75" i="8" s="1"/>
  <c r="I74" i="8"/>
  <c r="G74" i="8"/>
  <c r="J74" i="8" s="1"/>
  <c r="I71" i="8"/>
  <c r="G71" i="8"/>
  <c r="J71" i="8" s="1"/>
  <c r="I70" i="8"/>
  <c r="G70" i="8"/>
  <c r="J70" i="8" s="1"/>
  <c r="I69" i="8"/>
  <c r="G69" i="8"/>
  <c r="J69" i="8" s="1"/>
  <c r="I68" i="8"/>
  <c r="G68" i="8"/>
  <c r="J68" i="8" s="1"/>
  <c r="I67" i="8"/>
  <c r="G67" i="8"/>
  <c r="J67" i="8" s="1"/>
  <c r="I66" i="8"/>
  <c r="G66" i="8"/>
  <c r="J66" i="8" s="1"/>
  <c r="I65" i="8"/>
  <c r="G65" i="8"/>
  <c r="J65" i="8" s="1"/>
  <c r="I64" i="8"/>
  <c r="G64" i="8"/>
  <c r="J64" i="8" s="1"/>
  <c r="I63" i="8"/>
  <c r="G63" i="8"/>
  <c r="I62" i="8"/>
  <c r="G62" i="8"/>
  <c r="J62" i="8" s="1"/>
  <c r="J61" i="8"/>
  <c r="I61" i="8"/>
  <c r="G61" i="8"/>
  <c r="I60" i="8"/>
  <c r="G60" i="8"/>
  <c r="I59" i="8"/>
  <c r="G59" i="8"/>
  <c r="J59" i="8" s="1"/>
  <c r="I58" i="8"/>
  <c r="G58" i="8"/>
  <c r="J58" i="8" s="1"/>
  <c r="J57" i="8"/>
  <c r="I57" i="8"/>
  <c r="G57" i="8"/>
  <c r="I56" i="8"/>
  <c r="G56" i="8"/>
  <c r="J56" i="8" s="1"/>
  <c r="I55" i="8"/>
  <c r="G55" i="8"/>
  <c r="J55" i="8" s="1"/>
  <c r="I54" i="8"/>
  <c r="G54" i="8"/>
  <c r="J54" i="8" s="1"/>
  <c r="J53" i="8"/>
  <c r="I53" i="8"/>
  <c r="G53" i="8"/>
  <c r="I52" i="8"/>
  <c r="G52" i="8"/>
  <c r="J52" i="8" s="1"/>
  <c r="J51" i="8"/>
  <c r="I51" i="8"/>
  <c r="G51" i="8"/>
  <c r="I50" i="8"/>
  <c r="G50" i="8"/>
  <c r="J50" i="8" s="1"/>
  <c r="J49" i="8"/>
  <c r="I49" i="8"/>
  <c r="G49" i="8"/>
  <c r="I48" i="8"/>
  <c r="G48" i="8"/>
  <c r="J48" i="8" s="1"/>
  <c r="I47" i="8"/>
  <c r="J47" i="8" s="1"/>
  <c r="G47" i="8"/>
  <c r="I46" i="8"/>
  <c r="G46" i="8"/>
  <c r="J46" i="8" s="1"/>
  <c r="J45" i="8"/>
  <c r="I45" i="8"/>
  <c r="G45" i="8"/>
  <c r="I44" i="8"/>
  <c r="G44" i="8"/>
  <c r="J44" i="8" s="1"/>
  <c r="I43" i="8"/>
  <c r="G43" i="8"/>
  <c r="J43" i="8" s="1"/>
  <c r="I42" i="8"/>
  <c r="G42" i="8"/>
  <c r="J42" i="8" s="1"/>
  <c r="J41" i="8"/>
  <c r="I41" i="8"/>
  <c r="G41" i="8"/>
  <c r="I40" i="8"/>
  <c r="G40" i="8"/>
  <c r="J40" i="8" s="1"/>
  <c r="I39" i="8"/>
  <c r="J39" i="8" s="1"/>
  <c r="G39" i="8"/>
  <c r="J38" i="8"/>
  <c r="I38" i="8"/>
  <c r="G38" i="8"/>
  <c r="J37" i="8"/>
  <c r="I37" i="8"/>
  <c r="G37" i="8"/>
  <c r="I36" i="8"/>
  <c r="G36" i="8"/>
  <c r="J36" i="8" s="1"/>
  <c r="I35" i="8"/>
  <c r="G35" i="8"/>
  <c r="J35" i="8" s="1"/>
  <c r="I34" i="8"/>
  <c r="J34" i="8" s="1"/>
  <c r="G34" i="8"/>
  <c r="J33" i="8"/>
  <c r="I33" i="8"/>
  <c r="G33" i="8"/>
  <c r="I32" i="8"/>
  <c r="G32" i="8"/>
  <c r="J32" i="8" s="1"/>
  <c r="I31" i="8"/>
  <c r="G31" i="8"/>
  <c r="J31" i="8" s="1"/>
  <c r="I30" i="8"/>
  <c r="I245" i="8" s="1"/>
  <c r="G30" i="8"/>
  <c r="J29" i="8"/>
  <c r="I29" i="8"/>
  <c r="G29" i="8"/>
  <c r="I28" i="8"/>
  <c r="G28" i="8"/>
  <c r="J17" i="8"/>
  <c r="K33" i="7"/>
  <c r="K34" i="7" s="1"/>
  <c r="I33" i="7"/>
  <c r="K32" i="7"/>
  <c r="M31" i="7"/>
  <c r="K31" i="7"/>
  <c r="I31" i="7" s="1"/>
  <c r="K20" i="7"/>
  <c r="K14" i="7"/>
  <c r="K11" i="7"/>
  <c r="AT701" i="12" l="1"/>
  <c r="AT668" i="12"/>
  <c r="AT603" i="12"/>
  <c r="AT585" i="12"/>
  <c r="AT590" i="12"/>
  <c r="AT599" i="12"/>
  <c r="AT678" i="12"/>
  <c r="AN732" i="12"/>
  <c r="AB732" i="12"/>
  <c r="AT584" i="12"/>
  <c r="AT624" i="12"/>
  <c r="V799" i="12"/>
  <c r="AK830" i="12"/>
  <c r="AK831" i="12" s="1"/>
  <c r="AS828" i="12"/>
  <c r="AT695" i="12"/>
  <c r="AT752" i="12"/>
  <c r="J586" i="12"/>
  <c r="AT638" i="12"/>
  <c r="AN828" i="12"/>
  <c r="AH799" i="12"/>
  <c r="AQ626" i="12"/>
  <c r="AT626" i="12" s="1"/>
  <c r="AS626" i="12"/>
  <c r="AT686" i="12"/>
  <c r="AN704" i="12"/>
  <c r="AT614" i="12"/>
  <c r="AT594" i="12"/>
  <c r="AT609" i="12"/>
  <c r="AH828" i="12"/>
  <c r="AT541" i="12"/>
  <c r="P828" i="12"/>
  <c r="AS799" i="12"/>
  <c r="AT731" i="12"/>
  <c r="P704" i="12"/>
  <c r="AT503" i="12"/>
  <c r="AT314" i="12"/>
  <c r="AT286" i="12"/>
  <c r="AT505" i="12"/>
  <c r="AT363" i="12"/>
  <c r="AT310" i="12"/>
  <c r="AT69" i="12"/>
  <c r="AT97" i="12"/>
  <c r="AT291" i="12"/>
  <c r="AT382" i="12"/>
  <c r="AT89" i="12"/>
  <c r="AT228" i="12"/>
  <c r="AT529" i="12"/>
  <c r="AT512" i="12"/>
  <c r="AT365" i="12"/>
  <c r="AT378" i="12"/>
  <c r="AT383" i="12"/>
  <c r="AT96" i="12"/>
  <c r="AT43" i="12"/>
  <c r="AT210" i="12"/>
  <c r="AT149" i="12"/>
  <c r="AT342" i="12"/>
  <c r="AT486" i="12"/>
  <c r="AT471" i="12"/>
  <c r="AT461" i="12"/>
  <c r="AT392" i="12"/>
  <c r="AT249" i="12"/>
  <c r="AT261" i="12"/>
  <c r="AT99" i="12"/>
  <c r="P379" i="12"/>
  <c r="AT272" i="12"/>
  <c r="AT141" i="12"/>
  <c r="AT125" i="12"/>
  <c r="AT163" i="12"/>
  <c r="AT150" i="12"/>
  <c r="AT263" i="12"/>
  <c r="AT135" i="12"/>
  <c r="AT127" i="12"/>
  <c r="AG830" i="12"/>
  <c r="AG831" i="12" s="1"/>
  <c r="AT250" i="12"/>
  <c r="AH544" i="12"/>
  <c r="Y830" i="12"/>
  <c r="Y831" i="12" s="1"/>
  <c r="AT139" i="12"/>
  <c r="AT131" i="12"/>
  <c r="AE830" i="12"/>
  <c r="AE831" i="12" s="1"/>
  <c r="U830" i="12"/>
  <c r="U831" i="12" s="1"/>
  <c r="AT305" i="12"/>
  <c r="AS544" i="12"/>
  <c r="I830" i="12"/>
  <c r="I831" i="12" s="1"/>
  <c r="AN229" i="12"/>
  <c r="M830" i="12"/>
  <c r="M831" i="12" s="1"/>
  <c r="O830" i="12"/>
  <c r="O831" i="12" s="1"/>
  <c r="AM830" i="12"/>
  <c r="AM831" i="12" s="1"/>
  <c r="J229" i="12"/>
  <c r="P229" i="12"/>
  <c r="AQ799" i="12"/>
  <c r="AB704" i="12"/>
  <c r="AN544" i="12"/>
  <c r="AT98" i="12"/>
  <c r="AB229" i="12"/>
  <c r="AQ229" i="12"/>
  <c r="AA830" i="12"/>
  <c r="AA831" i="12" s="1"/>
  <c r="J698" i="12"/>
  <c r="G830" i="12"/>
  <c r="G831" i="12" s="1"/>
  <c r="AT652" i="12"/>
  <c r="AT605" i="12"/>
  <c r="AT613" i="12"/>
  <c r="AT376" i="12"/>
  <c r="AT269" i="12"/>
  <c r="AB544" i="12"/>
  <c r="AB830" i="12" s="1"/>
  <c r="AB831" i="12" s="1"/>
  <c r="AT241" i="12"/>
  <c r="AT63" i="12"/>
  <c r="AT129" i="12"/>
  <c r="AH229" i="12"/>
  <c r="AS586" i="12"/>
  <c r="AQ586" i="12"/>
  <c r="V544" i="12"/>
  <c r="AT766" i="12"/>
  <c r="AQ732" i="12"/>
  <c r="AH704" i="12"/>
  <c r="AT493" i="12"/>
  <c r="AQ544" i="12"/>
  <c r="S830" i="12"/>
  <c r="S831" i="12" s="1"/>
  <c r="AT828" i="12"/>
  <c r="AQ828" i="12"/>
  <c r="AS732" i="12"/>
  <c r="AT338" i="12"/>
  <c r="AT384" i="12"/>
  <c r="AT221" i="12"/>
  <c r="AT258" i="12"/>
  <c r="AT549" i="12"/>
  <c r="AT501" i="12"/>
  <c r="P544" i="12"/>
  <c r="P830" i="12" s="1"/>
  <c r="P831" i="12" s="1"/>
  <c r="AT106" i="12"/>
  <c r="V229" i="12"/>
  <c r="AT137" i="12"/>
  <c r="AQ704" i="12"/>
  <c r="V704" i="12"/>
  <c r="AT371" i="12"/>
  <c r="AS229" i="12"/>
  <c r="AT10" i="12"/>
  <c r="AT102" i="12"/>
  <c r="AT133" i="12"/>
  <c r="I33" i="10"/>
  <c r="G33" i="10" s="1"/>
  <c r="G35" i="10" s="1"/>
  <c r="I550" i="11"/>
  <c r="G729" i="11"/>
  <c r="J254" i="11"/>
  <c r="G709" i="11"/>
  <c r="J785" i="11"/>
  <c r="J806" i="11" s="1"/>
  <c r="G806" i="11"/>
  <c r="I806" i="11"/>
  <c r="G247" i="11"/>
  <c r="J729" i="11"/>
  <c r="J779" i="11"/>
  <c r="J30" i="11"/>
  <c r="J222" i="11"/>
  <c r="J571" i="11"/>
  <c r="J709" i="11" s="1"/>
  <c r="J605" i="11"/>
  <c r="J676" i="11"/>
  <c r="J145" i="11"/>
  <c r="J342" i="11"/>
  <c r="J518" i="11"/>
  <c r="J601" i="11"/>
  <c r="G779" i="11"/>
  <c r="I779" i="11"/>
  <c r="J79" i="11"/>
  <c r="J364" i="11"/>
  <c r="J510" i="11"/>
  <c r="J626" i="11"/>
  <c r="J688" i="11"/>
  <c r="J801" i="11"/>
  <c r="J69" i="11"/>
  <c r="J233" i="11"/>
  <c r="J350" i="11"/>
  <c r="J618" i="11"/>
  <c r="J793" i="11"/>
  <c r="K37" i="10"/>
  <c r="K36" i="10"/>
  <c r="R33" i="10"/>
  <c r="N28" i="10" s="1"/>
  <c r="P28" i="10" s="1"/>
  <c r="G707" i="9"/>
  <c r="J804" i="9"/>
  <c r="I777" i="9"/>
  <c r="I806" i="9" s="1"/>
  <c r="I807" i="9" s="1"/>
  <c r="I245" i="9"/>
  <c r="G727" i="9"/>
  <c r="J252" i="9"/>
  <c r="J134" i="9"/>
  <c r="J160" i="9"/>
  <c r="J185" i="9"/>
  <c r="J211" i="9"/>
  <c r="J552" i="9"/>
  <c r="J707" i="9" s="1"/>
  <c r="J578" i="9"/>
  <c r="J657" i="9"/>
  <c r="G804" i="9"/>
  <c r="J727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J777" i="9" s="1"/>
  <c r="G777" i="9"/>
  <c r="I548" i="8"/>
  <c r="I804" i="8"/>
  <c r="J782" i="8"/>
  <c r="J804" i="8" s="1"/>
  <c r="I707" i="8"/>
  <c r="J209" i="8"/>
  <c r="G548" i="8"/>
  <c r="I727" i="8"/>
  <c r="G707" i="8"/>
  <c r="J727" i="8"/>
  <c r="J489" i="8"/>
  <c r="J548" i="8" s="1"/>
  <c r="G245" i="8"/>
  <c r="J28" i="8"/>
  <c r="I777" i="8"/>
  <c r="J60" i="8"/>
  <c r="J115" i="8"/>
  <c r="J166" i="8"/>
  <c r="J599" i="8"/>
  <c r="J707" i="8" s="1"/>
  <c r="J763" i="8"/>
  <c r="J777" i="8" s="1"/>
  <c r="G777" i="8"/>
  <c r="G806" i="8" s="1"/>
  <c r="G807" i="8" s="1"/>
  <c r="K35" i="7"/>
  <c r="G31" i="7"/>
  <c r="G33" i="7" s="1"/>
  <c r="AS704" i="12" l="1"/>
  <c r="AS830" i="12" s="1"/>
  <c r="AS831" i="12" s="1"/>
  <c r="AT732" i="12"/>
  <c r="AT544" i="12"/>
  <c r="AT229" i="12"/>
  <c r="AN830" i="12"/>
  <c r="AN831" i="12" s="1"/>
  <c r="J830" i="12"/>
  <c r="J831" i="12" s="1"/>
  <c r="V830" i="12"/>
  <c r="V831" i="12" s="1"/>
  <c r="AT799" i="12"/>
  <c r="AH830" i="12"/>
  <c r="AT586" i="12"/>
  <c r="AT704" i="12" s="1"/>
  <c r="AQ830" i="12"/>
  <c r="AQ831" i="12" s="1"/>
  <c r="I35" i="10"/>
  <c r="J247" i="11"/>
  <c r="J808" i="11" s="1"/>
  <c r="I808" i="11"/>
  <c r="I809" i="11" s="1"/>
  <c r="G808" i="11"/>
  <c r="G809" i="11" s="1"/>
  <c r="J550" i="11"/>
  <c r="K38" i="10"/>
  <c r="K39" i="10" s="1"/>
  <c r="K40" i="10" s="1"/>
  <c r="J245" i="9"/>
  <c r="J548" i="9"/>
  <c r="J806" i="9" s="1"/>
  <c r="J807" i="9" s="1"/>
  <c r="G806" i="9"/>
  <c r="G807" i="9" s="1"/>
  <c r="I806" i="8"/>
  <c r="I807" i="8" s="1"/>
  <c r="J245" i="8"/>
  <c r="J806" i="8" s="1"/>
  <c r="J807" i="8" s="1"/>
  <c r="K37" i="7"/>
  <c r="K38" i="7" s="1"/>
  <c r="K36" i="7"/>
  <c r="AT830" i="12" l="1"/>
  <c r="AT831" i="12" s="1"/>
  <c r="AV830" i="12"/>
  <c r="AV832" i="12" s="1"/>
  <c r="AH831" i="12"/>
  <c r="J809" i="11"/>
  <c r="K809" i="11" s="1"/>
  <c r="I36" i="7"/>
  <c r="G36" i="7"/>
  <c r="K33" i="6" l="1"/>
  <c r="K32" i="6"/>
  <c r="M31" i="6"/>
  <c r="K31" i="6"/>
  <c r="I31" i="6" s="1"/>
  <c r="I33" i="6" s="1"/>
  <c r="K20" i="6"/>
  <c r="K14" i="6"/>
  <c r="K11" i="6"/>
  <c r="K34" i="6" l="1"/>
  <c r="K35" i="6" s="1"/>
  <c r="G31" i="6"/>
  <c r="G33" i="6" s="1"/>
  <c r="K36" i="6" l="1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J776" i="5" s="1"/>
  <c r="I775" i="5"/>
  <c r="G775" i="5"/>
  <c r="J775" i="5" s="1"/>
  <c r="I774" i="5"/>
  <c r="G774" i="5"/>
  <c r="I773" i="5"/>
  <c r="G773" i="5"/>
  <c r="J773" i="5" s="1"/>
  <c r="I772" i="5"/>
  <c r="G772" i="5"/>
  <c r="J772" i="5" s="1"/>
  <c r="I771" i="5"/>
  <c r="G771" i="5"/>
  <c r="J771" i="5" s="1"/>
  <c r="I770" i="5"/>
  <c r="G770" i="5"/>
  <c r="I769" i="5"/>
  <c r="G769" i="5"/>
  <c r="I768" i="5"/>
  <c r="G768" i="5"/>
  <c r="J768" i="5" s="1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J760" i="5" s="1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J749" i="5" s="1"/>
  <c r="I748" i="5"/>
  <c r="G748" i="5"/>
  <c r="I747" i="5"/>
  <c r="G747" i="5"/>
  <c r="I746" i="5"/>
  <c r="G746" i="5"/>
  <c r="I745" i="5"/>
  <c r="G745" i="5"/>
  <c r="J745" i="5" s="1"/>
  <c r="I744" i="5"/>
  <c r="G744" i="5"/>
  <c r="J744" i="5" s="1"/>
  <c r="I743" i="5"/>
  <c r="G743" i="5"/>
  <c r="J743" i="5" s="1"/>
  <c r="I742" i="5"/>
  <c r="G742" i="5"/>
  <c r="J742" i="5" s="1"/>
  <c r="I741" i="5"/>
  <c r="G741" i="5"/>
  <c r="J741" i="5" s="1"/>
  <c r="I740" i="5"/>
  <c r="G740" i="5"/>
  <c r="I739" i="5"/>
  <c r="G739" i="5"/>
  <c r="J739" i="5" s="1"/>
  <c r="I738" i="5"/>
  <c r="G738" i="5"/>
  <c r="J738" i="5" s="1"/>
  <c r="I737" i="5"/>
  <c r="G737" i="5"/>
  <c r="J737" i="5" s="1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J718" i="5" s="1"/>
  <c r="I717" i="5"/>
  <c r="J717" i="5" s="1"/>
  <c r="I716" i="5"/>
  <c r="J716" i="5" s="1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J704" i="5" s="1"/>
  <c r="I703" i="5"/>
  <c r="G703" i="5"/>
  <c r="J703" i="5" s="1"/>
  <c r="I702" i="5"/>
  <c r="G702" i="5"/>
  <c r="J702" i="5" s="1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J696" i="5" s="1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J683" i="5" s="1"/>
  <c r="I682" i="5"/>
  <c r="G682" i="5"/>
  <c r="I680" i="5"/>
  <c r="G680" i="5"/>
  <c r="J680" i="5" s="1"/>
  <c r="I679" i="5"/>
  <c r="G679" i="5"/>
  <c r="I678" i="5"/>
  <c r="G678" i="5"/>
  <c r="J678" i="5" s="1"/>
  <c r="I677" i="5"/>
  <c r="G677" i="5"/>
  <c r="I676" i="5"/>
  <c r="G676" i="5"/>
  <c r="J676" i="5" s="1"/>
  <c r="I674" i="5"/>
  <c r="G674" i="5"/>
  <c r="J674" i="5" s="1"/>
  <c r="I673" i="5"/>
  <c r="G673" i="5"/>
  <c r="J673" i="5" s="1"/>
  <c r="I672" i="5"/>
  <c r="G672" i="5"/>
  <c r="J672" i="5" s="1"/>
  <c r="I671" i="5"/>
  <c r="F671" i="5"/>
  <c r="G671" i="5" s="1"/>
  <c r="J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J665" i="5" s="1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J659" i="5" s="1"/>
  <c r="I658" i="5"/>
  <c r="F658" i="5"/>
  <c r="G658" i="5" s="1"/>
  <c r="I657" i="5"/>
  <c r="F657" i="5"/>
  <c r="G657" i="5" s="1"/>
  <c r="J657" i="5" s="1"/>
  <c r="I656" i="5"/>
  <c r="G656" i="5"/>
  <c r="I655" i="5"/>
  <c r="G655" i="5"/>
  <c r="I654" i="5"/>
  <c r="G654" i="5"/>
  <c r="J654" i="5" s="1"/>
  <c r="I653" i="5"/>
  <c r="G653" i="5"/>
  <c r="J653" i="5" s="1"/>
  <c r="I652" i="5"/>
  <c r="G652" i="5"/>
  <c r="J652" i="5" s="1"/>
  <c r="I651" i="5"/>
  <c r="G651" i="5"/>
  <c r="I650" i="5"/>
  <c r="G650" i="5"/>
  <c r="I649" i="5"/>
  <c r="G649" i="5"/>
  <c r="J649" i="5" s="1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J641" i="5" s="1"/>
  <c r="I640" i="5"/>
  <c r="G640" i="5"/>
  <c r="I639" i="5"/>
  <c r="G639" i="5"/>
  <c r="J639" i="5" s="1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J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J623" i="5" s="1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J609" i="5" s="1"/>
  <c r="I608" i="5"/>
  <c r="G608" i="5"/>
  <c r="J608" i="5" s="1"/>
  <c r="I607" i="5"/>
  <c r="G607" i="5"/>
  <c r="I606" i="5"/>
  <c r="G606" i="5"/>
  <c r="J606" i="5" s="1"/>
  <c r="I605" i="5"/>
  <c r="G605" i="5"/>
  <c r="J605" i="5" s="1"/>
  <c r="I604" i="5"/>
  <c r="G604" i="5"/>
  <c r="J604" i="5" s="1"/>
  <c r="I603" i="5"/>
  <c r="G603" i="5"/>
  <c r="J603" i="5" s="1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J592" i="5" s="1"/>
  <c r="I591" i="5"/>
  <c r="G591" i="5"/>
  <c r="J591" i="5" s="1"/>
  <c r="I590" i="5"/>
  <c r="G590" i="5"/>
  <c r="J590" i="5" s="1"/>
  <c r="I588" i="5"/>
  <c r="G588" i="5"/>
  <c r="J588" i="5" s="1"/>
  <c r="I587" i="5"/>
  <c r="G587" i="5"/>
  <c r="I586" i="5"/>
  <c r="G586" i="5"/>
  <c r="J586" i="5" s="1"/>
  <c r="I585" i="5"/>
  <c r="G585" i="5"/>
  <c r="I584" i="5"/>
  <c r="G584" i="5"/>
  <c r="J584" i="5" s="1"/>
  <c r="I583" i="5"/>
  <c r="G583" i="5"/>
  <c r="J583" i="5" s="1"/>
  <c r="I582" i="5"/>
  <c r="G582" i="5"/>
  <c r="J582" i="5" s="1"/>
  <c r="I581" i="5"/>
  <c r="G581" i="5"/>
  <c r="J581" i="5" s="1"/>
  <c r="I580" i="5"/>
  <c r="G580" i="5"/>
  <c r="J580" i="5" s="1"/>
  <c r="I579" i="5"/>
  <c r="G579" i="5"/>
  <c r="J579" i="5" s="1"/>
  <c r="I578" i="5"/>
  <c r="G578" i="5"/>
  <c r="J578" i="5" s="1"/>
  <c r="I577" i="5"/>
  <c r="G577" i="5"/>
  <c r="J577" i="5" s="1"/>
  <c r="I576" i="5"/>
  <c r="G576" i="5"/>
  <c r="J576" i="5" s="1"/>
  <c r="I575" i="5"/>
  <c r="G575" i="5"/>
  <c r="J575" i="5" s="1"/>
  <c r="I574" i="5"/>
  <c r="G574" i="5"/>
  <c r="J574" i="5" s="1"/>
  <c r="I573" i="5"/>
  <c r="G573" i="5"/>
  <c r="J573" i="5" s="1"/>
  <c r="I572" i="5"/>
  <c r="G572" i="5"/>
  <c r="J572" i="5" s="1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J566" i="5" s="1"/>
  <c r="I565" i="5"/>
  <c r="G565" i="5"/>
  <c r="I564" i="5"/>
  <c r="G564" i="5"/>
  <c r="J564" i="5" s="1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J558" i="5" s="1"/>
  <c r="I557" i="5"/>
  <c r="G557" i="5"/>
  <c r="J557" i="5" s="1"/>
  <c r="I556" i="5"/>
  <c r="G556" i="5"/>
  <c r="J556" i="5" s="1"/>
  <c r="I555" i="5"/>
  <c r="G555" i="5"/>
  <c r="I554" i="5"/>
  <c r="G554" i="5"/>
  <c r="J554" i="5" s="1"/>
  <c r="I553" i="5"/>
  <c r="G553" i="5"/>
  <c r="I552" i="5"/>
  <c r="G552" i="5"/>
  <c r="J552" i="5" s="1"/>
  <c r="I551" i="5"/>
  <c r="G551" i="5"/>
  <c r="I550" i="5"/>
  <c r="G550" i="5"/>
  <c r="J550" i="5" s="1"/>
  <c r="I549" i="5"/>
  <c r="G549" i="5"/>
  <c r="J549" i="5" s="1"/>
  <c r="I548" i="5"/>
  <c r="G548" i="5"/>
  <c r="J548" i="5" s="1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J542" i="5" s="1"/>
  <c r="I541" i="5"/>
  <c r="G541" i="5"/>
  <c r="J541" i="5" s="1"/>
  <c r="I540" i="5"/>
  <c r="G540" i="5"/>
  <c r="J540" i="5" s="1"/>
  <c r="I537" i="5"/>
  <c r="G537" i="5"/>
  <c r="I536" i="5"/>
  <c r="G536" i="5"/>
  <c r="J536" i="5" s="1"/>
  <c r="I535" i="5"/>
  <c r="G535" i="5"/>
  <c r="J535" i="5" s="1"/>
  <c r="I534" i="5"/>
  <c r="G534" i="5"/>
  <c r="J534" i="5" s="1"/>
  <c r="I533" i="5"/>
  <c r="G533" i="5"/>
  <c r="I532" i="5"/>
  <c r="G532" i="5"/>
  <c r="J532" i="5" s="1"/>
  <c r="I531" i="5"/>
  <c r="G531" i="5"/>
  <c r="J531" i="5" s="1"/>
  <c r="I525" i="5"/>
  <c r="G525" i="5"/>
  <c r="J525" i="5" s="1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J519" i="5" s="1"/>
  <c r="I518" i="5"/>
  <c r="G518" i="5"/>
  <c r="I517" i="5"/>
  <c r="G517" i="5"/>
  <c r="J517" i="5" s="1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J511" i="5" s="1"/>
  <c r="I510" i="5"/>
  <c r="G510" i="5"/>
  <c r="J510" i="5" s="1"/>
  <c r="I509" i="5"/>
  <c r="G509" i="5"/>
  <c r="J509" i="5" s="1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J500" i="5" s="1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J492" i="5" s="1"/>
  <c r="I491" i="5"/>
  <c r="G491" i="5"/>
  <c r="J491" i="5" s="1"/>
  <c r="I490" i="5"/>
  <c r="G490" i="5"/>
  <c r="J490" i="5" s="1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J481" i="5" s="1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J471" i="5" s="1"/>
  <c r="I470" i="5"/>
  <c r="G470" i="5"/>
  <c r="I469" i="5"/>
  <c r="G469" i="5"/>
  <c r="I468" i="5"/>
  <c r="G468" i="5"/>
  <c r="I467" i="5"/>
  <c r="G467" i="5"/>
  <c r="J467" i="5" s="1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J459" i="5" s="1"/>
  <c r="I458" i="5"/>
  <c r="G458" i="5"/>
  <c r="I457" i="5"/>
  <c r="G457" i="5"/>
  <c r="I455" i="5"/>
  <c r="G455" i="5"/>
  <c r="I454" i="5"/>
  <c r="G454" i="5"/>
  <c r="J454" i="5" s="1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J448" i="5" s="1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J442" i="5" s="1"/>
  <c r="I441" i="5"/>
  <c r="G441" i="5"/>
  <c r="I440" i="5"/>
  <c r="G440" i="5"/>
  <c r="J440" i="5" s="1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J425" i="5" s="1"/>
  <c r="I424" i="5"/>
  <c r="G424" i="5"/>
  <c r="I422" i="5"/>
  <c r="G422" i="5"/>
  <c r="J422" i="5" s="1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J407" i="5" s="1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J401" i="5" s="1"/>
  <c r="I400" i="5"/>
  <c r="G400" i="5"/>
  <c r="J400" i="5" s="1"/>
  <c r="I399" i="5"/>
  <c r="G399" i="5"/>
  <c r="I398" i="5"/>
  <c r="G398" i="5"/>
  <c r="I397" i="5"/>
  <c r="G397" i="5"/>
  <c r="I396" i="5"/>
  <c r="G396" i="5"/>
  <c r="J396" i="5" s="1"/>
  <c r="I395" i="5"/>
  <c r="G395" i="5"/>
  <c r="J395" i="5" s="1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J389" i="5" s="1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J380" i="5" s="1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J370" i="5" s="1"/>
  <c r="I368" i="5"/>
  <c r="G368" i="5"/>
  <c r="J368" i="5" s="1"/>
  <c r="I367" i="5"/>
  <c r="G367" i="5"/>
  <c r="I366" i="5"/>
  <c r="G366" i="5"/>
  <c r="I365" i="5"/>
  <c r="G365" i="5"/>
  <c r="J365" i="5" s="1"/>
  <c r="I364" i="5"/>
  <c r="G364" i="5"/>
  <c r="I363" i="5"/>
  <c r="G363" i="5"/>
  <c r="J363" i="5" s="1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J349" i="5" s="1"/>
  <c r="I348" i="5"/>
  <c r="G348" i="5"/>
  <c r="J348" i="5" s="1"/>
  <c r="I347" i="5"/>
  <c r="G347" i="5"/>
  <c r="I346" i="5"/>
  <c r="G346" i="5"/>
  <c r="J346" i="5" s="1"/>
  <c r="I345" i="5"/>
  <c r="G345" i="5"/>
  <c r="I344" i="5"/>
  <c r="G344" i="5"/>
  <c r="J344" i="5" s="1"/>
  <c r="I343" i="5"/>
  <c r="G343" i="5"/>
  <c r="J343" i="5" s="1"/>
  <c r="I342" i="5"/>
  <c r="G342" i="5"/>
  <c r="I341" i="5"/>
  <c r="G341" i="5"/>
  <c r="J341" i="5" s="1"/>
  <c r="I340" i="5"/>
  <c r="G340" i="5"/>
  <c r="J340" i="5" s="1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J330" i="5" s="1"/>
  <c r="I329" i="5"/>
  <c r="G329" i="5"/>
  <c r="J329" i="5" s="1"/>
  <c r="I328" i="5"/>
  <c r="G328" i="5"/>
  <c r="J328" i="5" s="1"/>
  <c r="I327" i="5"/>
  <c r="G327" i="5"/>
  <c r="I326" i="5"/>
  <c r="G326" i="5"/>
  <c r="J326" i="5" s="1"/>
  <c r="I324" i="5"/>
  <c r="G324" i="5"/>
  <c r="J324" i="5" s="1"/>
  <c r="I323" i="5"/>
  <c r="G323" i="5"/>
  <c r="J323" i="5" s="1"/>
  <c r="I322" i="5"/>
  <c r="G322" i="5"/>
  <c r="J322" i="5" s="1"/>
  <c r="I321" i="5"/>
  <c r="G321" i="5"/>
  <c r="J321" i="5" s="1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J315" i="5" s="1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J307" i="5" s="1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J298" i="5" s="1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J291" i="5" s="1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J283" i="5" s="1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J273" i="5" s="1"/>
  <c r="I272" i="5"/>
  <c r="G272" i="5"/>
  <c r="J272" i="5" s="1"/>
  <c r="I271" i="5"/>
  <c r="G271" i="5"/>
  <c r="J271" i="5" s="1"/>
  <c r="I269" i="5"/>
  <c r="G269" i="5"/>
  <c r="I268" i="5"/>
  <c r="G268" i="5"/>
  <c r="J268" i="5" s="1"/>
  <c r="I267" i="5"/>
  <c r="G267" i="5"/>
  <c r="J267" i="5" s="1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J256" i="5" s="1"/>
  <c r="I255" i="5"/>
  <c r="G255" i="5"/>
  <c r="I254" i="5"/>
  <c r="G254" i="5"/>
  <c r="J254" i="5" s="1"/>
  <c r="I253" i="5"/>
  <c r="G253" i="5"/>
  <c r="I252" i="5"/>
  <c r="G252" i="5"/>
  <c r="J252" i="5" s="1"/>
  <c r="I251" i="5"/>
  <c r="G251" i="5"/>
  <c r="I250" i="5"/>
  <c r="G250" i="5"/>
  <c r="J250" i="5" s="1"/>
  <c r="I249" i="5"/>
  <c r="G249" i="5"/>
  <c r="J249" i="5" s="1"/>
  <c r="I248" i="5"/>
  <c r="G248" i="5"/>
  <c r="J248" i="5" s="1"/>
  <c r="I247" i="5"/>
  <c r="G247" i="5"/>
  <c r="I246" i="5"/>
  <c r="G246" i="5"/>
  <c r="J246" i="5" s="1"/>
  <c r="I245" i="5"/>
  <c r="G245" i="5"/>
  <c r="I244" i="5"/>
  <c r="G244" i="5"/>
  <c r="J244" i="5" s="1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J223" i="5" s="1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J211" i="5" s="1"/>
  <c r="I210" i="5"/>
  <c r="G210" i="5"/>
  <c r="I209" i="5"/>
  <c r="G209" i="5"/>
  <c r="J209" i="5" s="1"/>
  <c r="I205" i="5"/>
  <c r="G205" i="5"/>
  <c r="J205" i="5" s="1"/>
  <c r="I204" i="5"/>
  <c r="G204" i="5"/>
  <c r="J204" i="5" s="1"/>
  <c r="I203" i="5"/>
  <c r="G203" i="5"/>
  <c r="J203" i="5" s="1"/>
  <c r="I202" i="5"/>
  <c r="G202" i="5"/>
  <c r="J202" i="5" s="1"/>
  <c r="I201" i="5"/>
  <c r="G201" i="5"/>
  <c r="J201" i="5" s="1"/>
  <c r="I200" i="5"/>
  <c r="G200" i="5"/>
  <c r="J200" i="5" s="1"/>
  <c r="I199" i="5"/>
  <c r="G199" i="5"/>
  <c r="J199" i="5" s="1"/>
  <c r="I198" i="5"/>
  <c r="G198" i="5"/>
  <c r="J198" i="5" s="1"/>
  <c r="I197" i="5"/>
  <c r="G197" i="5"/>
  <c r="J197" i="5" s="1"/>
  <c r="I196" i="5"/>
  <c r="G196" i="5"/>
  <c r="J196" i="5" s="1"/>
  <c r="I195" i="5"/>
  <c r="G195" i="5"/>
  <c r="I194" i="5"/>
  <c r="G194" i="5"/>
  <c r="J194" i="5" s="1"/>
  <c r="I193" i="5"/>
  <c r="G193" i="5"/>
  <c r="I192" i="5"/>
  <c r="G192" i="5"/>
  <c r="I191" i="5"/>
  <c r="G191" i="5"/>
  <c r="I190" i="5"/>
  <c r="G190" i="5"/>
  <c r="J190" i="5" s="1"/>
  <c r="I189" i="5"/>
  <c r="G189" i="5"/>
  <c r="I188" i="5"/>
  <c r="G188" i="5"/>
  <c r="J188" i="5" s="1"/>
  <c r="I187" i="5"/>
  <c r="G187" i="5"/>
  <c r="I186" i="5"/>
  <c r="G186" i="5"/>
  <c r="J186" i="5" s="1"/>
  <c r="I185" i="5"/>
  <c r="G185" i="5"/>
  <c r="I184" i="5"/>
  <c r="G184" i="5"/>
  <c r="J184" i="5" s="1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J178" i="5" s="1"/>
  <c r="I177" i="5"/>
  <c r="G177" i="5"/>
  <c r="I176" i="5"/>
  <c r="G176" i="5"/>
  <c r="I175" i="5"/>
  <c r="G175" i="5"/>
  <c r="J175" i="5" s="1"/>
  <c r="I174" i="5"/>
  <c r="G174" i="5"/>
  <c r="J174" i="5" s="1"/>
  <c r="I173" i="5"/>
  <c r="G173" i="5"/>
  <c r="I172" i="5"/>
  <c r="G172" i="5"/>
  <c r="I171" i="5"/>
  <c r="G171" i="5"/>
  <c r="J171" i="5" s="1"/>
  <c r="I169" i="5"/>
  <c r="G169" i="5"/>
  <c r="J169" i="5" s="1"/>
  <c r="I168" i="5"/>
  <c r="G168" i="5"/>
  <c r="I167" i="5"/>
  <c r="G167" i="5"/>
  <c r="J167" i="5" s="1"/>
  <c r="I166" i="5"/>
  <c r="G166" i="5"/>
  <c r="J166" i="5" s="1"/>
  <c r="I165" i="5"/>
  <c r="G165" i="5"/>
  <c r="J165" i="5" s="1"/>
  <c r="I164" i="5"/>
  <c r="G164" i="5"/>
  <c r="I163" i="5"/>
  <c r="G163" i="5"/>
  <c r="I162" i="5"/>
  <c r="G162" i="5"/>
  <c r="J162" i="5" s="1"/>
  <c r="I161" i="5"/>
  <c r="G161" i="5"/>
  <c r="J161" i="5" s="1"/>
  <c r="I160" i="5"/>
  <c r="G160" i="5"/>
  <c r="J160" i="5" s="1"/>
  <c r="I159" i="5"/>
  <c r="G159" i="5"/>
  <c r="I158" i="5"/>
  <c r="G158" i="5"/>
  <c r="I157" i="5"/>
  <c r="G157" i="5"/>
  <c r="J157" i="5" s="1"/>
  <c r="I156" i="5"/>
  <c r="G156" i="5"/>
  <c r="J156" i="5" s="1"/>
  <c r="I155" i="5"/>
  <c r="G155" i="5"/>
  <c r="I154" i="5"/>
  <c r="G154" i="5"/>
  <c r="J154" i="5" s="1"/>
  <c r="I152" i="5"/>
  <c r="G152" i="5"/>
  <c r="J152" i="5" s="1"/>
  <c r="I151" i="5"/>
  <c r="G151" i="5"/>
  <c r="J151" i="5" s="1"/>
  <c r="I150" i="5"/>
  <c r="G150" i="5"/>
  <c r="I149" i="5"/>
  <c r="G149" i="5"/>
  <c r="J149" i="5" s="1"/>
  <c r="I148" i="5"/>
  <c r="G148" i="5"/>
  <c r="J148" i="5" s="1"/>
  <c r="I147" i="5"/>
  <c r="G147" i="5"/>
  <c r="I146" i="5"/>
  <c r="G146" i="5"/>
  <c r="I145" i="5"/>
  <c r="G145" i="5"/>
  <c r="J145" i="5" s="1"/>
  <c r="I144" i="5"/>
  <c r="G144" i="5"/>
  <c r="J144" i="5" s="1"/>
  <c r="I143" i="5"/>
  <c r="G143" i="5"/>
  <c r="J143" i="5" s="1"/>
  <c r="I142" i="5"/>
  <c r="G142" i="5"/>
  <c r="I141" i="5"/>
  <c r="G141" i="5"/>
  <c r="I140" i="5"/>
  <c r="G140" i="5"/>
  <c r="J140" i="5" s="1"/>
  <c r="I139" i="5"/>
  <c r="G139" i="5"/>
  <c r="J139" i="5" s="1"/>
  <c r="I138" i="5"/>
  <c r="G138" i="5"/>
  <c r="I136" i="5"/>
  <c r="G136" i="5"/>
  <c r="J136" i="5" s="1"/>
  <c r="I135" i="5"/>
  <c r="G135" i="5"/>
  <c r="I134" i="5"/>
  <c r="G134" i="5"/>
  <c r="I133" i="5"/>
  <c r="G133" i="5"/>
  <c r="I132" i="5"/>
  <c r="G132" i="5"/>
  <c r="J132" i="5" s="1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J126" i="5" s="1"/>
  <c r="I125" i="5"/>
  <c r="G125" i="5"/>
  <c r="I124" i="5"/>
  <c r="G124" i="5"/>
  <c r="J124" i="5" s="1"/>
  <c r="I123" i="5"/>
  <c r="G123" i="5"/>
  <c r="J123" i="5" s="1"/>
  <c r="I122" i="5"/>
  <c r="G122" i="5"/>
  <c r="I121" i="5"/>
  <c r="G121" i="5"/>
  <c r="I120" i="5"/>
  <c r="G120" i="5"/>
  <c r="J120" i="5" s="1"/>
  <c r="I118" i="5"/>
  <c r="G118" i="5"/>
  <c r="J118" i="5" s="1"/>
  <c r="I117" i="5"/>
  <c r="G117" i="5"/>
  <c r="J117" i="5" s="1"/>
  <c r="I116" i="5"/>
  <c r="G116" i="5"/>
  <c r="J116" i="5" s="1"/>
  <c r="I115" i="5"/>
  <c r="G115" i="5"/>
  <c r="I114" i="5"/>
  <c r="G114" i="5"/>
  <c r="I113" i="5"/>
  <c r="G113" i="5"/>
  <c r="J113" i="5" s="1"/>
  <c r="I112" i="5"/>
  <c r="G112" i="5"/>
  <c r="I111" i="5"/>
  <c r="G111" i="5"/>
  <c r="J111" i="5" s="1"/>
  <c r="I110" i="5"/>
  <c r="G110" i="5"/>
  <c r="J110" i="5" s="1"/>
  <c r="I109" i="5"/>
  <c r="G109" i="5"/>
  <c r="I108" i="5"/>
  <c r="G108" i="5"/>
  <c r="I107" i="5"/>
  <c r="G107" i="5"/>
  <c r="J107" i="5" s="1"/>
  <c r="I106" i="5"/>
  <c r="G106" i="5"/>
  <c r="J106" i="5" s="1"/>
  <c r="I104" i="5"/>
  <c r="G104" i="5"/>
  <c r="J104" i="5" s="1"/>
  <c r="I103" i="5"/>
  <c r="G103" i="5"/>
  <c r="I102" i="5"/>
  <c r="G102" i="5"/>
  <c r="I101" i="5"/>
  <c r="G101" i="5"/>
  <c r="J101" i="5" s="1"/>
  <c r="I100" i="5"/>
  <c r="G100" i="5"/>
  <c r="J100" i="5" s="1"/>
  <c r="I99" i="5"/>
  <c r="G99" i="5"/>
  <c r="I98" i="5"/>
  <c r="G98" i="5"/>
  <c r="J98" i="5" s="1"/>
  <c r="I97" i="5"/>
  <c r="G97" i="5"/>
  <c r="I96" i="5"/>
  <c r="G96" i="5"/>
  <c r="I95" i="5"/>
  <c r="G95" i="5"/>
  <c r="I94" i="5"/>
  <c r="G94" i="5"/>
  <c r="J94" i="5" s="1"/>
  <c r="I93" i="5"/>
  <c r="G93" i="5"/>
  <c r="J93" i="5" s="1"/>
  <c r="I92" i="5"/>
  <c r="G92" i="5"/>
  <c r="J92" i="5" s="1"/>
  <c r="I91" i="5"/>
  <c r="G91" i="5"/>
  <c r="I90" i="5"/>
  <c r="G90" i="5"/>
  <c r="I88" i="5"/>
  <c r="G88" i="5"/>
  <c r="J88" i="5" s="1"/>
  <c r="I87" i="5"/>
  <c r="G87" i="5"/>
  <c r="J87" i="5" s="1"/>
  <c r="I86" i="5"/>
  <c r="G86" i="5"/>
  <c r="I85" i="5"/>
  <c r="G85" i="5"/>
  <c r="I84" i="5"/>
  <c r="G84" i="5"/>
  <c r="I83" i="5"/>
  <c r="G83" i="5"/>
  <c r="I82" i="5"/>
  <c r="G82" i="5"/>
  <c r="I81" i="5"/>
  <c r="G81" i="5"/>
  <c r="J81" i="5" s="1"/>
  <c r="I80" i="5"/>
  <c r="G80" i="5"/>
  <c r="I79" i="5"/>
  <c r="G79" i="5"/>
  <c r="J79" i="5" s="1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J69" i="5" s="1"/>
  <c r="I68" i="5"/>
  <c r="G68" i="5"/>
  <c r="I67" i="5"/>
  <c r="G67" i="5"/>
  <c r="J67" i="5" s="1"/>
  <c r="I66" i="5"/>
  <c r="F66" i="5"/>
  <c r="G66" i="5" s="1"/>
  <c r="J66" i="5" s="1"/>
  <c r="I65" i="5"/>
  <c r="G65" i="5"/>
  <c r="I64" i="5"/>
  <c r="G64" i="5"/>
  <c r="J64" i="5" s="1"/>
  <c r="I59" i="5"/>
  <c r="G59" i="5"/>
  <c r="J59" i="5" s="1"/>
  <c r="I58" i="5"/>
  <c r="G58" i="5"/>
  <c r="J58" i="5" s="1"/>
  <c r="I57" i="5"/>
  <c r="G57" i="5"/>
  <c r="J57" i="5" s="1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J49" i="5" s="1"/>
  <c r="I48" i="5"/>
  <c r="G48" i="5"/>
  <c r="I47" i="5"/>
  <c r="G47" i="5"/>
  <c r="I46" i="5"/>
  <c r="G46" i="5"/>
  <c r="J46" i="5" s="1"/>
  <c r="I45" i="5"/>
  <c r="G45" i="5"/>
  <c r="J45" i="5" s="1"/>
  <c r="I44" i="5"/>
  <c r="G44" i="5"/>
  <c r="J44" i="5" s="1"/>
  <c r="I43" i="5"/>
  <c r="G43" i="5"/>
  <c r="J43" i="5" s="1"/>
  <c r="I42" i="5"/>
  <c r="G42" i="5"/>
  <c r="I41" i="5"/>
  <c r="G41" i="5"/>
  <c r="I40" i="5"/>
  <c r="G40" i="5"/>
  <c r="I39" i="5"/>
  <c r="G39" i="5"/>
  <c r="J39" i="5" s="1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J33" i="5" s="1"/>
  <c r="I32" i="5"/>
  <c r="G32" i="5"/>
  <c r="I31" i="5"/>
  <c r="G31" i="5"/>
  <c r="J31" i="5" s="1"/>
  <c r="I30" i="5"/>
  <c r="G30" i="5"/>
  <c r="I29" i="5"/>
  <c r="G29" i="5"/>
  <c r="I28" i="5"/>
  <c r="G28" i="5"/>
  <c r="I27" i="5"/>
  <c r="G27" i="5"/>
  <c r="J27" i="5" s="1"/>
  <c r="I26" i="5"/>
  <c r="G26" i="5"/>
  <c r="J26" i="5" s="1"/>
  <c r="I25" i="5"/>
  <c r="G25" i="5"/>
  <c r="J25" i="5" s="1"/>
  <c r="I24" i="5"/>
  <c r="G24" i="5"/>
  <c r="J24" i="5" s="1"/>
  <c r="I23" i="5"/>
  <c r="G23" i="5"/>
  <c r="J23" i="5" s="1"/>
  <c r="I22" i="5"/>
  <c r="G22" i="5"/>
  <c r="I21" i="5"/>
  <c r="G21" i="5"/>
  <c r="J21" i="5" s="1"/>
  <c r="I20" i="5"/>
  <c r="G20" i="5"/>
  <c r="I19" i="5"/>
  <c r="G19" i="5"/>
  <c r="I18" i="5"/>
  <c r="G18" i="5"/>
  <c r="J18" i="5" s="1"/>
  <c r="I17" i="5"/>
  <c r="G17" i="5"/>
  <c r="J17" i="5" s="1"/>
  <c r="I16" i="5"/>
  <c r="G16" i="5"/>
  <c r="I15" i="5"/>
  <c r="G15" i="5"/>
  <c r="J15" i="5" s="1"/>
  <c r="I14" i="5"/>
  <c r="G14" i="5"/>
  <c r="J14" i="5" s="1"/>
  <c r="I13" i="5"/>
  <c r="G13" i="5"/>
  <c r="J13" i="5" s="1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7" i="5" s="1"/>
  <c r="J565" i="5" l="1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J783" i="3" s="1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J766" i="3" s="1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J744" i="3" s="1"/>
  <c r="I743" i="3"/>
  <c r="G743" i="3"/>
  <c r="I742" i="3"/>
  <c r="G742" i="3"/>
  <c r="I741" i="3"/>
  <c r="G741" i="3"/>
  <c r="J741" i="3" s="1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J720" i="3" s="1"/>
  <c r="I719" i="3"/>
  <c r="G719" i="3"/>
  <c r="J719" i="3" s="1"/>
  <c r="I718" i="3"/>
  <c r="G718" i="3"/>
  <c r="I717" i="3"/>
  <c r="G717" i="3"/>
  <c r="I716" i="3"/>
  <c r="G716" i="3"/>
  <c r="I715" i="3"/>
  <c r="G715" i="3"/>
  <c r="I714" i="3"/>
  <c r="G714" i="3"/>
  <c r="J714" i="3" s="1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J701" i="3" s="1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J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J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J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J659" i="3" s="1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J641" i="3" s="1"/>
  <c r="I640" i="3"/>
  <c r="F640" i="3"/>
  <c r="G640" i="3" s="1"/>
  <c r="J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J626" i="3" s="1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J601" i="3" s="1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J584" i="3" s="1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J558" i="3" s="1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J546" i="3" s="1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J529" i="3" s="1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J482" i="3" s="1"/>
  <c r="I481" i="3"/>
  <c r="G481" i="3"/>
  <c r="I480" i="3"/>
  <c r="G480" i="3"/>
  <c r="I479" i="3"/>
  <c r="G479" i="3"/>
  <c r="I477" i="3"/>
  <c r="G477" i="3"/>
  <c r="I476" i="3"/>
  <c r="G476" i="3"/>
  <c r="J476" i="3" s="1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J469" i="3" s="1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J456" i="3" s="1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J443" i="3" s="1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J418" i="3" s="1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J400" i="3" s="1"/>
  <c r="I399" i="3"/>
  <c r="G399" i="3"/>
  <c r="J399" i="3" s="1"/>
  <c r="I398" i="3"/>
  <c r="G398" i="3"/>
  <c r="I397" i="3"/>
  <c r="G397" i="3"/>
  <c r="I396" i="3"/>
  <c r="G396" i="3"/>
  <c r="I395" i="3"/>
  <c r="G395" i="3"/>
  <c r="I394" i="3"/>
  <c r="G394" i="3"/>
  <c r="I393" i="3"/>
  <c r="G393" i="3"/>
  <c r="J393" i="3" s="1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J296" i="3" s="1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J276" i="3" s="1"/>
  <c r="I275" i="3"/>
  <c r="G275" i="3"/>
  <c r="I274" i="3"/>
  <c r="G274" i="3"/>
  <c r="I273" i="3"/>
  <c r="G273" i="3"/>
  <c r="I272" i="3"/>
  <c r="G272" i="3"/>
  <c r="I271" i="3"/>
  <c r="G271" i="3"/>
  <c r="J271" i="3" s="1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J194" i="3" s="1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J92" i="3" s="1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J80" i="3" s="1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J59" i="3" s="1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J35" i="3" s="1"/>
  <c r="I34" i="3"/>
  <c r="G34" i="3"/>
  <c r="I33" i="3"/>
  <c r="G33" i="3"/>
  <c r="I32" i="3"/>
  <c r="G32" i="3"/>
  <c r="I31" i="3"/>
  <c r="G31" i="3"/>
  <c r="I30" i="3"/>
  <c r="G30" i="3"/>
  <c r="J30" i="3" s="1"/>
  <c r="I29" i="3"/>
  <c r="G29" i="3"/>
  <c r="AO446" i="1"/>
  <c r="AO11" i="1"/>
  <c r="AS11" i="1" s="1"/>
  <c r="AO12" i="1"/>
  <c r="AS12" i="1" s="1"/>
  <c r="AO13" i="1"/>
  <c r="AO14" i="1"/>
  <c r="AS14" i="1" s="1"/>
  <c r="AO15" i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N543" i="1" s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N384" i="1" s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N294" i="1" s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N271" i="1" s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N168" i="1" s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N43" i="1" s="1"/>
  <c r="AM42" i="1"/>
  <c r="AK42" i="1"/>
  <c r="AM41" i="1"/>
  <c r="AK41" i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B725" i="1" s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B482" i="1" s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AQ119" i="1" l="1"/>
  <c r="AQ23" i="1"/>
  <c r="AT23" i="1" s="1"/>
  <c r="AS107" i="1"/>
  <c r="AT107" i="1" s="1"/>
  <c r="AN203" i="1"/>
  <c r="AN665" i="1"/>
  <c r="AN694" i="1"/>
  <c r="AN724" i="1"/>
  <c r="AQ204" i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T275" i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T11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T489" i="1" s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T321" i="1" s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T141" i="1" s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T57" i="1" s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743" i="1" l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H789" i="1" s="1"/>
  <c r="AN788" i="1"/>
  <c r="AN789" i="1" s="1"/>
  <c r="V788" i="1"/>
  <c r="V789" i="1" s="1"/>
  <c r="P788" i="1"/>
  <c r="K549" i="3" l="1"/>
  <c r="K527" i="5"/>
  <c r="P789" i="1"/>
  <c r="J808" i="3"/>
  <c r="K31" i="4"/>
  <c r="O31" i="6" s="1"/>
  <c r="R31" i="6" s="1"/>
  <c r="I504" i="1"/>
  <c r="G504" i="1"/>
  <c r="G31" i="4" l="1"/>
  <c r="I31" i="4"/>
  <c r="K32" i="4"/>
  <c r="K33" i="4"/>
  <c r="J504" i="1"/>
  <c r="G33" i="4" l="1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K37" i="4" l="1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J610" i="1" l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T611" i="1" s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571" i="1" l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</calcChain>
</file>

<file path=xl/sharedStrings.xml><?xml version="1.0" encoding="utf-8"?>
<sst xmlns="http://schemas.openxmlformats.org/spreadsheetml/2006/main" count="13524" uniqueCount="616">
  <si>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</si>
  <si>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</si>
  <si>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</si>
  <si>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</si>
  <si>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</si>
  <si>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</si>
  <si>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</si>
  <si>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</si>
  <si>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</si>
  <si>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</si>
  <si>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</si>
  <si>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</si>
  <si>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</si>
  <si>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</si>
  <si>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</si>
  <si>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</si>
  <si>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</si>
  <si>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</si>
  <si>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</si>
  <si>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</si>
  <si>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</si>
  <si>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</si>
  <si>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</si>
  <si>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</si>
  <si>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</si>
  <si>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</si>
  <si>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</si>
  <si>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</si>
  <si>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</si>
  <si>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</si>
  <si>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</si>
  <si>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</si>
  <si>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</si>
  <si>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</si>
  <si>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</si>
  <si>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</si>
  <si>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</si>
  <si>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</si>
  <si>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</si>
  <si>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</si>
  <si>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</si>
  <si>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</si>
  <si>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</si>
  <si>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</si>
  <si>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</si>
  <si>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</si>
  <si>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</si>
  <si>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</si>
  <si>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</si>
  <si>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</si>
  <si>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</si>
  <si>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</si>
  <si>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</si>
  <si>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</si>
  <si>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</si>
  <si>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</si>
  <si>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</si>
  <si>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</si>
  <si>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</si>
  <si>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</si>
  <si>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</si>
  <si>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</si>
  <si>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</si>
  <si>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</si>
  <si>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</si>
  <si>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</si>
  <si>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</si>
  <si>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</si>
  <si>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</si>
  <si>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</si>
  <si>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</si>
  <si>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</si>
  <si>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</si>
  <si>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</si>
  <si>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</si>
  <si>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</si>
  <si>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</si>
  <si>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</si>
  <si>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</si>
  <si>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</si>
  <si>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</si>
  <si>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</si>
  <si>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</si>
  <si>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</si>
  <si>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</si>
  <si>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</si>
  <si>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</si>
  <si>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</si>
  <si>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</si>
  <si>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</si>
  <si>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</si>
  <si>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</si>
  <si>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</si>
  <si>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</si>
  <si>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</si>
  <si>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</si>
  <si>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</si>
  <si>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</si>
  <si>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</si>
  <si>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</si>
  <si>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</si>
  <si>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</si>
  <si>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</si>
  <si>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</si>
  <si>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</si>
  <si>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</si>
  <si>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</si>
  <si>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</si>
  <si>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</si>
  <si>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</si>
  <si>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</si>
  <si>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</si>
  <si>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</si>
  <si>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</si>
  <si>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</si>
  <si>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</si>
  <si>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</si>
  <si>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</si>
  <si>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</si>
  <si>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</si>
  <si>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</si>
  <si>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</si>
  <si>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</si>
  <si>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</si>
  <si>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</si>
  <si>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</si>
  <si>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</si>
  <si>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</si>
  <si>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</si>
  <si>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</si>
  <si>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</si>
  <si>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</si>
  <si>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</si>
  <si>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</si>
  <si>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</si>
  <si>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</si>
  <si>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</si>
  <si>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</si>
  <si>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</si>
  <si>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</si>
  <si>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</si>
  <si>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</si>
  <si>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</si>
  <si>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</si>
  <si>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</si>
  <si>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</si>
  <si>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</si>
  <si>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</si>
  <si>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</si>
  <si>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</si>
  <si>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</si>
  <si>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</si>
  <si>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</si>
  <si>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</si>
  <si>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</si>
  <si>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</si>
  <si>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</si>
  <si>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</si>
  <si>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</si>
  <si>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</si>
  <si>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</si>
  <si>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</si>
  <si>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</si>
  <si>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</si>
  <si>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</si>
  <si>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</si>
  <si>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</si>
  <si>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</si>
  <si>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</si>
  <si>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</si>
  <si>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</si>
  <si>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</si>
  <si>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</si>
  <si>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</si>
  <si>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</si>
  <si>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</si>
  <si>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</si>
  <si>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</si>
  <si>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</si>
  <si>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</si>
  <si>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</si>
  <si>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</si>
  <si>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</si>
  <si>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</si>
  <si>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</si>
  <si>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</si>
  <si>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</si>
  <si>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</si>
  <si>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</si>
  <si>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</si>
  <si>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</si>
  <si>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</si>
  <si>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</si>
  <si>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</si>
  <si>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</si>
  <si>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</si>
  <si>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</si>
  <si>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</si>
  <si>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</si>
  <si>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</si>
  <si>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</si>
  <si>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</si>
  <si>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</si>
  <si>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</si>
  <si>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</si>
  <si>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</si>
  <si>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</si>
  <si>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</si>
  <si>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</si>
  <si>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</si>
  <si>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</si>
  <si>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</si>
  <si>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</si>
  <si>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</si>
  <si>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</si>
  <si>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</si>
  <si>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</si>
  <si>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</si>
  <si>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</si>
  <si>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</si>
  <si>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</si>
  <si>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</si>
  <si>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</si>
  <si>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</si>
  <si>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</si>
  <si>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</si>
  <si>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</si>
  <si>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</si>
  <si>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</si>
  <si>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</si>
  <si>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</si>
  <si>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</si>
  <si>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</si>
  <si>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</si>
  <si>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</si>
  <si>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</si>
  <si>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</si>
  <si>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</si>
  <si>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</si>
  <si>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</si>
  <si>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</si>
  <si>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</si>
  <si>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</si>
  <si>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</si>
  <si>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</si>
  <si>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</si>
  <si>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</si>
  <si>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</si>
  <si>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</si>
  <si>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</si>
  <si>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</si>
  <si>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</si>
  <si>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</si>
  <si>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</si>
  <si>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</si>
  <si>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</si>
  <si>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</si>
  <si>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</si>
  <si>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</si>
  <si>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</si>
  <si>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</si>
  <si>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</si>
  <si>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</si>
  <si>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</si>
  <si>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</si>
  <si>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</si>
  <si>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</si>
  <si>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</si>
  <si>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</si>
  <si>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</si>
  <si>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</si>
  <si>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</si>
  <si>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</si>
  <si>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</si>
  <si>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</si>
  <si>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</si>
  <si>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</si>
  <si>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</si>
  <si>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</si>
  <si>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</si>
  <si>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</si>
  <si>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</si>
  <si>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</si>
  <si>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</si>
  <si>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</si>
  <si>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</si>
  <si>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</si>
  <si>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</si>
  <si>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</si>
  <si>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</si>
  <si>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</si>
  <si>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</si>
  <si>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</si>
  <si>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</si>
  <si>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</si>
  <si>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</si>
  <si>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</si>
  <si>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</si>
  <si>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</si>
  <si>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</si>
  <si>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</si>
  <si>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</si>
  <si>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</si>
  <si>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</si>
  <si>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</si>
  <si>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</si>
  <si>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</si>
  <si>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</si>
  <si>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</si>
  <si>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</si>
  <si>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</si>
  <si>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</si>
  <si>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</si>
  <si>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</si>
  <si>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</si>
  <si>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</si>
  <si>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</si>
  <si>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</si>
  <si>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</si>
  <si>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</si>
  <si>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</si>
  <si>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</si>
  <si>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</si>
  <si>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</si>
  <si>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</si>
  <si>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</si>
  <si>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</si>
  <si>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</si>
  <si>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</si>
  <si>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</si>
  <si>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</si>
  <si>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</si>
  <si>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</si>
  <si>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</si>
  <si>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</si>
  <si>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</si>
  <si>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</si>
  <si>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</si>
  <si>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</si>
  <si>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</si>
  <si>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</si>
  <si>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</si>
  <si>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</si>
  <si>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</si>
  <si>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</si>
  <si>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</si>
  <si>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</si>
  <si>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</si>
  <si>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</si>
  <si>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</si>
  <si>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</si>
  <si>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</si>
  <si>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</si>
  <si>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</si>
  <si>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</si>
  <si>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</si>
  <si>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</si>
  <si>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</si>
  <si>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</si>
  <si>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</si>
  <si>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</si>
  <si>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</si>
  <si>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</si>
  <si>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</si>
  <si>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</si>
  <si>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</si>
  <si>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</si>
  <si>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</si>
  <si>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</si>
  <si>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</si>
  <si>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</si>
  <si>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</si>
  <si>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</si>
  <si>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</si>
  <si>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</si>
  <si>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</si>
  <si>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</si>
  <si>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</si>
  <si>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</si>
  <si>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</si>
  <si>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</si>
  <si>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</si>
  <si>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</si>
  <si>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</si>
  <si>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</si>
  <si>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</si>
  <si>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</si>
  <si>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</si>
  <si>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</si>
  <si>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</si>
  <si>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</si>
  <si>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</si>
  <si>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</si>
  <si>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</si>
  <si>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</si>
  <si>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</si>
  <si>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</si>
  <si>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</si>
  <si>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</si>
  <si>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</si>
  <si>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</si>
  <si>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</si>
  <si>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</si>
  <si>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</si>
  <si>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</si>
  <si>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</si>
  <si>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</si>
  <si>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</si>
  <si>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</si>
  <si>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</si>
  <si>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</si>
  <si>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</si>
  <si>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</si>
  <si>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</si>
  <si>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</si>
  <si>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</si>
  <si>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</si>
  <si>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</si>
  <si>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</si>
  <si>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</si>
  <si>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</si>
  <si>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</si>
  <si>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</si>
  <si>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</si>
  <si>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</si>
  <si>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</si>
  <si>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</si>
  <si>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</si>
  <si>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</si>
  <si>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</si>
  <si>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</si>
  <si>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</si>
  <si>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</si>
  <si>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</si>
  <si>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</si>
  <si>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</si>
  <si>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</si>
  <si>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</si>
  <si>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</si>
  <si>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</si>
  <si>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</si>
  <si>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</si>
  <si>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</si>
  <si>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</si>
  <si>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</si>
  <si>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</si>
  <si>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</si>
  <si>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</si>
  <si>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</si>
  <si>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</si>
  <si>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</si>
  <si>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</si>
  <si>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</si>
  <si>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</si>
  <si>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</si>
  <si>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</si>
  <si>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</si>
  <si>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</si>
  <si>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</si>
  <si>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</si>
  <si>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</si>
  <si>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</si>
  <si>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</si>
  <si>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</si>
  <si>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</si>
  <si>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</si>
  <si>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</si>
  <si>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</si>
  <si>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</si>
  <si>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</si>
  <si>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</si>
  <si>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</si>
  <si>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</si>
  <si>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</si>
  <si>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</si>
  <si>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</si>
  <si>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</si>
  <si>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</si>
  <si>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</si>
  <si>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</si>
  <si>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</si>
  <si>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</si>
  <si>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</si>
  <si>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</si>
  <si>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</si>
  <si>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</si>
  <si>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</si>
  <si>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</si>
  <si>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</si>
  <si>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</si>
  <si>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</si>
  <si>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</si>
  <si>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</si>
  <si>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</si>
  <si>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</si>
  <si>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</si>
  <si>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</si>
  <si>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</si>
  <si>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</si>
  <si>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</si>
  <si>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</si>
  <si>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</si>
  <si>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</si>
  <si>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</si>
  <si>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</si>
  <si>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</si>
  <si>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</si>
  <si>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</si>
  <si>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</si>
  <si>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</si>
  <si>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</si>
  <si>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</si>
  <si>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</si>
  <si>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</si>
  <si>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</si>
  <si>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</si>
  <si>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</si>
  <si>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</si>
  <si>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</si>
  <si>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</si>
  <si>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</si>
  <si>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</si>
  <si>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</si>
  <si>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</si>
  <si>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</si>
  <si>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</si>
  <si>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</si>
  <si>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</si>
  <si>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</si>
  <si>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</si>
  <si>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</si>
  <si>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</si>
  <si>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</si>
  <si>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</si>
  <si>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</si>
  <si>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</si>
  <si>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</si>
  <si>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</si>
  <si>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</si>
  <si>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</si>
  <si>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</si>
  <si>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</si>
  <si>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</si>
  <si>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</si>
  <si>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</si>
  <si>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</si>
  <si>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</si>
  <si>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</si>
  <si>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</si>
  <si>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</si>
  <si>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</si>
  <si>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</si>
  <si>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</si>
  <si>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</si>
  <si>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</si>
  <si>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</si>
  <si>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</si>
  <si>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</si>
  <si>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</si>
  <si>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</si>
  <si>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</si>
  <si>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</si>
  <si>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</si>
  <si>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</si>
  <si>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</si>
  <si>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</si>
  <si>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</si>
  <si>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</si>
  <si>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</si>
  <si>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</si>
  <si>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</si>
  <si>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</si>
  <si>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</si>
  <si>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</si>
  <si>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</si>
  <si>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</si>
  <si>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</si>
  <si>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</si>
  <si>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</si>
  <si>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</si>
  <si>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</si>
  <si>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</si>
  <si>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</si>
  <si>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</si>
  <si>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</si>
  <si>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</si>
  <si>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Акты о приёмке выполненных работ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</si>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</sst>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</numFmts>
  <fonts count="47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894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164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164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164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1" fillId="2" borderId="0" xfId="3" applyFont="1" applyFill="1"/>
    <xf numFmtId="4" fontId="31" fillId="0" borderId="0" xfId="3" applyNumberFormat="1" applyFont="1"/>
    <xf numFmtId="43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31" fillId="10" borderId="0" xfId="3" applyFont="1" applyFill="1" applyAlignment="1">
      <alignment horizontal="right" vertical="center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34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10" xfId="3" applyFont="1" applyFill="1" applyBorder="1" applyAlignment="1">
      <alignment horizontal="center"/>
    </xf>
    <xf numFmtId="0" fontId="31" fillId="10" borderId="53" xfId="3" applyFont="1" applyFill="1" applyBorder="1" applyAlignment="1">
      <alignment horizontal="center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26" fillId="0" borderId="2" xfId="0" applyFont="1" applyBorder="1" applyAlignment="1">
      <alignment horizontal="center" vertical="center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7" fontId="26" fillId="2" borderId="0" xfId="0" applyNumberFormat="1" applyFont="1" applyFill="1" applyAlignment="1">
      <alignment horizontal="right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171" fontId="9" fillId="11" borderId="1" xfId="0" applyNumberFormat="1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89;&#1090;&#1072;&#1089;&#1080;&#1103;\Desktop\&#1064;&#1077;&#1083;&#1083;&#1088;&#1086;&#1082;&#1082;\8%20&#1094;&#1077;&#1093;_130-23\&#1089;&#1091;&#1073;&#1087;&#1086;&#1076;&#1088;&#1103;&#1076;\&#1048;&#1085;&#1078;&#1089;&#1086;&#1083;&#1102;&#1096;&#1085;\03.24_&#1048;&#1085;&#1078;&#1089;&#1086;&#1083;&#1102;&#1096;&#1085;_&#1082;&#1089;-2,3+&#1082;&#1089;-6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89;&#1090;&#1072;&#1089;&#1080;&#1103;\Desktop\&#1064;&#1077;&#1083;&#1083;&#1088;&#1086;&#1082;&#1082;\8%20&#1094;&#1077;&#1093;_130-23\&#1089;&#1091;&#1073;&#1087;&#1086;&#1076;&#1088;&#1103;&#1076;\&#1048;&#1085;&#1078;&#1089;&#1086;&#1083;&#1102;&#1096;&#1085;\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89;&#1090;&#1072;&#1089;&#1080;&#1103;\Desktop\&#1064;&#1077;&#1083;&#1083;&#1088;&#1086;&#1082;&#1082;\8%20&#1094;&#1077;&#1093;_130-23\&#1089;&#1091;&#1073;&#1087;&#1086;&#1076;&#1088;&#1103;&#1076;\&#1048;&#1085;&#1078;&#1089;&#1086;&#1083;&#1102;&#1096;&#1085;\06.24_&#1048;&#1085;&#1078;&#1089;&#1086;&#1083;&#1102;&#1096;&#1085;_&#1050;&#1057;23%20&#1089;&#1074;&#1086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</sheetNames>
    <sheetDataSet>
      <sheetData sheetId="0"/>
      <sheetData sheetId="1">
        <row r="548">
          <cell r="J548">
            <v>14309357.718854373</v>
          </cell>
        </row>
        <row r="806">
          <cell r="J806">
            <v>14309357.718854373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  <row r="806">
          <cell r="J806">
            <v>15435759.755230768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  <cell r="K809">
            <v>6458299.0449999999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776B-DB14-49C5-A975-E22CB669BE64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777"/>
      <c r="D788" s="777"/>
      <c r="E788" s="777"/>
      <c r="F788" s="777"/>
      <c r="G788" s="777"/>
      <c r="H788" s="777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775" t="s">
        <v>561</v>
      </c>
      <c r="T788" s="775"/>
      <c r="U788" s="775"/>
      <c r="V788" s="775"/>
      <c r="W788" s="775"/>
      <c r="X788" s="775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776" t="s">
        <v>551</v>
      </c>
      <c r="C789" s="776"/>
      <c r="D789" s="776"/>
      <c r="E789" s="776"/>
      <c r="F789" s="776"/>
      <c r="G789" s="776"/>
      <c r="H789" s="776"/>
      <c r="I789" s="776"/>
      <c r="J789" s="776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777"/>
      <c r="D790" s="777"/>
      <c r="E790" s="777"/>
      <c r="F790" s="777"/>
      <c r="G790" s="777"/>
      <c r="H790" s="777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775" t="s">
        <v>564</v>
      </c>
      <c r="T790" s="775"/>
      <c r="U790" s="775"/>
      <c r="V790" s="775"/>
      <c r="W790" s="775"/>
      <c r="X790" s="775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776" t="s">
        <v>551</v>
      </c>
      <c r="C791" s="776"/>
      <c r="D791" s="776"/>
      <c r="E791" s="776"/>
      <c r="F791" s="776"/>
      <c r="G791" s="776"/>
      <c r="H791" s="776"/>
      <c r="I791" s="776"/>
      <c r="J791" s="776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774"/>
      <c r="C793" s="774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773"/>
      <c r="C797" s="773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774"/>
      <c r="C801" s="774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30A7776B-DB14-49C5-A975-E22CB669BE64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R788:R791">
    <cfRule type="cellIs" dxfId="17" priority="1" operator="greaterThan">
      <formula>0</formula>
    </cfRule>
    <cfRule type="cellIs" dxfId="16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8">
    <tabColor rgb="FFFF0000"/>
    <pageSetUpPr fitToPage="1"/>
  </sheetPr>
  <dimension ref="A1:AV793"/>
  <sheetViews>
    <sheetView view="pageBreakPreview" zoomScale="80" zoomScaleNormal="80" zoomScaleSheetLayoutView="80" workbookViewId="0">
      <selection activeCell="AO10" sqref="AO10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865">
        <v>1</v>
      </c>
      <c r="E1" s="866"/>
      <c r="F1" s="866"/>
      <c r="G1" s="866"/>
      <c r="H1" s="866"/>
      <c r="I1" s="866"/>
      <c r="J1" s="866"/>
      <c r="K1" s="864" t="s">
        <v>578</v>
      </c>
      <c r="L1" s="864"/>
      <c r="M1" s="864"/>
      <c r="N1" s="864"/>
      <c r="O1" s="864"/>
      <c r="P1" s="864"/>
      <c r="Q1" s="867" t="s">
        <v>576</v>
      </c>
      <c r="R1" s="867"/>
      <c r="S1" s="867"/>
      <c r="T1" s="867"/>
      <c r="U1" s="867"/>
      <c r="V1" s="867"/>
      <c r="W1" s="868" t="s">
        <v>577</v>
      </c>
      <c r="X1" s="868"/>
      <c r="Y1" s="868"/>
      <c r="Z1" s="868"/>
      <c r="AA1" s="868"/>
      <c r="AB1" s="868"/>
      <c r="AC1" s="869" t="s">
        <v>580</v>
      </c>
      <c r="AD1" s="869"/>
      <c r="AE1" s="869"/>
      <c r="AF1" s="869"/>
      <c r="AG1" s="869"/>
      <c r="AH1" s="869"/>
      <c r="AI1" s="393"/>
      <c r="AJ1" s="393"/>
      <c r="AK1" s="393"/>
      <c r="AL1" s="393"/>
      <c r="AM1" s="393"/>
      <c r="AN1" s="393"/>
      <c r="AO1" s="863" t="s">
        <v>497</v>
      </c>
      <c r="AP1" s="863"/>
      <c r="AQ1" s="863"/>
      <c r="AR1" s="863"/>
      <c r="AS1" s="863"/>
      <c r="AT1" s="863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832" t="s">
        <v>444</v>
      </c>
      <c r="G2" s="833"/>
      <c r="H2" s="832" t="s">
        <v>445</v>
      </c>
      <c r="I2" s="833"/>
      <c r="J2" s="151" t="s">
        <v>446</v>
      </c>
      <c r="K2" s="150"/>
      <c r="L2" s="832" t="s">
        <v>444</v>
      </c>
      <c r="M2" s="833"/>
      <c r="N2" s="832" t="s">
        <v>445</v>
      </c>
      <c r="O2" s="833"/>
      <c r="P2" s="151" t="s">
        <v>446</v>
      </c>
      <c r="Q2" s="150"/>
      <c r="R2" s="832" t="s">
        <v>444</v>
      </c>
      <c r="S2" s="833"/>
      <c r="T2" s="832" t="s">
        <v>445</v>
      </c>
      <c r="U2" s="833"/>
      <c r="V2" s="151" t="s">
        <v>446</v>
      </c>
      <c r="W2" s="150"/>
      <c r="X2" s="832" t="s">
        <v>444</v>
      </c>
      <c r="Y2" s="833"/>
      <c r="Z2" s="832" t="s">
        <v>445</v>
      </c>
      <c r="AA2" s="833"/>
      <c r="AB2" s="151" t="s">
        <v>446</v>
      </c>
      <c r="AC2" s="150"/>
      <c r="AD2" s="832" t="s">
        <v>444</v>
      </c>
      <c r="AE2" s="833"/>
      <c r="AF2" s="832" t="s">
        <v>445</v>
      </c>
      <c r="AG2" s="833"/>
      <c r="AH2" s="151" t="s">
        <v>446</v>
      </c>
      <c r="AI2" s="150"/>
      <c r="AJ2" s="832" t="s">
        <v>444</v>
      </c>
      <c r="AK2" s="833"/>
      <c r="AL2" s="832" t="s">
        <v>445</v>
      </c>
      <c r="AM2" s="833"/>
      <c r="AN2" s="151" t="s">
        <v>446</v>
      </c>
      <c r="AO2" s="150"/>
      <c r="AP2" s="832" t="s">
        <v>444</v>
      </c>
      <c r="AQ2" s="833"/>
      <c r="AR2" s="832" t="s">
        <v>445</v>
      </c>
      <c r="AS2" s="833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 t="shared" si="14"/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2000000}"/>
  <mergeCells count="20"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  <mergeCell ref="AD2:AE2"/>
    <mergeCell ref="Q1:V1"/>
    <mergeCell ref="W1:AB1"/>
    <mergeCell ref="F2:G2"/>
  </mergeCells>
  <pageMargins left="0.7" right="0.7" top="0.75" bottom="0.75" header="0.3" footer="0.3"/>
  <pageSetup paperSize="9" scale="1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A987-9CD1-47E6-9E43-80882675ED94}">
  <sheetPr>
    <tabColor rgb="FFFF0000"/>
    <pageSetUpPr fitToPage="1"/>
  </sheetPr>
  <dimension ref="A1:AV835"/>
  <sheetViews>
    <sheetView tabSelected="1" view="pageBreakPreview" topLeftCell="A795" zoomScale="80" zoomScaleNormal="80" zoomScaleSheetLayoutView="80" workbookViewId="0">
      <selection activeCell="AT229" sqref="AT229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865">
        <v>1</v>
      </c>
      <c r="E1" s="866"/>
      <c r="F1" s="866"/>
      <c r="G1" s="866"/>
      <c r="H1" s="866"/>
      <c r="I1" s="866"/>
      <c r="J1" s="866"/>
      <c r="K1" s="864" t="s">
        <v>578</v>
      </c>
      <c r="L1" s="864"/>
      <c r="M1" s="864"/>
      <c r="N1" s="864"/>
      <c r="O1" s="864"/>
      <c r="P1" s="864"/>
      <c r="Q1" s="867" t="s">
        <v>576</v>
      </c>
      <c r="R1" s="867"/>
      <c r="S1" s="867"/>
      <c r="T1" s="867"/>
      <c r="U1" s="867"/>
      <c r="V1" s="867"/>
      <c r="W1" s="868" t="s">
        <v>577</v>
      </c>
      <c r="X1" s="868"/>
      <c r="Y1" s="868"/>
      <c r="Z1" s="868"/>
      <c r="AA1" s="868"/>
      <c r="AB1" s="868"/>
      <c r="AC1" s="869" t="s">
        <v>580</v>
      </c>
      <c r="AD1" s="869"/>
      <c r="AE1" s="869"/>
      <c r="AF1" s="869"/>
      <c r="AG1" s="869"/>
      <c r="AH1" s="869"/>
      <c r="AI1" s="393"/>
      <c r="AJ1" s="393"/>
      <c r="AK1" s="393"/>
      <c r="AL1" s="393"/>
      <c r="AM1" s="393"/>
      <c r="AN1" s="393"/>
      <c r="AO1" s="863" t="s">
        <v>497</v>
      </c>
      <c r="AP1" s="863"/>
      <c r="AQ1" s="863"/>
      <c r="AR1" s="863"/>
      <c r="AS1" s="863"/>
      <c r="AT1" s="863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832" t="s">
        <v>444</v>
      </c>
      <c r="G2" s="833"/>
      <c r="H2" s="832" t="s">
        <v>445</v>
      </c>
      <c r="I2" s="833"/>
      <c r="J2" s="151" t="s">
        <v>446</v>
      </c>
      <c r="K2" s="150"/>
      <c r="L2" s="832" t="s">
        <v>444</v>
      </c>
      <c r="M2" s="833"/>
      <c r="N2" s="832" t="s">
        <v>445</v>
      </c>
      <c r="O2" s="833"/>
      <c r="P2" s="151" t="s">
        <v>446</v>
      </c>
      <c r="Q2" s="150"/>
      <c r="R2" s="832" t="s">
        <v>444</v>
      </c>
      <c r="S2" s="833"/>
      <c r="T2" s="832" t="s">
        <v>445</v>
      </c>
      <c r="U2" s="833"/>
      <c r="V2" s="151" t="s">
        <v>446</v>
      </c>
      <c r="W2" s="150"/>
      <c r="X2" s="832" t="s">
        <v>444</v>
      </c>
      <c r="Y2" s="833"/>
      <c r="Z2" s="832" t="s">
        <v>445</v>
      </c>
      <c r="AA2" s="833"/>
      <c r="AB2" s="151" t="s">
        <v>446</v>
      </c>
      <c r="AC2" s="150"/>
      <c r="AD2" s="832" t="s">
        <v>444</v>
      </c>
      <c r="AE2" s="833"/>
      <c r="AF2" s="832" t="s">
        <v>445</v>
      </c>
      <c r="AG2" s="833"/>
      <c r="AH2" s="151" t="s">
        <v>446</v>
      </c>
      <c r="AI2" s="150"/>
      <c r="AJ2" s="832" t="s">
        <v>444</v>
      </c>
      <c r="AK2" s="833"/>
      <c r="AL2" s="832" t="s">
        <v>445</v>
      </c>
      <c r="AM2" s="833"/>
      <c r="AN2" s="151" t="s">
        <v>446</v>
      </c>
      <c r="AO2" s="150"/>
      <c r="AP2" s="832" t="s">
        <v>444</v>
      </c>
      <c r="AQ2" s="833"/>
      <c r="AR2" s="832" t="s">
        <v>445</v>
      </c>
      <c r="AS2" s="833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5" si="12">AO10*AP10</f>
        <v>0</v>
      </c>
      <c r="AR10" s="361">
        <v>157054</v>
      </c>
      <c r="AS10" s="361">
        <f t="shared" ref="AS10:AS55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6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6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5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21"/>
        <v>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5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2</v>
      </c>
      <c r="AP16" s="361">
        <v>3500</v>
      </c>
      <c r="AQ16" s="361">
        <f t="shared" si="12"/>
        <v>7000</v>
      </c>
      <c r="AR16" s="361">
        <v>7162</v>
      </c>
      <c r="AS16" s="361">
        <f t="shared" si="13"/>
        <v>14324</v>
      </c>
      <c r="AT16" s="362">
        <f t="shared" si="21"/>
        <v>21324</v>
      </c>
    </row>
    <row r="17" spans="1:46" x14ac:dyDescent="0.2">
      <c r="A17" s="870">
        <v>6</v>
      </c>
      <c r="B17" s="871" t="s">
        <v>587</v>
      </c>
      <c r="C17" s="872"/>
      <c r="D17" s="872" t="s">
        <v>7</v>
      </c>
      <c r="E17" s="872">
        <v>7</v>
      </c>
      <c r="F17" s="873">
        <v>3500</v>
      </c>
      <c r="G17" s="873">
        <f>E17*F17</f>
        <v>24500</v>
      </c>
      <c r="H17" s="873">
        <v>10080</v>
      </c>
      <c r="I17" s="873">
        <f>E17*H17</f>
        <v>70560</v>
      </c>
      <c r="J17" s="873">
        <f t="shared" si="15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/>
      <c r="AJ17" s="316"/>
      <c r="AK17" s="316"/>
      <c r="AL17" s="316"/>
      <c r="AM17" s="316"/>
      <c r="AN17" s="317"/>
      <c r="AO17" s="872">
        <v>7</v>
      </c>
      <c r="AP17" s="873">
        <v>3500</v>
      </c>
      <c r="AQ17" s="873">
        <f>AO17*AP17</f>
        <v>24500</v>
      </c>
      <c r="AR17" s="873">
        <v>10080</v>
      </c>
      <c r="AS17" s="873">
        <f>AO17*AR17</f>
        <v>70560</v>
      </c>
      <c r="AT17" s="873">
        <f t="shared" si="21"/>
        <v>95060</v>
      </c>
    </row>
    <row r="18" spans="1:46" x14ac:dyDescent="0.2">
      <c r="A18" s="870">
        <v>7</v>
      </c>
      <c r="B18" s="871" t="s">
        <v>588</v>
      </c>
      <c r="C18" s="872"/>
      <c r="D18" s="872" t="s">
        <v>7</v>
      </c>
      <c r="E18" s="872">
        <v>1</v>
      </c>
      <c r="F18" s="873">
        <v>3500</v>
      </c>
      <c r="G18" s="873">
        <f>E18*F18</f>
        <v>3500</v>
      </c>
      <c r="H18" s="873">
        <v>19404</v>
      </c>
      <c r="I18" s="873">
        <f>E18*H18</f>
        <v>19404</v>
      </c>
      <c r="J18" s="873">
        <f t="shared" si="15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/>
      <c r="AJ18" s="316"/>
      <c r="AK18" s="316"/>
      <c r="AL18" s="316"/>
      <c r="AM18" s="316"/>
      <c r="AN18" s="317"/>
      <c r="AO18" s="872">
        <v>1</v>
      </c>
      <c r="AP18" s="873">
        <v>3500</v>
      </c>
      <c r="AQ18" s="873">
        <f>AO18*AP18</f>
        <v>3500</v>
      </c>
      <c r="AR18" s="873">
        <v>19404</v>
      </c>
      <c r="AS18" s="873">
        <f>AO18*AR18</f>
        <v>19404</v>
      </c>
      <c r="AT18" s="873">
        <f t="shared" si="21"/>
        <v>22904</v>
      </c>
    </row>
    <row r="19" spans="1:46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5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6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17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18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19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0</v>
      </c>
      <c r="AQ19" s="361">
        <f t="shared" si="12"/>
        <v>0</v>
      </c>
      <c r="AR19" s="361">
        <v>316</v>
      </c>
      <c r="AS19" s="361">
        <f t="shared" si="13"/>
        <v>0</v>
      </c>
      <c r="AT19" s="362">
        <f t="shared" si="21"/>
        <v>0</v>
      </c>
    </row>
    <row r="20" spans="1:46" ht="38.25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5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6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17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18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19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2000</v>
      </c>
      <c r="AQ20" s="361">
        <f t="shared" si="12"/>
        <v>0</v>
      </c>
      <c r="AR20" s="361">
        <v>3793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5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6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17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19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1350</v>
      </c>
      <c r="AQ21" s="361">
        <f t="shared" si="12"/>
        <v>0</v>
      </c>
      <c r="AR21" s="361">
        <v>24267.599999999999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5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6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17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19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1350</v>
      </c>
      <c r="AQ22" s="361">
        <f t="shared" si="12"/>
        <v>0</v>
      </c>
      <c r="AR22" s="361">
        <v>3642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5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6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17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18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19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1200</v>
      </c>
      <c r="AQ23" s="361">
        <f t="shared" si="12"/>
        <v>0</v>
      </c>
      <c r="AR23" s="361">
        <v>14666.4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5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6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17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18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19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1200</v>
      </c>
      <c r="AQ24" s="361">
        <f t="shared" si="12"/>
        <v>0</v>
      </c>
      <c r="AR24" s="361">
        <v>2288.52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5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17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18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0"/>
        <v>0</v>
      </c>
      <c r="AO25" s="715">
        <f t="shared" si="14"/>
        <v>13</v>
      </c>
      <c r="AP25" s="361">
        <v>600</v>
      </c>
      <c r="AQ25" s="361">
        <f t="shared" si="12"/>
        <v>7800</v>
      </c>
      <c r="AR25" s="361">
        <v>335</v>
      </c>
      <c r="AS25" s="361">
        <f t="shared" si="13"/>
        <v>4355</v>
      </c>
      <c r="AT25" s="362">
        <f t="shared" si="21"/>
        <v>12155</v>
      </c>
    </row>
    <row r="26" spans="1:46" x14ac:dyDescent="0.2">
      <c r="A26" s="1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5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6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17"/>
        <v>0</v>
      </c>
      <c r="W26" s="220">
        <v>12</v>
      </c>
      <c r="X26" s="222">
        <v>600</v>
      </c>
      <c r="Y26" s="222">
        <f t="shared" si="6"/>
        <v>7200</v>
      </c>
      <c r="Z26" s="222">
        <v>534</v>
      </c>
      <c r="AA26" s="222">
        <f t="shared" si="7"/>
        <v>6408</v>
      </c>
      <c r="AB26" s="223">
        <f t="shared" si="18"/>
        <v>13608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19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0"/>
        <v>0</v>
      </c>
      <c r="AO26" s="715">
        <f t="shared" si="14"/>
        <v>-2</v>
      </c>
      <c r="AP26" s="361">
        <v>600</v>
      </c>
      <c r="AQ26" s="361">
        <f t="shared" si="12"/>
        <v>-1200</v>
      </c>
      <c r="AR26" s="361">
        <v>534</v>
      </c>
      <c r="AS26" s="361">
        <f t="shared" si="13"/>
        <v>-1068</v>
      </c>
      <c r="AT26" s="362">
        <f t="shared" si="21"/>
        <v>-2268</v>
      </c>
    </row>
    <row r="27" spans="1:46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5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6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17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18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19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0"/>
        <v>0</v>
      </c>
      <c r="AO27" s="715">
        <f t="shared" si="14"/>
        <v>0</v>
      </c>
      <c r="AP27" s="361">
        <v>600</v>
      </c>
      <c r="AQ27" s="361">
        <f t="shared" si="12"/>
        <v>0</v>
      </c>
      <c r="AR27" s="361">
        <v>1026</v>
      </c>
      <c r="AS27" s="361">
        <f t="shared" si="13"/>
        <v>0</v>
      </c>
      <c r="AT27" s="362">
        <f t="shared" si="21"/>
        <v>0</v>
      </c>
    </row>
    <row r="28" spans="1:46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5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6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17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18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19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0"/>
        <v>0</v>
      </c>
      <c r="AO28" s="715">
        <f t="shared" si="14"/>
        <v>2</v>
      </c>
      <c r="AP28" s="361">
        <v>1200</v>
      </c>
      <c r="AQ28" s="361">
        <f t="shared" si="12"/>
        <v>2400</v>
      </c>
      <c r="AR28" s="361">
        <v>2288.52</v>
      </c>
      <c r="AS28" s="361">
        <f t="shared" si="13"/>
        <v>4577.04</v>
      </c>
      <c r="AT28" s="362">
        <f t="shared" si="21"/>
        <v>6977.04</v>
      </c>
    </row>
    <row r="29" spans="1:46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5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6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17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18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19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0"/>
        <v>0</v>
      </c>
      <c r="AO29" s="715">
        <f t="shared" si="14"/>
        <v>2</v>
      </c>
      <c r="AP29" s="361">
        <v>1350</v>
      </c>
      <c r="AQ29" s="361">
        <f t="shared" si="12"/>
        <v>2700</v>
      </c>
      <c r="AR29" s="361">
        <v>3277.7999999999997</v>
      </c>
      <c r="AS29" s="361">
        <f t="shared" si="13"/>
        <v>6555.5999999999995</v>
      </c>
      <c r="AT29" s="362">
        <f t="shared" si="21"/>
        <v>9255.5999999999985</v>
      </c>
    </row>
    <row r="30" spans="1:46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5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6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17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18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19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0"/>
        <v>0</v>
      </c>
      <c r="AO30" s="715">
        <f t="shared" si="14"/>
        <v>6</v>
      </c>
      <c r="AP30" s="361">
        <v>1409</v>
      </c>
      <c r="AQ30" s="361">
        <f t="shared" si="12"/>
        <v>8454</v>
      </c>
      <c r="AR30" s="361">
        <v>7047</v>
      </c>
      <c r="AS30" s="361">
        <f t="shared" si="13"/>
        <v>42282</v>
      </c>
      <c r="AT30" s="362">
        <f t="shared" si="21"/>
        <v>50736</v>
      </c>
    </row>
    <row r="31" spans="1:46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5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6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17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18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19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0"/>
        <v>0</v>
      </c>
      <c r="AO31" s="715">
        <f t="shared" si="14"/>
        <v>0</v>
      </c>
      <c r="AP31" s="361">
        <v>600</v>
      </c>
      <c r="AQ31" s="361">
        <f t="shared" si="12"/>
        <v>0</v>
      </c>
      <c r="AR31" s="361">
        <v>928</v>
      </c>
      <c r="AS31" s="361">
        <f t="shared" si="13"/>
        <v>0</v>
      </c>
      <c r="AT31" s="362">
        <f t="shared" si="21"/>
        <v>0</v>
      </c>
    </row>
    <row r="32" spans="1:46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5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6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17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18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19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0"/>
        <v>0</v>
      </c>
      <c r="AO32" s="715">
        <f t="shared" si="14"/>
        <v>10</v>
      </c>
      <c r="AP32" s="361">
        <v>1150</v>
      </c>
      <c r="AQ32" s="361">
        <f t="shared" si="12"/>
        <v>11500</v>
      </c>
      <c r="AR32" s="361">
        <v>755</v>
      </c>
      <c r="AS32" s="361">
        <f t="shared" si="13"/>
        <v>7550</v>
      </c>
      <c r="AT32" s="362">
        <f t="shared" si="21"/>
        <v>19050</v>
      </c>
    </row>
    <row r="33" spans="1:46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5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6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17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18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19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0"/>
        <v>0</v>
      </c>
      <c r="AO33" s="715">
        <f t="shared" si="14"/>
        <v>78</v>
      </c>
      <c r="AP33" s="361">
        <v>1000</v>
      </c>
      <c r="AQ33" s="361">
        <f t="shared" si="12"/>
        <v>78000</v>
      </c>
      <c r="AR33" s="361">
        <v>504</v>
      </c>
      <c r="AS33" s="361">
        <f t="shared" si="13"/>
        <v>39312</v>
      </c>
      <c r="AT33" s="362">
        <f t="shared" si="21"/>
        <v>117312</v>
      </c>
    </row>
    <row r="34" spans="1:46" x14ac:dyDescent="0.2">
      <c r="A34" s="1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5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6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17"/>
        <v>0</v>
      </c>
      <c r="W34" s="220">
        <v>60</v>
      </c>
      <c r="X34" s="222">
        <v>700</v>
      </c>
      <c r="Y34" s="222">
        <f t="shared" si="6"/>
        <v>42000</v>
      </c>
      <c r="Z34" s="222">
        <v>421</v>
      </c>
      <c r="AA34" s="222">
        <f t="shared" si="7"/>
        <v>25260</v>
      </c>
      <c r="AB34" s="223">
        <f t="shared" si="18"/>
        <v>67260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19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0"/>
        <v>0</v>
      </c>
      <c r="AO34" s="715">
        <f t="shared" si="14"/>
        <v>-18</v>
      </c>
      <c r="AP34" s="361">
        <v>700</v>
      </c>
      <c r="AQ34" s="361">
        <f t="shared" si="12"/>
        <v>-12600</v>
      </c>
      <c r="AR34" s="361">
        <v>421</v>
      </c>
      <c r="AS34" s="361">
        <f t="shared" si="13"/>
        <v>-7578</v>
      </c>
      <c r="AT34" s="362">
        <f t="shared" si="21"/>
        <v>-20178</v>
      </c>
    </row>
    <row r="35" spans="1:46" x14ac:dyDescent="0.2">
      <c r="A35" s="1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5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6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17"/>
        <v>0</v>
      </c>
      <c r="W35" s="220">
        <v>42</v>
      </c>
      <c r="X35" s="222">
        <v>700</v>
      </c>
      <c r="Y35" s="222">
        <f t="shared" si="6"/>
        <v>29400</v>
      </c>
      <c r="Z35" s="222">
        <v>332</v>
      </c>
      <c r="AA35" s="222">
        <f t="shared" si="7"/>
        <v>13944</v>
      </c>
      <c r="AB35" s="223">
        <f t="shared" si="18"/>
        <v>43344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19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0"/>
        <v>0</v>
      </c>
      <c r="AO35" s="715">
        <f t="shared" si="14"/>
        <v>-27</v>
      </c>
      <c r="AP35" s="361">
        <v>700</v>
      </c>
      <c r="AQ35" s="361">
        <f t="shared" si="12"/>
        <v>-18900</v>
      </c>
      <c r="AR35" s="361">
        <v>332</v>
      </c>
      <c r="AS35" s="361">
        <f t="shared" si="13"/>
        <v>-8964</v>
      </c>
      <c r="AT35" s="362">
        <f t="shared" si="21"/>
        <v>-27864</v>
      </c>
    </row>
    <row r="36" spans="1:46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5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17"/>
        <v>0</v>
      </c>
      <c r="W36" s="220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18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0"/>
        <v>0</v>
      </c>
      <c r="AO36" s="715">
        <f t="shared" si="14"/>
        <v>41</v>
      </c>
      <c r="AP36" s="361">
        <v>650</v>
      </c>
      <c r="AQ36" s="361">
        <f t="shared" si="12"/>
        <v>26650</v>
      </c>
      <c r="AR36" s="361">
        <v>237</v>
      </c>
      <c r="AS36" s="361">
        <f t="shared" si="13"/>
        <v>9717</v>
      </c>
      <c r="AT36" s="362">
        <f t="shared" si="21"/>
        <v>36367</v>
      </c>
    </row>
    <row r="37" spans="1:46" x14ac:dyDescent="0.2">
      <c r="A37" s="1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5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6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17"/>
        <v>0</v>
      </c>
      <c r="W37" s="220">
        <v>40</v>
      </c>
      <c r="X37" s="222">
        <v>650</v>
      </c>
      <c r="Y37" s="222">
        <f t="shared" si="6"/>
        <v>26000</v>
      </c>
      <c r="Z37" s="222">
        <v>199</v>
      </c>
      <c r="AA37" s="222">
        <f t="shared" si="7"/>
        <v>7960</v>
      </c>
      <c r="AB37" s="223">
        <f t="shared" si="18"/>
        <v>33960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19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0"/>
        <v>0</v>
      </c>
      <c r="AO37" s="715">
        <f t="shared" si="14"/>
        <v>-15</v>
      </c>
      <c r="AP37" s="361">
        <v>650</v>
      </c>
      <c r="AQ37" s="361">
        <f t="shared" si="12"/>
        <v>-9750</v>
      </c>
      <c r="AR37" s="361">
        <v>199</v>
      </c>
      <c r="AS37" s="361">
        <f t="shared" si="13"/>
        <v>-2985</v>
      </c>
      <c r="AT37" s="362">
        <f t="shared" si="21"/>
        <v>-12735</v>
      </c>
    </row>
    <row r="38" spans="1:46" x14ac:dyDescent="0.2">
      <c r="A38" s="1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5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6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17"/>
        <v>0</v>
      </c>
      <c r="W38" s="220">
        <v>25</v>
      </c>
      <c r="X38" s="222">
        <v>650</v>
      </c>
      <c r="Y38" s="222">
        <f t="shared" si="6"/>
        <v>16250</v>
      </c>
      <c r="Z38" s="222">
        <v>153</v>
      </c>
      <c r="AA38" s="222">
        <f t="shared" si="7"/>
        <v>3825</v>
      </c>
      <c r="AB38" s="223">
        <f t="shared" si="18"/>
        <v>20075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19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0"/>
        <v>0</v>
      </c>
      <c r="AO38" s="715">
        <f t="shared" si="14"/>
        <v>-25</v>
      </c>
      <c r="AP38" s="361">
        <v>650</v>
      </c>
      <c r="AQ38" s="361">
        <f t="shared" si="12"/>
        <v>-16250</v>
      </c>
      <c r="AR38" s="361">
        <v>153</v>
      </c>
      <c r="AS38" s="361">
        <f t="shared" si="13"/>
        <v>-3825</v>
      </c>
      <c r="AT38" s="362">
        <f t="shared" si="21"/>
        <v>-20075</v>
      </c>
    </row>
    <row r="39" spans="1:46" x14ac:dyDescent="0.2">
      <c r="A39" s="1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5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17"/>
        <v>0</v>
      </c>
      <c r="W39" s="220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18"/>
        <v>12980</v>
      </c>
      <c r="AC39" s="267">
        <v>20</v>
      </c>
      <c r="AD39" s="269">
        <v>500</v>
      </c>
      <c r="AE39" s="269">
        <f t="shared" si="8"/>
        <v>10000</v>
      </c>
      <c r="AF39" s="269">
        <v>149</v>
      </c>
      <c r="AG39" s="269">
        <f t="shared" si="9"/>
        <v>2980</v>
      </c>
      <c r="AH39" s="270">
        <f t="shared" si="19"/>
        <v>12980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0"/>
        <v>0</v>
      </c>
      <c r="AO39" s="715">
        <f t="shared" si="14"/>
        <v>-20</v>
      </c>
      <c r="AP39" s="361">
        <v>500</v>
      </c>
      <c r="AQ39" s="361">
        <f t="shared" si="12"/>
        <v>-10000</v>
      </c>
      <c r="AR39" s="361">
        <v>149</v>
      </c>
      <c r="AS39" s="361">
        <f t="shared" si="13"/>
        <v>-2980</v>
      </c>
      <c r="AT39" s="362">
        <f t="shared" si="21"/>
        <v>-12980</v>
      </c>
    </row>
    <row r="40" spans="1:46" x14ac:dyDescent="0.2">
      <c r="A40" s="1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5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6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17"/>
        <v>0</v>
      </c>
      <c r="W40" s="220">
        <v>60</v>
      </c>
      <c r="X40" s="222">
        <v>500</v>
      </c>
      <c r="Y40" s="222">
        <f t="shared" si="6"/>
        <v>30000</v>
      </c>
      <c r="Z40" s="222">
        <v>88</v>
      </c>
      <c r="AA40" s="222">
        <f t="shared" si="7"/>
        <v>5280</v>
      </c>
      <c r="AB40" s="223">
        <f t="shared" si="18"/>
        <v>35280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19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0"/>
        <v>0</v>
      </c>
      <c r="AO40" s="715">
        <f t="shared" si="14"/>
        <v>-20</v>
      </c>
      <c r="AP40" s="361">
        <v>500</v>
      </c>
      <c r="AQ40" s="361">
        <f t="shared" si="12"/>
        <v>-10000</v>
      </c>
      <c r="AR40" s="361">
        <v>88</v>
      </c>
      <c r="AS40" s="361">
        <f t="shared" si="13"/>
        <v>-1760</v>
      </c>
      <c r="AT40" s="362">
        <f t="shared" si="21"/>
        <v>-11760</v>
      </c>
    </row>
    <row r="41" spans="1:46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5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6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17"/>
        <v>0</v>
      </c>
      <c r="W41" s="220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18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19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0"/>
        <v>0</v>
      </c>
      <c r="AO41" s="715">
        <f t="shared" si="14"/>
        <v>39</v>
      </c>
      <c r="AP41" s="361">
        <v>500</v>
      </c>
      <c r="AQ41" s="361">
        <f t="shared" si="12"/>
        <v>19500</v>
      </c>
      <c r="AR41" s="361">
        <v>60</v>
      </c>
      <c r="AS41" s="361">
        <f t="shared" si="13"/>
        <v>2340</v>
      </c>
      <c r="AT41" s="362">
        <f t="shared" si="21"/>
        <v>21840</v>
      </c>
    </row>
    <row r="42" spans="1:46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5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6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17"/>
        <v>0</v>
      </c>
      <c r="W42" s="220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18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19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143680</v>
      </c>
      <c r="AQ42" s="361">
        <f t="shared" si="12"/>
        <v>0</v>
      </c>
      <c r="AR42" s="361">
        <v>65776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5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18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19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844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5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18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19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471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5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6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17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18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19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0"/>
        <v>0</v>
      </c>
      <c r="AO45" s="715">
        <f t="shared" si="14"/>
        <v>0</v>
      </c>
      <c r="AP45" s="361">
        <v>0</v>
      </c>
      <c r="AQ45" s="361">
        <f t="shared" si="12"/>
        <v>0</v>
      </c>
      <c r="AR45" s="361">
        <v>305</v>
      </c>
      <c r="AS45" s="361">
        <f t="shared" si="13"/>
        <v>0</v>
      </c>
      <c r="AT45" s="362">
        <f t="shared" si="21"/>
        <v>0</v>
      </c>
    </row>
    <row r="46" spans="1:46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5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6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17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18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19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0"/>
        <v>0</v>
      </c>
      <c r="AO46" s="715">
        <f t="shared" si="14"/>
        <v>0</v>
      </c>
      <c r="AP46" s="361">
        <v>0</v>
      </c>
      <c r="AQ46" s="361">
        <f t="shared" si="12"/>
        <v>0</v>
      </c>
      <c r="AR46" s="361">
        <v>237</v>
      </c>
      <c r="AS46" s="361">
        <f t="shared" si="13"/>
        <v>0</v>
      </c>
      <c r="AT46" s="362">
        <f t="shared" si="21"/>
        <v>0</v>
      </c>
    </row>
    <row r="47" spans="1:46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5">
        <f t="shared" si="14"/>
        <v>0</v>
      </c>
      <c r="AP47" s="360"/>
      <c r="AQ47" s="361">
        <f t="shared" si="12"/>
        <v>0</v>
      </c>
      <c r="AR47" s="358"/>
      <c r="AS47" s="361">
        <f t="shared" si="13"/>
        <v>0</v>
      </c>
      <c r="AT47" s="359"/>
    </row>
    <row r="48" spans="1:46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2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3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4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5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26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27">AK48+AM48</f>
        <v>0</v>
      </c>
      <c r="AO48" s="715">
        <f t="shared" si="14"/>
        <v>310</v>
      </c>
      <c r="AP48" s="361">
        <v>290</v>
      </c>
      <c r="AQ48" s="361">
        <f t="shared" si="12"/>
        <v>89900</v>
      </c>
      <c r="AR48" s="361">
        <v>115</v>
      </c>
      <c r="AS48" s="361">
        <f t="shared" si="13"/>
        <v>35650</v>
      </c>
      <c r="AT48" s="362">
        <f t="shared" ref="AT48:AT55" si="28">AQ48+AS48</f>
        <v>125550</v>
      </c>
    </row>
    <row r="49" spans="1:46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2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3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4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5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26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27"/>
        <v>0</v>
      </c>
      <c r="AO49" s="715">
        <f t="shared" si="14"/>
        <v>95</v>
      </c>
      <c r="AP49" s="361">
        <v>290</v>
      </c>
      <c r="AQ49" s="361">
        <f t="shared" si="12"/>
        <v>27550</v>
      </c>
      <c r="AR49" s="361">
        <v>89</v>
      </c>
      <c r="AS49" s="361">
        <f t="shared" si="13"/>
        <v>8455</v>
      </c>
      <c r="AT49" s="362">
        <f t="shared" si="28"/>
        <v>36005</v>
      </c>
    </row>
    <row r="50" spans="1:46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2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3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4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5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26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27"/>
        <v>0</v>
      </c>
      <c r="AO50" s="715">
        <f t="shared" si="14"/>
        <v>42</v>
      </c>
      <c r="AP50" s="361">
        <v>290</v>
      </c>
      <c r="AQ50" s="361">
        <f t="shared" si="12"/>
        <v>12180</v>
      </c>
      <c r="AR50" s="361">
        <v>70</v>
      </c>
      <c r="AS50" s="361">
        <f t="shared" si="13"/>
        <v>2940</v>
      </c>
      <c r="AT50" s="362">
        <f t="shared" si="28"/>
        <v>15120</v>
      </c>
    </row>
    <row r="51" spans="1:46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2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3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4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5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26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27"/>
        <v>0</v>
      </c>
      <c r="AO51" s="715">
        <f t="shared" si="14"/>
        <v>15</v>
      </c>
      <c r="AP51" s="361">
        <v>290</v>
      </c>
      <c r="AQ51" s="361">
        <f t="shared" si="12"/>
        <v>4350</v>
      </c>
      <c r="AR51" s="361">
        <v>59</v>
      </c>
      <c r="AS51" s="361">
        <f t="shared" si="13"/>
        <v>885</v>
      </c>
      <c r="AT51" s="362">
        <f t="shared" si="28"/>
        <v>5235</v>
      </c>
    </row>
    <row r="52" spans="1:46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2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3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4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5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26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27"/>
        <v>0</v>
      </c>
      <c r="AO52" s="715">
        <f t="shared" si="14"/>
        <v>56</v>
      </c>
      <c r="AP52" s="361">
        <v>290</v>
      </c>
      <c r="AQ52" s="361">
        <f t="shared" si="12"/>
        <v>16240</v>
      </c>
      <c r="AR52" s="361">
        <v>59</v>
      </c>
      <c r="AS52" s="361">
        <f t="shared" si="13"/>
        <v>3304</v>
      </c>
      <c r="AT52" s="362">
        <f t="shared" si="28"/>
        <v>19544</v>
      </c>
    </row>
    <row r="53" spans="1:46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2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3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4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5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26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27"/>
        <v>0</v>
      </c>
      <c r="AO53" s="715">
        <f t="shared" si="14"/>
        <v>25</v>
      </c>
      <c r="AP53" s="361">
        <v>290</v>
      </c>
      <c r="AQ53" s="361">
        <f t="shared" si="12"/>
        <v>7250</v>
      </c>
      <c r="AR53" s="361">
        <v>45</v>
      </c>
      <c r="AS53" s="361">
        <f t="shared" si="13"/>
        <v>1125</v>
      </c>
      <c r="AT53" s="362">
        <f t="shared" si="28"/>
        <v>8375</v>
      </c>
    </row>
    <row r="54" spans="1:46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2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3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4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5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26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27"/>
        <v>0</v>
      </c>
      <c r="AO54" s="715">
        <f t="shared" si="14"/>
        <v>0</v>
      </c>
      <c r="AP54" s="361">
        <v>290</v>
      </c>
      <c r="AQ54" s="361">
        <f t="shared" si="12"/>
        <v>0</v>
      </c>
      <c r="AR54" s="361">
        <v>37</v>
      </c>
      <c r="AS54" s="361">
        <f t="shared" si="13"/>
        <v>0</v>
      </c>
      <c r="AT54" s="362">
        <f t="shared" si="28"/>
        <v>0</v>
      </c>
    </row>
    <row r="55" spans="1:46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2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3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4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5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26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27"/>
        <v>0</v>
      </c>
      <c r="AO55" s="715">
        <f t="shared" si="14"/>
        <v>0</v>
      </c>
      <c r="AP55" s="361">
        <v>0</v>
      </c>
      <c r="AQ55" s="361">
        <f t="shared" si="12"/>
        <v>0</v>
      </c>
      <c r="AR55" s="361">
        <v>66809</v>
      </c>
      <c r="AS55" s="361">
        <f t="shared" si="13"/>
        <v>0</v>
      </c>
      <c r="AT55" s="362">
        <f t="shared" si="28"/>
        <v>0</v>
      </c>
    </row>
    <row r="56" spans="1:46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5">
        <f t="shared" si="14"/>
        <v>0</v>
      </c>
      <c r="AP56" s="360"/>
      <c r="AQ56" s="361"/>
      <c r="AR56" s="358"/>
      <c r="AS56" s="361"/>
      <c r="AT56" s="359"/>
    </row>
    <row r="57" spans="1:46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5">
        <f t="shared" si="14"/>
        <v>0</v>
      </c>
      <c r="AP57" s="360"/>
      <c r="AQ57" s="361"/>
      <c r="AR57" s="358"/>
      <c r="AS57" s="361"/>
      <c r="AT57" s="359"/>
    </row>
    <row r="58" spans="1:46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29">E58*F58</f>
        <v>1200</v>
      </c>
      <c r="H58" s="36">
        <v>928</v>
      </c>
      <c r="I58" s="36">
        <f t="shared" ref="I58:I64" si="30">E58*H58</f>
        <v>1856</v>
      </c>
      <c r="J58" s="53">
        <f t="shared" ref="J58:J64" si="31">G58+I58</f>
        <v>3056</v>
      </c>
      <c r="K58" s="130"/>
      <c r="L58" s="93">
        <v>600</v>
      </c>
      <c r="M58" s="93">
        <f t="shared" ref="M58:M64" si="32">K58*L58</f>
        <v>0</v>
      </c>
      <c r="N58" s="93">
        <v>928</v>
      </c>
      <c r="O58" s="93">
        <f t="shared" ref="O58:O64" si="33">K58*N58</f>
        <v>0</v>
      </c>
      <c r="P58" s="94">
        <f t="shared" ref="P58:P64" si="34">M58+O58</f>
        <v>0</v>
      </c>
      <c r="Q58" s="173"/>
      <c r="R58" s="175">
        <v>600</v>
      </c>
      <c r="S58" s="175">
        <f t="shared" ref="S58:S64" si="35">Q58*R58</f>
        <v>0</v>
      </c>
      <c r="T58" s="175">
        <v>928</v>
      </c>
      <c r="U58" s="175">
        <f t="shared" ref="U58:U64" si="36">Q58*T58</f>
        <v>0</v>
      </c>
      <c r="V58" s="176">
        <f t="shared" ref="V58:V64" si="37">S58+U58</f>
        <v>0</v>
      </c>
      <c r="W58" s="220">
        <v>2</v>
      </c>
      <c r="X58" s="222">
        <v>600</v>
      </c>
      <c r="Y58" s="222">
        <f t="shared" ref="Y58:Y64" si="38">W58*X58</f>
        <v>1200</v>
      </c>
      <c r="Z58" s="222">
        <v>928</v>
      </c>
      <c r="AA58" s="222">
        <f t="shared" ref="AA58:AA64" si="39">W58*Z58</f>
        <v>1856</v>
      </c>
      <c r="AB58" s="223">
        <f t="shared" ref="AB58:AB64" si="40">Y58+AA58</f>
        <v>3056</v>
      </c>
      <c r="AC58" s="267"/>
      <c r="AD58" s="269">
        <v>600</v>
      </c>
      <c r="AE58" s="269">
        <f t="shared" ref="AE58:AE64" si="41">AC58*AD58</f>
        <v>0</v>
      </c>
      <c r="AF58" s="269">
        <v>928</v>
      </c>
      <c r="AG58" s="269">
        <f t="shared" ref="AG58:AG64" si="42">AC58*AF58</f>
        <v>0</v>
      </c>
      <c r="AH58" s="270">
        <f t="shared" ref="AH58:AH64" si="43">AE58+AG58</f>
        <v>0</v>
      </c>
      <c r="AI58" s="314"/>
      <c r="AJ58" s="316">
        <v>600</v>
      </c>
      <c r="AK58" s="316">
        <f t="shared" ref="AK58:AK64" si="44">AI58*AJ58</f>
        <v>0</v>
      </c>
      <c r="AL58" s="316">
        <v>928</v>
      </c>
      <c r="AM58" s="316">
        <f t="shared" ref="AM58:AM64" si="45">AI58*AL58</f>
        <v>0</v>
      </c>
      <c r="AN58" s="317">
        <f t="shared" ref="AN58:AN64" si="46">AK58+AM58</f>
        <v>0</v>
      </c>
      <c r="AO58" s="715">
        <f t="shared" si="14"/>
        <v>0</v>
      </c>
      <c r="AP58" s="361">
        <v>600</v>
      </c>
      <c r="AQ58" s="361">
        <f t="shared" ref="AQ58:AQ64" si="47">AO58*AP58</f>
        <v>0</v>
      </c>
      <c r="AR58" s="361">
        <v>928</v>
      </c>
      <c r="AS58" s="361">
        <f t="shared" ref="AS58:AS64" si="48">AO58*AR58</f>
        <v>0</v>
      </c>
      <c r="AT58" s="362">
        <f t="shared" ref="AT58:AT64" si="49">AQ58+AS58</f>
        <v>0</v>
      </c>
    </row>
    <row r="59" spans="1:46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29"/>
        <v>1200</v>
      </c>
      <c r="H59" s="36">
        <v>1026</v>
      </c>
      <c r="I59" s="36">
        <f t="shared" si="30"/>
        <v>2052</v>
      </c>
      <c r="J59" s="53">
        <f t="shared" si="31"/>
        <v>3252</v>
      </c>
      <c r="K59" s="130"/>
      <c r="L59" s="93">
        <v>600</v>
      </c>
      <c r="M59" s="93">
        <f t="shared" si="32"/>
        <v>0</v>
      </c>
      <c r="N59" s="93">
        <v>1026</v>
      </c>
      <c r="O59" s="93">
        <f t="shared" si="33"/>
        <v>0</v>
      </c>
      <c r="P59" s="94">
        <f t="shared" si="34"/>
        <v>0</v>
      </c>
      <c r="Q59" s="173"/>
      <c r="R59" s="175">
        <v>600</v>
      </c>
      <c r="S59" s="175">
        <f t="shared" si="35"/>
        <v>0</v>
      </c>
      <c r="T59" s="175">
        <v>1026</v>
      </c>
      <c r="U59" s="175">
        <f t="shared" si="36"/>
        <v>0</v>
      </c>
      <c r="V59" s="176">
        <f t="shared" si="37"/>
        <v>0</v>
      </c>
      <c r="W59" s="220">
        <v>2</v>
      </c>
      <c r="X59" s="222">
        <v>600</v>
      </c>
      <c r="Y59" s="222">
        <f t="shared" si="38"/>
        <v>1200</v>
      </c>
      <c r="Z59" s="222">
        <v>1026</v>
      </c>
      <c r="AA59" s="222">
        <f t="shared" si="39"/>
        <v>2052</v>
      </c>
      <c r="AB59" s="223">
        <f t="shared" si="40"/>
        <v>3252</v>
      </c>
      <c r="AC59" s="267"/>
      <c r="AD59" s="269">
        <v>600</v>
      </c>
      <c r="AE59" s="269">
        <f t="shared" si="41"/>
        <v>0</v>
      </c>
      <c r="AF59" s="269">
        <v>1026</v>
      </c>
      <c r="AG59" s="269">
        <f t="shared" si="42"/>
        <v>0</v>
      </c>
      <c r="AH59" s="270">
        <f t="shared" si="43"/>
        <v>0</v>
      </c>
      <c r="AI59" s="314"/>
      <c r="AJ59" s="316">
        <v>600</v>
      </c>
      <c r="AK59" s="316">
        <f t="shared" si="44"/>
        <v>0</v>
      </c>
      <c r="AL59" s="316">
        <v>1026</v>
      </c>
      <c r="AM59" s="316">
        <f t="shared" si="45"/>
        <v>0</v>
      </c>
      <c r="AN59" s="317">
        <f t="shared" si="46"/>
        <v>0</v>
      </c>
      <c r="AO59" s="715">
        <f t="shared" si="14"/>
        <v>0</v>
      </c>
      <c r="AP59" s="361">
        <v>600</v>
      </c>
      <c r="AQ59" s="361">
        <f t="shared" si="47"/>
        <v>0</v>
      </c>
      <c r="AR59" s="361">
        <v>1026</v>
      </c>
      <c r="AS59" s="361">
        <f t="shared" si="48"/>
        <v>0</v>
      </c>
      <c r="AT59" s="362">
        <f t="shared" si="49"/>
        <v>0</v>
      </c>
    </row>
    <row r="60" spans="1:46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29"/>
        <v>253500</v>
      </c>
      <c r="H60" s="36">
        <v>237</v>
      </c>
      <c r="I60" s="36">
        <f t="shared" si="30"/>
        <v>92430</v>
      </c>
      <c r="J60" s="53">
        <f t="shared" si="31"/>
        <v>345930</v>
      </c>
      <c r="K60" s="130"/>
      <c r="L60" s="93">
        <v>650</v>
      </c>
      <c r="M60" s="93">
        <f t="shared" si="32"/>
        <v>0</v>
      </c>
      <c r="N60" s="93">
        <v>237</v>
      </c>
      <c r="O60" s="93">
        <f t="shared" si="33"/>
        <v>0</v>
      </c>
      <c r="P60" s="94">
        <f t="shared" si="34"/>
        <v>0</v>
      </c>
      <c r="Q60" s="173"/>
      <c r="R60" s="175">
        <v>650</v>
      </c>
      <c r="S60" s="175">
        <f t="shared" si="35"/>
        <v>0</v>
      </c>
      <c r="T60" s="175">
        <v>237</v>
      </c>
      <c r="U60" s="175">
        <f t="shared" si="36"/>
        <v>0</v>
      </c>
      <c r="V60" s="176">
        <f t="shared" si="37"/>
        <v>0</v>
      </c>
      <c r="W60" s="220">
        <v>200</v>
      </c>
      <c r="X60" s="222">
        <v>650</v>
      </c>
      <c r="Y60" s="222">
        <f t="shared" si="38"/>
        <v>130000</v>
      </c>
      <c r="Z60" s="222">
        <v>237</v>
      </c>
      <c r="AA60" s="222">
        <f t="shared" si="39"/>
        <v>47400</v>
      </c>
      <c r="AB60" s="223">
        <f t="shared" si="40"/>
        <v>177400</v>
      </c>
      <c r="AC60" s="267">
        <v>150</v>
      </c>
      <c r="AD60" s="269">
        <v>650</v>
      </c>
      <c r="AE60" s="269">
        <f t="shared" si="41"/>
        <v>97500</v>
      </c>
      <c r="AF60" s="269">
        <v>237</v>
      </c>
      <c r="AG60" s="269">
        <f t="shared" si="42"/>
        <v>35550</v>
      </c>
      <c r="AH60" s="270">
        <f t="shared" si="43"/>
        <v>133050</v>
      </c>
      <c r="AI60" s="314"/>
      <c r="AJ60" s="316">
        <v>650</v>
      </c>
      <c r="AK60" s="316">
        <f t="shared" si="44"/>
        <v>0</v>
      </c>
      <c r="AL60" s="316">
        <v>237</v>
      </c>
      <c r="AM60" s="316">
        <f t="shared" si="45"/>
        <v>0</v>
      </c>
      <c r="AN60" s="317">
        <f t="shared" si="46"/>
        <v>0</v>
      </c>
      <c r="AO60" s="715">
        <f t="shared" si="14"/>
        <v>40</v>
      </c>
      <c r="AP60" s="361">
        <v>650</v>
      </c>
      <c r="AQ60" s="361">
        <f t="shared" si="47"/>
        <v>26000</v>
      </c>
      <c r="AR60" s="361">
        <v>237</v>
      </c>
      <c r="AS60" s="361">
        <f t="shared" si="48"/>
        <v>9480</v>
      </c>
      <c r="AT60" s="362">
        <f t="shared" si="49"/>
        <v>35480</v>
      </c>
    </row>
    <row r="61" spans="1:46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29"/>
        <v>113100</v>
      </c>
      <c r="H61" s="36">
        <v>45</v>
      </c>
      <c r="I61" s="36">
        <f t="shared" si="30"/>
        <v>17550</v>
      </c>
      <c r="J61" s="53">
        <f t="shared" si="31"/>
        <v>130650</v>
      </c>
      <c r="K61" s="130"/>
      <c r="L61" s="93">
        <v>290</v>
      </c>
      <c r="M61" s="93">
        <f t="shared" si="32"/>
        <v>0</v>
      </c>
      <c r="N61" s="93">
        <v>45</v>
      </c>
      <c r="O61" s="93">
        <f t="shared" si="33"/>
        <v>0</v>
      </c>
      <c r="P61" s="94">
        <f t="shared" si="34"/>
        <v>0</v>
      </c>
      <c r="Q61" s="173"/>
      <c r="R61" s="175">
        <v>290</v>
      </c>
      <c r="S61" s="175">
        <f t="shared" si="35"/>
        <v>0</v>
      </c>
      <c r="T61" s="175">
        <v>45</v>
      </c>
      <c r="U61" s="175">
        <f t="shared" si="36"/>
        <v>0</v>
      </c>
      <c r="V61" s="176">
        <f t="shared" si="37"/>
        <v>0</v>
      </c>
      <c r="W61" s="220"/>
      <c r="X61" s="222">
        <v>290</v>
      </c>
      <c r="Y61" s="222">
        <f t="shared" si="38"/>
        <v>0</v>
      </c>
      <c r="Z61" s="222">
        <v>45</v>
      </c>
      <c r="AA61" s="222">
        <f t="shared" si="39"/>
        <v>0</v>
      </c>
      <c r="AB61" s="223">
        <f t="shared" si="40"/>
        <v>0</v>
      </c>
      <c r="AC61" s="267"/>
      <c r="AD61" s="269">
        <v>290</v>
      </c>
      <c r="AE61" s="269">
        <f t="shared" si="41"/>
        <v>0</v>
      </c>
      <c r="AF61" s="269">
        <v>45</v>
      </c>
      <c r="AG61" s="269">
        <f t="shared" si="42"/>
        <v>0</v>
      </c>
      <c r="AH61" s="270">
        <f t="shared" si="43"/>
        <v>0</v>
      </c>
      <c r="AI61" s="314"/>
      <c r="AJ61" s="316">
        <v>290</v>
      </c>
      <c r="AK61" s="316">
        <f t="shared" si="44"/>
        <v>0</v>
      </c>
      <c r="AL61" s="316">
        <v>45</v>
      </c>
      <c r="AM61" s="316">
        <f t="shared" si="45"/>
        <v>0</v>
      </c>
      <c r="AN61" s="317">
        <f t="shared" si="46"/>
        <v>0</v>
      </c>
      <c r="AO61" s="715">
        <f t="shared" si="14"/>
        <v>390</v>
      </c>
      <c r="AP61" s="361">
        <v>290</v>
      </c>
      <c r="AQ61" s="361">
        <f t="shared" si="47"/>
        <v>113100</v>
      </c>
      <c r="AR61" s="361">
        <v>45</v>
      </c>
      <c r="AS61" s="361">
        <f t="shared" si="48"/>
        <v>17550</v>
      </c>
      <c r="AT61" s="362">
        <f t="shared" si="49"/>
        <v>130650</v>
      </c>
    </row>
    <row r="62" spans="1:46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29"/>
        <v>0</v>
      </c>
      <c r="H62" s="36">
        <v>18486</v>
      </c>
      <c r="I62" s="36">
        <f t="shared" si="30"/>
        <v>18486</v>
      </c>
      <c r="J62" s="53">
        <f t="shared" si="31"/>
        <v>18486</v>
      </c>
      <c r="K62" s="130"/>
      <c r="L62" s="93">
        <v>0</v>
      </c>
      <c r="M62" s="93">
        <f t="shared" si="32"/>
        <v>0</v>
      </c>
      <c r="N62" s="93">
        <v>18486</v>
      </c>
      <c r="O62" s="93">
        <f t="shared" si="33"/>
        <v>0</v>
      </c>
      <c r="P62" s="94">
        <f t="shared" si="34"/>
        <v>0</v>
      </c>
      <c r="Q62" s="173"/>
      <c r="R62" s="175">
        <v>0</v>
      </c>
      <c r="S62" s="175">
        <f t="shared" si="35"/>
        <v>0</v>
      </c>
      <c r="T62" s="175">
        <v>18486</v>
      </c>
      <c r="U62" s="175">
        <f t="shared" si="36"/>
        <v>0</v>
      </c>
      <c r="V62" s="176">
        <f t="shared" si="37"/>
        <v>0</v>
      </c>
      <c r="W62" s="220">
        <v>1</v>
      </c>
      <c r="X62" s="222">
        <v>0</v>
      </c>
      <c r="Y62" s="222">
        <f t="shared" si="38"/>
        <v>0</v>
      </c>
      <c r="Z62" s="222">
        <v>18486</v>
      </c>
      <c r="AA62" s="222">
        <f t="shared" si="39"/>
        <v>18486</v>
      </c>
      <c r="AB62" s="223">
        <f t="shared" si="40"/>
        <v>18486</v>
      </c>
      <c r="AC62" s="267"/>
      <c r="AD62" s="269">
        <v>0</v>
      </c>
      <c r="AE62" s="269">
        <f t="shared" si="41"/>
        <v>0</v>
      </c>
      <c r="AF62" s="269">
        <v>18486</v>
      </c>
      <c r="AG62" s="269">
        <f t="shared" si="42"/>
        <v>0</v>
      </c>
      <c r="AH62" s="270">
        <f t="shared" si="43"/>
        <v>0</v>
      </c>
      <c r="AI62" s="314"/>
      <c r="AJ62" s="316">
        <v>0</v>
      </c>
      <c r="AK62" s="316">
        <f t="shared" si="44"/>
        <v>0</v>
      </c>
      <c r="AL62" s="316">
        <v>18486</v>
      </c>
      <c r="AM62" s="316">
        <f t="shared" si="45"/>
        <v>0</v>
      </c>
      <c r="AN62" s="317">
        <f t="shared" si="46"/>
        <v>0</v>
      </c>
      <c r="AO62" s="715">
        <f t="shared" si="14"/>
        <v>0</v>
      </c>
      <c r="AP62" s="361">
        <v>0</v>
      </c>
      <c r="AQ62" s="361">
        <f t="shared" si="47"/>
        <v>0</v>
      </c>
      <c r="AR62" s="361">
        <v>18486</v>
      </c>
      <c r="AS62" s="361">
        <f t="shared" si="48"/>
        <v>0</v>
      </c>
      <c r="AT62" s="362">
        <f t="shared" si="49"/>
        <v>0</v>
      </c>
    </row>
    <row r="63" spans="1:46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29"/>
        <v>0</v>
      </c>
      <c r="H63" s="36">
        <v>19270</v>
      </c>
      <c r="I63" s="36">
        <f t="shared" si="30"/>
        <v>19270</v>
      </c>
      <c r="J63" s="53">
        <f t="shared" si="31"/>
        <v>19270</v>
      </c>
      <c r="K63" s="130"/>
      <c r="L63" s="93">
        <v>0</v>
      </c>
      <c r="M63" s="93">
        <f t="shared" si="32"/>
        <v>0</v>
      </c>
      <c r="N63" s="93">
        <v>19270</v>
      </c>
      <c r="O63" s="93">
        <f t="shared" si="33"/>
        <v>0</v>
      </c>
      <c r="P63" s="94">
        <f t="shared" si="34"/>
        <v>0</v>
      </c>
      <c r="Q63" s="173"/>
      <c r="R63" s="175">
        <v>0</v>
      </c>
      <c r="S63" s="175">
        <f t="shared" si="35"/>
        <v>0</v>
      </c>
      <c r="T63" s="175">
        <v>19270</v>
      </c>
      <c r="U63" s="175">
        <f t="shared" si="36"/>
        <v>0</v>
      </c>
      <c r="V63" s="176">
        <f t="shared" si="37"/>
        <v>0</v>
      </c>
      <c r="W63" s="220">
        <v>1</v>
      </c>
      <c r="X63" s="222">
        <v>0</v>
      </c>
      <c r="Y63" s="222">
        <f t="shared" si="38"/>
        <v>0</v>
      </c>
      <c r="Z63" s="222">
        <v>19270</v>
      </c>
      <c r="AA63" s="222">
        <f t="shared" si="39"/>
        <v>19270</v>
      </c>
      <c r="AB63" s="223">
        <f t="shared" si="40"/>
        <v>19270</v>
      </c>
      <c r="AC63" s="267"/>
      <c r="AD63" s="269">
        <v>0</v>
      </c>
      <c r="AE63" s="269">
        <f t="shared" si="41"/>
        <v>0</v>
      </c>
      <c r="AF63" s="269">
        <v>19270</v>
      </c>
      <c r="AG63" s="269">
        <f t="shared" si="42"/>
        <v>0</v>
      </c>
      <c r="AH63" s="270">
        <f t="shared" si="43"/>
        <v>0</v>
      </c>
      <c r="AI63" s="314"/>
      <c r="AJ63" s="316">
        <v>0</v>
      </c>
      <c r="AK63" s="316">
        <f t="shared" si="44"/>
        <v>0</v>
      </c>
      <c r="AL63" s="316">
        <v>19270</v>
      </c>
      <c r="AM63" s="316">
        <f t="shared" si="45"/>
        <v>0</v>
      </c>
      <c r="AN63" s="317">
        <f t="shared" si="46"/>
        <v>0</v>
      </c>
      <c r="AO63" s="715">
        <f t="shared" si="14"/>
        <v>0</v>
      </c>
      <c r="AP63" s="361">
        <v>0</v>
      </c>
      <c r="AQ63" s="361">
        <f t="shared" si="47"/>
        <v>0</v>
      </c>
      <c r="AR63" s="361">
        <v>19270</v>
      </c>
      <c r="AS63" s="361">
        <f t="shared" si="48"/>
        <v>0</v>
      </c>
      <c r="AT63" s="362">
        <f t="shared" si="49"/>
        <v>0</v>
      </c>
    </row>
    <row r="64" spans="1:46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29"/>
        <v>1200</v>
      </c>
      <c r="H64" s="36">
        <v>1026</v>
      </c>
      <c r="I64" s="36">
        <f t="shared" si="30"/>
        <v>2052</v>
      </c>
      <c r="J64" s="53">
        <f t="shared" si="31"/>
        <v>3252</v>
      </c>
      <c r="K64" s="130"/>
      <c r="L64" s="93">
        <v>600</v>
      </c>
      <c r="M64" s="93">
        <f t="shared" si="32"/>
        <v>0</v>
      </c>
      <c r="N64" s="93">
        <v>1026</v>
      </c>
      <c r="O64" s="93">
        <f t="shared" si="33"/>
        <v>0</v>
      </c>
      <c r="P64" s="94">
        <f t="shared" si="34"/>
        <v>0</v>
      </c>
      <c r="Q64" s="173"/>
      <c r="R64" s="175">
        <v>600</v>
      </c>
      <c r="S64" s="175">
        <f t="shared" si="35"/>
        <v>0</v>
      </c>
      <c r="T64" s="175">
        <v>1026</v>
      </c>
      <c r="U64" s="175">
        <f t="shared" si="36"/>
        <v>0</v>
      </c>
      <c r="V64" s="176">
        <f t="shared" si="37"/>
        <v>0</v>
      </c>
      <c r="W64" s="220">
        <v>2</v>
      </c>
      <c r="X64" s="222">
        <v>600</v>
      </c>
      <c r="Y64" s="222">
        <f t="shared" si="38"/>
        <v>1200</v>
      </c>
      <c r="Z64" s="222">
        <v>1026</v>
      </c>
      <c r="AA64" s="222">
        <f t="shared" si="39"/>
        <v>2052</v>
      </c>
      <c r="AB64" s="223">
        <f t="shared" si="40"/>
        <v>3252</v>
      </c>
      <c r="AC64" s="267"/>
      <c r="AD64" s="269">
        <v>600</v>
      </c>
      <c r="AE64" s="269">
        <f t="shared" si="41"/>
        <v>0</v>
      </c>
      <c r="AF64" s="269">
        <v>1026</v>
      </c>
      <c r="AG64" s="269">
        <f t="shared" si="42"/>
        <v>0</v>
      </c>
      <c r="AH64" s="270">
        <f t="shared" si="43"/>
        <v>0</v>
      </c>
      <c r="AI64" s="314"/>
      <c r="AJ64" s="316">
        <v>600</v>
      </c>
      <c r="AK64" s="316">
        <f t="shared" si="44"/>
        <v>0</v>
      </c>
      <c r="AL64" s="316">
        <v>1026</v>
      </c>
      <c r="AM64" s="316">
        <f t="shared" si="45"/>
        <v>0</v>
      </c>
      <c r="AN64" s="317">
        <f t="shared" si="46"/>
        <v>0</v>
      </c>
      <c r="AO64" s="715">
        <f t="shared" si="14"/>
        <v>0</v>
      </c>
      <c r="AP64" s="361">
        <v>600</v>
      </c>
      <c r="AQ64" s="361">
        <f t="shared" si="47"/>
        <v>0</v>
      </c>
      <c r="AR64" s="361">
        <v>1026</v>
      </c>
      <c r="AS64" s="361">
        <f t="shared" si="48"/>
        <v>0</v>
      </c>
      <c r="AT64" s="362">
        <f t="shared" si="49"/>
        <v>0</v>
      </c>
    </row>
    <row r="65" spans="1:46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5">
        <f t="shared" si="14"/>
        <v>0</v>
      </c>
      <c r="AP67" s="360"/>
      <c r="AQ67" s="361"/>
      <c r="AR67" s="358"/>
      <c r="AS67" s="361"/>
      <c r="AT67" s="359"/>
    </row>
    <row r="68" spans="1:46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5">
        <f t="shared" si="14"/>
        <v>0</v>
      </c>
      <c r="AP68" s="360"/>
      <c r="AQ68" s="361"/>
      <c r="AR68" s="358"/>
      <c r="AS68" s="361"/>
      <c r="AT68" s="359"/>
    </row>
    <row r="69" spans="1:46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0">E69*F69</f>
        <v>1502</v>
      </c>
      <c r="H69" s="36">
        <v>3517.6320000000001</v>
      </c>
      <c r="I69" s="36">
        <f t="shared" ref="I69:I132" si="51">E69*H69</f>
        <v>3517.6320000000001</v>
      </c>
      <c r="J69" s="53">
        <f t="shared" ref="J69:J93" si="52">G69+I69</f>
        <v>5019.6319999999996</v>
      </c>
      <c r="K69" s="130"/>
      <c r="L69" s="93">
        <v>1502</v>
      </c>
      <c r="M69" s="93">
        <f t="shared" ref="M69:M93" si="53">K69*L69</f>
        <v>0</v>
      </c>
      <c r="N69" s="93">
        <v>3517.6320000000001</v>
      </c>
      <c r="O69" s="93">
        <f t="shared" ref="O69:O93" si="54">K69*N69</f>
        <v>0</v>
      </c>
      <c r="P69" s="94">
        <f t="shared" ref="P69:P93" si="55">M69+O69</f>
        <v>0</v>
      </c>
      <c r="Q69" s="173"/>
      <c r="R69" s="175">
        <v>1502</v>
      </c>
      <c r="S69" s="175">
        <f t="shared" ref="S69:S93" si="56">Q69*R69</f>
        <v>0</v>
      </c>
      <c r="T69" s="175">
        <v>3517.6320000000001</v>
      </c>
      <c r="U69" s="175">
        <f t="shared" ref="U69:U93" si="57">Q69*T69</f>
        <v>0</v>
      </c>
      <c r="V69" s="176">
        <f t="shared" ref="V69:V93" si="58">S69+U69</f>
        <v>0</v>
      </c>
      <c r="W69" s="220">
        <v>1</v>
      </c>
      <c r="X69" s="222">
        <v>1502</v>
      </c>
      <c r="Y69" s="222">
        <f t="shared" ref="Y69:Y93" si="59">W69*X69</f>
        <v>1502</v>
      </c>
      <c r="Z69" s="222">
        <v>3517.6320000000001</v>
      </c>
      <c r="AA69" s="222">
        <f t="shared" ref="AA69:AA93" si="60">W69*Z69</f>
        <v>3517.6320000000001</v>
      </c>
      <c r="AB69" s="223">
        <f t="shared" ref="AB69:AB93" si="61">Y69+AA69</f>
        <v>5019.6319999999996</v>
      </c>
      <c r="AC69" s="267"/>
      <c r="AD69" s="269">
        <v>1502</v>
      </c>
      <c r="AE69" s="269">
        <f t="shared" ref="AE69:AE93" si="62">AC69*AD69</f>
        <v>0</v>
      </c>
      <c r="AF69" s="269">
        <v>3517.6320000000001</v>
      </c>
      <c r="AG69" s="269">
        <f t="shared" ref="AG69:AG93" si="63">AC69*AF69</f>
        <v>0</v>
      </c>
      <c r="AH69" s="270">
        <f t="shared" ref="AH69:AH93" si="64">AE69+AG69</f>
        <v>0</v>
      </c>
      <c r="AI69" s="314"/>
      <c r="AJ69" s="316">
        <v>1502</v>
      </c>
      <c r="AK69" s="316">
        <f t="shared" ref="AK69:AK93" si="65">AI69*AJ69</f>
        <v>0</v>
      </c>
      <c r="AL69" s="316">
        <v>3517.6320000000001</v>
      </c>
      <c r="AM69" s="316">
        <f t="shared" ref="AM69:AM93" si="66">AI69*AL69</f>
        <v>0</v>
      </c>
      <c r="AN69" s="317">
        <f t="shared" ref="AN69:AN93" si="67">AK69+AM69</f>
        <v>0</v>
      </c>
      <c r="AO69" s="715">
        <f t="shared" si="14"/>
        <v>0</v>
      </c>
      <c r="AP69" s="361">
        <v>1502</v>
      </c>
      <c r="AQ69" s="361">
        <f t="shared" ref="AQ69:AQ93" si="68">AO69*AP69</f>
        <v>0</v>
      </c>
      <c r="AR69" s="361">
        <v>3517.6320000000001</v>
      </c>
      <c r="AS69" s="361">
        <f t="shared" ref="AS69:AS93" si="69">AO69*AR69</f>
        <v>0</v>
      </c>
      <c r="AT69" s="362">
        <f t="shared" ref="AT69:AT93" si="70">AQ69+AS69</f>
        <v>0</v>
      </c>
    </row>
    <row r="70" spans="1:46" ht="25.5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0"/>
        <v>11286</v>
      </c>
      <c r="H70" s="36">
        <v>30822.432000000001</v>
      </c>
      <c r="I70" s="36">
        <f t="shared" si="51"/>
        <v>30822.432000000001</v>
      </c>
      <c r="J70" s="53">
        <f t="shared" si="52"/>
        <v>42108.432000000001</v>
      </c>
      <c r="K70" s="130"/>
      <c r="L70" s="93">
        <v>11286</v>
      </c>
      <c r="M70" s="93">
        <f t="shared" si="53"/>
        <v>0</v>
      </c>
      <c r="N70" s="93">
        <v>30822.432000000001</v>
      </c>
      <c r="O70" s="93">
        <f t="shared" si="54"/>
        <v>0</v>
      </c>
      <c r="P70" s="94">
        <f t="shared" si="55"/>
        <v>0</v>
      </c>
      <c r="Q70" s="173"/>
      <c r="R70" s="175">
        <v>11286</v>
      </c>
      <c r="S70" s="175">
        <f t="shared" si="56"/>
        <v>0</v>
      </c>
      <c r="T70" s="175">
        <v>30822.432000000001</v>
      </c>
      <c r="U70" s="175">
        <f t="shared" si="57"/>
        <v>0</v>
      </c>
      <c r="V70" s="176">
        <f t="shared" si="58"/>
        <v>0</v>
      </c>
      <c r="W70" s="220">
        <v>1</v>
      </c>
      <c r="X70" s="222">
        <v>11286</v>
      </c>
      <c r="Y70" s="222">
        <f t="shared" si="59"/>
        <v>11286</v>
      </c>
      <c r="Z70" s="222">
        <v>30822.432000000001</v>
      </c>
      <c r="AA70" s="222">
        <f t="shared" si="60"/>
        <v>30822.432000000001</v>
      </c>
      <c r="AB70" s="223">
        <f t="shared" si="61"/>
        <v>42108.432000000001</v>
      </c>
      <c r="AC70" s="267"/>
      <c r="AD70" s="269">
        <v>11286</v>
      </c>
      <c r="AE70" s="269">
        <f t="shared" si="62"/>
        <v>0</v>
      </c>
      <c r="AF70" s="269">
        <v>30822.432000000001</v>
      </c>
      <c r="AG70" s="269">
        <f t="shared" si="63"/>
        <v>0</v>
      </c>
      <c r="AH70" s="270">
        <f t="shared" si="64"/>
        <v>0</v>
      </c>
      <c r="AI70" s="314"/>
      <c r="AJ70" s="316">
        <v>11286</v>
      </c>
      <c r="AK70" s="316">
        <f t="shared" si="65"/>
        <v>0</v>
      </c>
      <c r="AL70" s="316">
        <v>30822.432000000001</v>
      </c>
      <c r="AM70" s="316">
        <f t="shared" si="66"/>
        <v>0</v>
      </c>
      <c r="AN70" s="317">
        <f t="shared" si="67"/>
        <v>0</v>
      </c>
      <c r="AO70" s="715">
        <f t="shared" si="14"/>
        <v>0</v>
      </c>
      <c r="AP70" s="361">
        <v>11286</v>
      </c>
      <c r="AQ70" s="361">
        <f t="shared" si="68"/>
        <v>0</v>
      </c>
      <c r="AR70" s="361">
        <v>30822.432000000001</v>
      </c>
      <c r="AS70" s="361">
        <f t="shared" si="69"/>
        <v>0</v>
      </c>
      <c r="AT70" s="362">
        <f t="shared" si="70"/>
        <v>0</v>
      </c>
    </row>
    <row r="71" spans="1:46" ht="38.25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0"/>
        <v>5023</v>
      </c>
      <c r="H71" s="36">
        <v>11761.895999999999</v>
      </c>
      <c r="I71" s="36">
        <f t="shared" si="51"/>
        <v>11761.895999999999</v>
      </c>
      <c r="J71" s="53">
        <f t="shared" si="52"/>
        <v>16784.896000000001</v>
      </c>
      <c r="K71" s="130"/>
      <c r="L71" s="93">
        <f>3796+1227</f>
        <v>5023</v>
      </c>
      <c r="M71" s="93">
        <f t="shared" si="53"/>
        <v>0</v>
      </c>
      <c r="N71" s="93">
        <v>11761.895999999999</v>
      </c>
      <c r="O71" s="93">
        <f t="shared" si="54"/>
        <v>0</v>
      </c>
      <c r="P71" s="94">
        <f t="shared" si="55"/>
        <v>0</v>
      </c>
      <c r="Q71" s="173"/>
      <c r="R71" s="175">
        <f>3796+1227</f>
        <v>5023</v>
      </c>
      <c r="S71" s="175">
        <f t="shared" si="56"/>
        <v>0</v>
      </c>
      <c r="T71" s="175">
        <v>11761.895999999999</v>
      </c>
      <c r="U71" s="175">
        <f t="shared" si="57"/>
        <v>0</v>
      </c>
      <c r="V71" s="176">
        <f t="shared" si="58"/>
        <v>0</v>
      </c>
      <c r="W71" s="220">
        <v>1</v>
      </c>
      <c r="X71" s="222">
        <f>3796+1227</f>
        <v>5023</v>
      </c>
      <c r="Y71" s="222">
        <f t="shared" si="59"/>
        <v>5023</v>
      </c>
      <c r="Z71" s="222">
        <v>11761.895999999999</v>
      </c>
      <c r="AA71" s="222">
        <f t="shared" si="60"/>
        <v>11761.895999999999</v>
      </c>
      <c r="AB71" s="223">
        <f t="shared" si="61"/>
        <v>16784.896000000001</v>
      </c>
      <c r="AC71" s="267"/>
      <c r="AD71" s="269">
        <f>3796+1227</f>
        <v>5023</v>
      </c>
      <c r="AE71" s="269">
        <f t="shared" si="62"/>
        <v>0</v>
      </c>
      <c r="AF71" s="269">
        <v>11761.895999999999</v>
      </c>
      <c r="AG71" s="269">
        <f t="shared" si="63"/>
        <v>0</v>
      </c>
      <c r="AH71" s="270">
        <f t="shared" si="64"/>
        <v>0</v>
      </c>
      <c r="AI71" s="314"/>
      <c r="AJ71" s="316">
        <f>3796+1227</f>
        <v>5023</v>
      </c>
      <c r="AK71" s="316">
        <f t="shared" si="65"/>
        <v>0</v>
      </c>
      <c r="AL71" s="316">
        <v>11761.895999999999</v>
      </c>
      <c r="AM71" s="316">
        <f t="shared" si="66"/>
        <v>0</v>
      </c>
      <c r="AN71" s="317">
        <f t="shared" si="67"/>
        <v>0</v>
      </c>
      <c r="AO71" s="715">
        <f t="shared" si="14"/>
        <v>0</v>
      </c>
      <c r="AP71" s="361">
        <f>3796+1227</f>
        <v>5023</v>
      </c>
      <c r="AQ71" s="361">
        <f t="shared" si="68"/>
        <v>0</v>
      </c>
      <c r="AR71" s="361">
        <v>11761.895999999999</v>
      </c>
      <c r="AS71" s="361">
        <f t="shared" si="69"/>
        <v>0</v>
      </c>
      <c r="AT71" s="362">
        <f t="shared" si="70"/>
        <v>0</v>
      </c>
    </row>
    <row r="72" spans="1:46" ht="25.5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0"/>
        <v>10638</v>
      </c>
      <c r="H72" s="36">
        <v>24909.119999999999</v>
      </c>
      <c r="I72" s="36">
        <f t="shared" si="51"/>
        <v>24909.119999999999</v>
      </c>
      <c r="J72" s="53">
        <f t="shared" si="52"/>
        <v>35547.119999999995</v>
      </c>
      <c r="K72" s="130"/>
      <c r="L72" s="93">
        <v>10638</v>
      </c>
      <c r="M72" s="93">
        <f t="shared" si="53"/>
        <v>0</v>
      </c>
      <c r="N72" s="93">
        <v>24909.119999999999</v>
      </c>
      <c r="O72" s="93">
        <f t="shared" si="54"/>
        <v>0</v>
      </c>
      <c r="P72" s="94">
        <f t="shared" si="55"/>
        <v>0</v>
      </c>
      <c r="Q72" s="173"/>
      <c r="R72" s="175">
        <v>10638</v>
      </c>
      <c r="S72" s="175">
        <f t="shared" si="56"/>
        <v>0</v>
      </c>
      <c r="T72" s="175">
        <v>24909.119999999999</v>
      </c>
      <c r="U72" s="175">
        <f t="shared" si="57"/>
        <v>0</v>
      </c>
      <c r="V72" s="176">
        <f t="shared" si="58"/>
        <v>0</v>
      </c>
      <c r="W72" s="220">
        <v>1</v>
      </c>
      <c r="X72" s="222">
        <v>10638</v>
      </c>
      <c r="Y72" s="222">
        <f t="shared" si="59"/>
        <v>10638</v>
      </c>
      <c r="Z72" s="222">
        <v>24909.119999999999</v>
      </c>
      <c r="AA72" s="222">
        <f t="shared" si="60"/>
        <v>24909.119999999999</v>
      </c>
      <c r="AB72" s="223">
        <f t="shared" si="61"/>
        <v>35547.119999999995</v>
      </c>
      <c r="AC72" s="267"/>
      <c r="AD72" s="269">
        <v>10638</v>
      </c>
      <c r="AE72" s="269">
        <f t="shared" si="62"/>
        <v>0</v>
      </c>
      <c r="AF72" s="269">
        <v>24909.119999999999</v>
      </c>
      <c r="AG72" s="269">
        <f t="shared" si="63"/>
        <v>0</v>
      </c>
      <c r="AH72" s="270">
        <f t="shared" si="64"/>
        <v>0</v>
      </c>
      <c r="AI72" s="314"/>
      <c r="AJ72" s="316">
        <v>10638</v>
      </c>
      <c r="AK72" s="316">
        <f t="shared" si="65"/>
        <v>0</v>
      </c>
      <c r="AL72" s="316">
        <v>24909.119999999999</v>
      </c>
      <c r="AM72" s="316">
        <f t="shared" si="66"/>
        <v>0</v>
      </c>
      <c r="AN72" s="317">
        <f t="shared" si="67"/>
        <v>0</v>
      </c>
      <c r="AO72" s="715">
        <f t="shared" si="14"/>
        <v>0</v>
      </c>
      <c r="AP72" s="361">
        <v>10638</v>
      </c>
      <c r="AQ72" s="361">
        <f t="shared" si="68"/>
        <v>0</v>
      </c>
      <c r="AR72" s="361">
        <v>24909.119999999999</v>
      </c>
      <c r="AS72" s="361">
        <f t="shared" si="69"/>
        <v>0</v>
      </c>
      <c r="AT72" s="362">
        <f t="shared" si="70"/>
        <v>0</v>
      </c>
    </row>
    <row r="73" spans="1:46" ht="25.5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0"/>
        <v>37939</v>
      </c>
      <c r="H73" s="36">
        <v>88833.599999999991</v>
      </c>
      <c r="I73" s="36">
        <f t="shared" si="51"/>
        <v>88833.599999999991</v>
      </c>
      <c r="J73" s="53">
        <f t="shared" si="52"/>
        <v>126772.59999999999</v>
      </c>
      <c r="K73" s="130"/>
      <c r="L73" s="93">
        <v>37939</v>
      </c>
      <c r="M73" s="93">
        <f t="shared" si="53"/>
        <v>0</v>
      </c>
      <c r="N73" s="93">
        <v>88833.599999999991</v>
      </c>
      <c r="O73" s="93">
        <f t="shared" si="54"/>
        <v>0</v>
      </c>
      <c r="P73" s="94">
        <f t="shared" si="55"/>
        <v>0</v>
      </c>
      <c r="Q73" s="173"/>
      <c r="R73" s="175">
        <v>37939</v>
      </c>
      <c r="S73" s="175">
        <f t="shared" si="56"/>
        <v>0</v>
      </c>
      <c r="T73" s="175">
        <v>88833.599999999991</v>
      </c>
      <c r="U73" s="175">
        <f t="shared" si="57"/>
        <v>0</v>
      </c>
      <c r="V73" s="176">
        <f t="shared" si="58"/>
        <v>0</v>
      </c>
      <c r="W73" s="220">
        <v>1</v>
      </c>
      <c r="X73" s="222">
        <v>37939</v>
      </c>
      <c r="Y73" s="222">
        <f t="shared" si="59"/>
        <v>37939</v>
      </c>
      <c r="Z73" s="222">
        <v>88833.599999999991</v>
      </c>
      <c r="AA73" s="222">
        <f t="shared" si="60"/>
        <v>88833.599999999991</v>
      </c>
      <c r="AB73" s="223">
        <f t="shared" si="61"/>
        <v>126772.59999999999</v>
      </c>
      <c r="AC73" s="267"/>
      <c r="AD73" s="269">
        <v>37939</v>
      </c>
      <c r="AE73" s="269">
        <f t="shared" si="62"/>
        <v>0</v>
      </c>
      <c r="AF73" s="269">
        <v>88833.599999999991</v>
      </c>
      <c r="AG73" s="269">
        <f t="shared" si="63"/>
        <v>0</v>
      </c>
      <c r="AH73" s="270">
        <f t="shared" si="64"/>
        <v>0</v>
      </c>
      <c r="AI73" s="314"/>
      <c r="AJ73" s="316">
        <v>37939</v>
      </c>
      <c r="AK73" s="316">
        <f t="shared" si="65"/>
        <v>0</v>
      </c>
      <c r="AL73" s="316">
        <v>88833.599999999991</v>
      </c>
      <c r="AM73" s="316">
        <f t="shared" si="66"/>
        <v>0</v>
      </c>
      <c r="AN73" s="317">
        <f t="shared" si="67"/>
        <v>0</v>
      </c>
      <c r="AO73" s="715">
        <f t="shared" si="14"/>
        <v>0</v>
      </c>
      <c r="AP73" s="361">
        <v>37939</v>
      </c>
      <c r="AQ73" s="361">
        <f t="shared" si="68"/>
        <v>0</v>
      </c>
      <c r="AR73" s="361">
        <v>88833.599999999991</v>
      </c>
      <c r="AS73" s="361">
        <f t="shared" si="69"/>
        <v>0</v>
      </c>
      <c r="AT73" s="362">
        <f t="shared" si="70"/>
        <v>0</v>
      </c>
    </row>
    <row r="74" spans="1:46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0"/>
        <v>1502</v>
      </c>
      <c r="H74" s="36">
        <v>3517.6320000000001</v>
      </c>
      <c r="I74" s="36">
        <f t="shared" si="51"/>
        <v>3517.6320000000001</v>
      </c>
      <c r="J74" s="53">
        <f t="shared" si="52"/>
        <v>5019.6319999999996</v>
      </c>
      <c r="K74" s="130"/>
      <c r="L74" s="93">
        <v>1502</v>
      </c>
      <c r="M74" s="93">
        <f t="shared" si="53"/>
        <v>0</v>
      </c>
      <c r="N74" s="93">
        <v>3517.6320000000001</v>
      </c>
      <c r="O74" s="93">
        <f t="shared" si="54"/>
        <v>0</v>
      </c>
      <c r="P74" s="94">
        <f t="shared" si="55"/>
        <v>0</v>
      </c>
      <c r="Q74" s="173"/>
      <c r="R74" s="175">
        <v>1502</v>
      </c>
      <c r="S74" s="175">
        <f t="shared" si="56"/>
        <v>0</v>
      </c>
      <c r="T74" s="175">
        <v>3517.6320000000001</v>
      </c>
      <c r="U74" s="175">
        <f t="shared" si="57"/>
        <v>0</v>
      </c>
      <c r="V74" s="176">
        <f t="shared" si="58"/>
        <v>0</v>
      </c>
      <c r="W74" s="220">
        <v>1</v>
      </c>
      <c r="X74" s="222">
        <v>1502</v>
      </c>
      <c r="Y74" s="222">
        <f t="shared" si="59"/>
        <v>1502</v>
      </c>
      <c r="Z74" s="222">
        <v>3517.6320000000001</v>
      </c>
      <c r="AA74" s="222">
        <f t="shared" si="60"/>
        <v>3517.6320000000001</v>
      </c>
      <c r="AB74" s="223">
        <f t="shared" si="61"/>
        <v>5019.6319999999996</v>
      </c>
      <c r="AC74" s="267"/>
      <c r="AD74" s="269">
        <v>1502</v>
      </c>
      <c r="AE74" s="269">
        <f t="shared" si="62"/>
        <v>0</v>
      </c>
      <c r="AF74" s="269">
        <v>3517.6320000000001</v>
      </c>
      <c r="AG74" s="269">
        <f t="shared" si="63"/>
        <v>0</v>
      </c>
      <c r="AH74" s="270">
        <f t="shared" si="64"/>
        <v>0</v>
      </c>
      <c r="AI74" s="314"/>
      <c r="AJ74" s="316">
        <v>1502</v>
      </c>
      <c r="AK74" s="316">
        <f t="shared" si="65"/>
        <v>0</v>
      </c>
      <c r="AL74" s="316">
        <v>3517.6320000000001</v>
      </c>
      <c r="AM74" s="316">
        <f t="shared" si="66"/>
        <v>0</v>
      </c>
      <c r="AN74" s="317">
        <f t="shared" si="67"/>
        <v>0</v>
      </c>
      <c r="AO74" s="715">
        <f t="shared" si="14"/>
        <v>0</v>
      </c>
      <c r="AP74" s="361">
        <v>1502</v>
      </c>
      <c r="AQ74" s="361">
        <f t="shared" si="68"/>
        <v>0</v>
      </c>
      <c r="AR74" s="361">
        <v>3517.6320000000001</v>
      </c>
      <c r="AS74" s="361">
        <f t="shared" si="69"/>
        <v>0</v>
      </c>
      <c r="AT74" s="362">
        <f t="shared" si="70"/>
        <v>0</v>
      </c>
    </row>
    <row r="75" spans="1:46" ht="25.5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0"/>
        <v>20865</v>
      </c>
      <c r="H75" s="36">
        <v>71535.599999999991</v>
      </c>
      <c r="I75" s="36">
        <f t="shared" si="51"/>
        <v>71535.599999999991</v>
      </c>
      <c r="J75" s="53">
        <f t="shared" si="52"/>
        <v>92400.599999999991</v>
      </c>
      <c r="K75" s="130"/>
      <c r="L75" s="93">
        <v>20865</v>
      </c>
      <c r="M75" s="93">
        <f t="shared" si="53"/>
        <v>0</v>
      </c>
      <c r="N75" s="93">
        <v>71535.599999999991</v>
      </c>
      <c r="O75" s="93">
        <f t="shared" si="54"/>
        <v>0</v>
      </c>
      <c r="P75" s="94">
        <f t="shared" si="55"/>
        <v>0</v>
      </c>
      <c r="Q75" s="173"/>
      <c r="R75" s="175">
        <v>20865</v>
      </c>
      <c r="S75" s="175">
        <f t="shared" si="56"/>
        <v>0</v>
      </c>
      <c r="T75" s="175">
        <v>71535.599999999991</v>
      </c>
      <c r="U75" s="175">
        <f t="shared" si="57"/>
        <v>0</v>
      </c>
      <c r="V75" s="176">
        <f t="shared" si="58"/>
        <v>0</v>
      </c>
      <c r="W75" s="220"/>
      <c r="X75" s="222">
        <v>20865</v>
      </c>
      <c r="Y75" s="222">
        <f t="shared" si="59"/>
        <v>0</v>
      </c>
      <c r="Z75" s="222">
        <v>71535.599999999991</v>
      </c>
      <c r="AA75" s="222">
        <f t="shared" si="60"/>
        <v>0</v>
      </c>
      <c r="AB75" s="223">
        <f t="shared" si="61"/>
        <v>0</v>
      </c>
      <c r="AC75" s="267">
        <v>1</v>
      </c>
      <c r="AD75" s="269">
        <v>20865</v>
      </c>
      <c r="AE75" s="269">
        <f t="shared" si="62"/>
        <v>20865</v>
      </c>
      <c r="AF75" s="269">
        <v>71535.599999999991</v>
      </c>
      <c r="AG75" s="269">
        <f t="shared" si="63"/>
        <v>71535.599999999991</v>
      </c>
      <c r="AH75" s="270">
        <f t="shared" si="64"/>
        <v>92400.599999999991</v>
      </c>
      <c r="AI75" s="314"/>
      <c r="AJ75" s="316">
        <v>20865</v>
      </c>
      <c r="AK75" s="316">
        <f t="shared" si="65"/>
        <v>0</v>
      </c>
      <c r="AL75" s="316">
        <v>71535.599999999991</v>
      </c>
      <c r="AM75" s="316">
        <f t="shared" si="66"/>
        <v>0</v>
      </c>
      <c r="AN75" s="317">
        <f t="shared" si="67"/>
        <v>0</v>
      </c>
      <c r="AO75" s="715">
        <f t="shared" si="14"/>
        <v>0</v>
      </c>
      <c r="AP75" s="361">
        <v>20865</v>
      </c>
      <c r="AQ75" s="361">
        <f t="shared" si="68"/>
        <v>0</v>
      </c>
      <c r="AR75" s="361">
        <v>71535.599999999991</v>
      </c>
      <c r="AS75" s="361">
        <f t="shared" si="69"/>
        <v>0</v>
      </c>
      <c r="AT75" s="362">
        <f t="shared" si="70"/>
        <v>0</v>
      </c>
    </row>
    <row r="76" spans="1:46" ht="25.5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0"/>
        <v>9000</v>
      </c>
      <c r="H76" s="76">
        <v>16013.050000000001</v>
      </c>
      <c r="I76" s="36">
        <f t="shared" si="51"/>
        <v>32026.100000000002</v>
      </c>
      <c r="J76" s="120">
        <f t="shared" si="52"/>
        <v>41026.100000000006</v>
      </c>
      <c r="K76" s="131"/>
      <c r="L76" s="95">
        <v>4500</v>
      </c>
      <c r="M76" s="93">
        <f t="shared" si="53"/>
        <v>0</v>
      </c>
      <c r="N76" s="95">
        <v>16013.050000000001</v>
      </c>
      <c r="O76" s="93">
        <f t="shared" si="54"/>
        <v>0</v>
      </c>
      <c r="P76" s="96">
        <f t="shared" si="55"/>
        <v>0</v>
      </c>
      <c r="Q76" s="177"/>
      <c r="R76" s="178">
        <v>4500</v>
      </c>
      <c r="S76" s="175">
        <f t="shared" si="56"/>
        <v>0</v>
      </c>
      <c r="T76" s="178">
        <v>16013.050000000001</v>
      </c>
      <c r="U76" s="175">
        <f t="shared" si="57"/>
        <v>0</v>
      </c>
      <c r="V76" s="179">
        <f t="shared" si="58"/>
        <v>0</v>
      </c>
      <c r="W76" s="224"/>
      <c r="X76" s="225">
        <v>4500</v>
      </c>
      <c r="Y76" s="222">
        <f t="shared" si="59"/>
        <v>0</v>
      </c>
      <c r="Z76" s="225">
        <v>16013.050000000001</v>
      </c>
      <c r="AA76" s="222">
        <f t="shared" si="60"/>
        <v>0</v>
      </c>
      <c r="AB76" s="226">
        <f t="shared" si="61"/>
        <v>0</v>
      </c>
      <c r="AC76" s="271">
        <v>2</v>
      </c>
      <c r="AD76" s="272">
        <v>4500</v>
      </c>
      <c r="AE76" s="269">
        <f t="shared" si="62"/>
        <v>9000</v>
      </c>
      <c r="AF76" s="272">
        <v>16013.050000000001</v>
      </c>
      <c r="AG76" s="269">
        <f t="shared" si="63"/>
        <v>32026.100000000002</v>
      </c>
      <c r="AH76" s="273">
        <f t="shared" si="64"/>
        <v>41026.100000000006</v>
      </c>
      <c r="AI76" s="318"/>
      <c r="AJ76" s="319">
        <v>4500</v>
      </c>
      <c r="AK76" s="316">
        <f t="shared" si="65"/>
        <v>0</v>
      </c>
      <c r="AL76" s="319">
        <v>16013.050000000001</v>
      </c>
      <c r="AM76" s="316">
        <f t="shared" si="66"/>
        <v>0</v>
      </c>
      <c r="AN76" s="320">
        <f t="shared" si="67"/>
        <v>0</v>
      </c>
      <c r="AO76" s="715">
        <f t="shared" si="14"/>
        <v>0</v>
      </c>
      <c r="AP76" s="363">
        <v>4500</v>
      </c>
      <c r="AQ76" s="361">
        <f t="shared" si="68"/>
        <v>0</v>
      </c>
      <c r="AR76" s="363">
        <v>16013.050000000001</v>
      </c>
      <c r="AS76" s="361">
        <f t="shared" si="69"/>
        <v>0</v>
      </c>
      <c r="AT76" s="364">
        <f t="shared" si="70"/>
        <v>0</v>
      </c>
    </row>
    <row r="77" spans="1:46" ht="25.5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0"/>
        <v>4500</v>
      </c>
      <c r="H77" s="76">
        <v>12276</v>
      </c>
      <c r="I77" s="36">
        <f t="shared" si="51"/>
        <v>12276</v>
      </c>
      <c r="J77" s="120">
        <f t="shared" si="52"/>
        <v>16776</v>
      </c>
      <c r="K77" s="131"/>
      <c r="L77" s="95">
        <v>4500</v>
      </c>
      <c r="M77" s="93">
        <f t="shared" si="53"/>
        <v>0</v>
      </c>
      <c r="N77" s="95">
        <v>12276</v>
      </c>
      <c r="O77" s="93">
        <f t="shared" si="54"/>
        <v>0</v>
      </c>
      <c r="P77" s="96">
        <f t="shared" si="55"/>
        <v>0</v>
      </c>
      <c r="Q77" s="177"/>
      <c r="R77" s="178">
        <v>4500</v>
      </c>
      <c r="S77" s="175">
        <f t="shared" si="56"/>
        <v>0</v>
      </c>
      <c r="T77" s="178">
        <v>12276</v>
      </c>
      <c r="U77" s="175">
        <f t="shared" si="57"/>
        <v>0</v>
      </c>
      <c r="V77" s="179">
        <f t="shared" si="58"/>
        <v>0</v>
      </c>
      <c r="W77" s="224"/>
      <c r="X77" s="225">
        <v>4500</v>
      </c>
      <c r="Y77" s="222">
        <f t="shared" si="59"/>
        <v>0</v>
      </c>
      <c r="Z77" s="225">
        <v>12276</v>
      </c>
      <c r="AA77" s="222">
        <f t="shared" si="60"/>
        <v>0</v>
      </c>
      <c r="AB77" s="226">
        <f t="shared" si="61"/>
        <v>0</v>
      </c>
      <c r="AC77" s="271">
        <v>1</v>
      </c>
      <c r="AD77" s="272">
        <v>4500</v>
      </c>
      <c r="AE77" s="269">
        <f t="shared" si="62"/>
        <v>4500</v>
      </c>
      <c r="AF77" s="272">
        <v>12276</v>
      </c>
      <c r="AG77" s="269">
        <f t="shared" si="63"/>
        <v>12276</v>
      </c>
      <c r="AH77" s="273">
        <f t="shared" si="64"/>
        <v>16776</v>
      </c>
      <c r="AI77" s="318"/>
      <c r="AJ77" s="319">
        <v>4500</v>
      </c>
      <c r="AK77" s="316">
        <f t="shared" si="65"/>
        <v>0</v>
      </c>
      <c r="AL77" s="319">
        <v>12276</v>
      </c>
      <c r="AM77" s="316">
        <f t="shared" si="66"/>
        <v>0</v>
      </c>
      <c r="AN77" s="320">
        <f t="shared" si="67"/>
        <v>0</v>
      </c>
      <c r="AO77" s="715">
        <f t="shared" ref="AO77:AO140" si="71">E77-K77-Q77-W77-AC77-AI77</f>
        <v>0</v>
      </c>
      <c r="AP77" s="363">
        <v>4500</v>
      </c>
      <c r="AQ77" s="361">
        <f t="shared" si="68"/>
        <v>0</v>
      </c>
      <c r="AR77" s="363">
        <v>12276</v>
      </c>
      <c r="AS77" s="361">
        <f t="shared" si="69"/>
        <v>0</v>
      </c>
      <c r="AT77" s="364">
        <f t="shared" si="70"/>
        <v>0</v>
      </c>
    </row>
    <row r="78" spans="1:46" ht="25.5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0"/>
        <v>1440</v>
      </c>
      <c r="H78" s="76">
        <v>588</v>
      </c>
      <c r="I78" s="36">
        <f t="shared" si="51"/>
        <v>1411.2</v>
      </c>
      <c r="J78" s="120">
        <f t="shared" si="52"/>
        <v>2851.2</v>
      </c>
      <c r="K78" s="131"/>
      <c r="L78" s="95">
        <v>600</v>
      </c>
      <c r="M78" s="93">
        <f t="shared" si="53"/>
        <v>0</v>
      </c>
      <c r="N78" s="95">
        <v>588</v>
      </c>
      <c r="O78" s="93">
        <f t="shared" si="54"/>
        <v>0</v>
      </c>
      <c r="P78" s="96">
        <f t="shared" si="55"/>
        <v>0</v>
      </c>
      <c r="Q78" s="177"/>
      <c r="R78" s="178">
        <v>600</v>
      </c>
      <c r="S78" s="175">
        <f t="shared" si="56"/>
        <v>0</v>
      </c>
      <c r="T78" s="178">
        <v>588</v>
      </c>
      <c r="U78" s="175">
        <f t="shared" si="57"/>
        <v>0</v>
      </c>
      <c r="V78" s="179">
        <f t="shared" si="58"/>
        <v>0</v>
      </c>
      <c r="W78" s="224"/>
      <c r="X78" s="225">
        <v>600</v>
      </c>
      <c r="Y78" s="222">
        <f t="shared" si="59"/>
        <v>0</v>
      </c>
      <c r="Z78" s="225">
        <v>588</v>
      </c>
      <c r="AA78" s="222">
        <f t="shared" si="60"/>
        <v>0</v>
      </c>
      <c r="AB78" s="226">
        <f t="shared" si="61"/>
        <v>0</v>
      </c>
      <c r="AC78" s="271"/>
      <c r="AD78" s="272">
        <v>600</v>
      </c>
      <c r="AE78" s="269">
        <f t="shared" si="62"/>
        <v>0</v>
      </c>
      <c r="AF78" s="272">
        <v>588</v>
      </c>
      <c r="AG78" s="269">
        <f t="shared" si="63"/>
        <v>0</v>
      </c>
      <c r="AH78" s="273">
        <f t="shared" si="64"/>
        <v>0</v>
      </c>
      <c r="AI78" s="318"/>
      <c r="AJ78" s="319">
        <v>600</v>
      </c>
      <c r="AK78" s="316">
        <f t="shared" si="65"/>
        <v>0</v>
      </c>
      <c r="AL78" s="319">
        <v>588</v>
      </c>
      <c r="AM78" s="316">
        <f t="shared" si="66"/>
        <v>0</v>
      </c>
      <c r="AN78" s="320">
        <f t="shared" si="67"/>
        <v>0</v>
      </c>
      <c r="AO78" s="715">
        <f t="shared" si="71"/>
        <v>2.4</v>
      </c>
      <c r="AP78" s="363">
        <v>600</v>
      </c>
      <c r="AQ78" s="361">
        <f t="shared" si="68"/>
        <v>1440</v>
      </c>
      <c r="AR78" s="363">
        <v>588</v>
      </c>
      <c r="AS78" s="361">
        <f t="shared" si="69"/>
        <v>1411.2</v>
      </c>
      <c r="AT78" s="364">
        <f t="shared" si="70"/>
        <v>2851.2</v>
      </c>
    </row>
    <row r="79" spans="1:46" ht="25.5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0"/>
        <v>31200</v>
      </c>
      <c r="H79" s="76">
        <v>381</v>
      </c>
      <c r="I79" s="36">
        <f t="shared" si="51"/>
        <v>19812</v>
      </c>
      <c r="J79" s="120">
        <f t="shared" si="52"/>
        <v>51012</v>
      </c>
      <c r="K79" s="131"/>
      <c r="L79" s="95">
        <v>600</v>
      </c>
      <c r="M79" s="93">
        <f t="shared" si="53"/>
        <v>0</v>
      </c>
      <c r="N79" s="95">
        <v>381</v>
      </c>
      <c r="O79" s="93">
        <f t="shared" si="54"/>
        <v>0</v>
      </c>
      <c r="P79" s="96">
        <f t="shared" si="55"/>
        <v>0</v>
      </c>
      <c r="Q79" s="177"/>
      <c r="R79" s="178">
        <v>600</v>
      </c>
      <c r="S79" s="175">
        <f t="shared" si="56"/>
        <v>0</v>
      </c>
      <c r="T79" s="178">
        <v>381</v>
      </c>
      <c r="U79" s="175">
        <f t="shared" si="57"/>
        <v>0</v>
      </c>
      <c r="V79" s="179">
        <f t="shared" si="58"/>
        <v>0</v>
      </c>
      <c r="W79" s="224"/>
      <c r="X79" s="225">
        <v>600</v>
      </c>
      <c r="Y79" s="222">
        <f t="shared" si="59"/>
        <v>0</v>
      </c>
      <c r="Z79" s="225">
        <v>381</v>
      </c>
      <c r="AA79" s="222">
        <f t="shared" si="60"/>
        <v>0</v>
      </c>
      <c r="AB79" s="226">
        <f t="shared" si="61"/>
        <v>0</v>
      </c>
      <c r="AC79" s="271"/>
      <c r="AD79" s="272">
        <v>600</v>
      </c>
      <c r="AE79" s="269">
        <f t="shared" si="62"/>
        <v>0</v>
      </c>
      <c r="AF79" s="272">
        <v>381</v>
      </c>
      <c r="AG79" s="269">
        <f t="shared" si="63"/>
        <v>0</v>
      </c>
      <c r="AH79" s="273">
        <f t="shared" si="64"/>
        <v>0</v>
      </c>
      <c r="AI79" s="318"/>
      <c r="AJ79" s="319">
        <v>600</v>
      </c>
      <c r="AK79" s="316">
        <f t="shared" si="65"/>
        <v>0</v>
      </c>
      <c r="AL79" s="319">
        <v>381</v>
      </c>
      <c r="AM79" s="316">
        <f t="shared" si="66"/>
        <v>0</v>
      </c>
      <c r="AN79" s="320">
        <f t="shared" si="67"/>
        <v>0</v>
      </c>
      <c r="AO79" s="715">
        <f t="shared" si="71"/>
        <v>52</v>
      </c>
      <c r="AP79" s="363">
        <v>600</v>
      </c>
      <c r="AQ79" s="361">
        <f t="shared" si="68"/>
        <v>31200</v>
      </c>
      <c r="AR79" s="363">
        <v>381</v>
      </c>
      <c r="AS79" s="361">
        <f t="shared" si="69"/>
        <v>19812</v>
      </c>
      <c r="AT79" s="364">
        <f t="shared" si="70"/>
        <v>51012</v>
      </c>
    </row>
    <row r="80" spans="1:46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0"/>
        <v>1600</v>
      </c>
      <c r="H80" s="76">
        <v>900</v>
      </c>
      <c r="I80" s="36">
        <f t="shared" si="51"/>
        <v>3600</v>
      </c>
      <c r="J80" s="120">
        <f t="shared" si="52"/>
        <v>5200</v>
      </c>
      <c r="K80" s="131"/>
      <c r="L80" s="95">
        <v>400</v>
      </c>
      <c r="M80" s="93">
        <f t="shared" si="53"/>
        <v>0</v>
      </c>
      <c r="N80" s="95">
        <v>900</v>
      </c>
      <c r="O80" s="93">
        <f t="shared" si="54"/>
        <v>0</v>
      </c>
      <c r="P80" s="96">
        <f t="shared" si="55"/>
        <v>0</v>
      </c>
      <c r="Q80" s="177"/>
      <c r="R80" s="178">
        <v>400</v>
      </c>
      <c r="S80" s="175">
        <f t="shared" si="56"/>
        <v>0</v>
      </c>
      <c r="T80" s="178">
        <v>900</v>
      </c>
      <c r="U80" s="175">
        <f t="shared" si="57"/>
        <v>0</v>
      </c>
      <c r="V80" s="179">
        <f t="shared" si="58"/>
        <v>0</v>
      </c>
      <c r="W80" s="224"/>
      <c r="X80" s="225">
        <v>400</v>
      </c>
      <c r="Y80" s="222">
        <f t="shared" si="59"/>
        <v>0</v>
      </c>
      <c r="Z80" s="225">
        <v>900</v>
      </c>
      <c r="AA80" s="222">
        <f t="shared" si="60"/>
        <v>0</v>
      </c>
      <c r="AB80" s="226">
        <f t="shared" si="61"/>
        <v>0</v>
      </c>
      <c r="AC80" s="271"/>
      <c r="AD80" s="272">
        <v>400</v>
      </c>
      <c r="AE80" s="269">
        <f t="shared" si="62"/>
        <v>0</v>
      </c>
      <c r="AF80" s="272">
        <v>900</v>
      </c>
      <c r="AG80" s="269">
        <f t="shared" si="63"/>
        <v>0</v>
      </c>
      <c r="AH80" s="273">
        <f t="shared" si="64"/>
        <v>0</v>
      </c>
      <c r="AI80" s="318"/>
      <c r="AJ80" s="319">
        <v>400</v>
      </c>
      <c r="AK80" s="316">
        <f t="shared" si="65"/>
        <v>0</v>
      </c>
      <c r="AL80" s="319">
        <v>900</v>
      </c>
      <c r="AM80" s="316">
        <f t="shared" si="66"/>
        <v>0</v>
      </c>
      <c r="AN80" s="320">
        <f t="shared" si="67"/>
        <v>0</v>
      </c>
      <c r="AO80" s="715">
        <f t="shared" si="71"/>
        <v>4</v>
      </c>
      <c r="AP80" s="363">
        <v>400</v>
      </c>
      <c r="AQ80" s="361">
        <f t="shared" si="68"/>
        <v>1600</v>
      </c>
      <c r="AR80" s="363">
        <v>900</v>
      </c>
      <c r="AS80" s="361">
        <f t="shared" si="69"/>
        <v>3600</v>
      </c>
      <c r="AT80" s="364">
        <f t="shared" si="70"/>
        <v>5200</v>
      </c>
    </row>
    <row r="81" spans="1:46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0"/>
        <v>4500</v>
      </c>
      <c r="H81" s="76">
        <v>234</v>
      </c>
      <c r="I81" s="36">
        <f t="shared" si="51"/>
        <v>3510</v>
      </c>
      <c r="J81" s="120">
        <f t="shared" si="52"/>
        <v>8010</v>
      </c>
      <c r="K81" s="131"/>
      <c r="L81" s="95">
        <v>300</v>
      </c>
      <c r="M81" s="93">
        <f t="shared" si="53"/>
        <v>0</v>
      </c>
      <c r="N81" s="95">
        <v>234</v>
      </c>
      <c r="O81" s="93">
        <f t="shared" si="54"/>
        <v>0</v>
      </c>
      <c r="P81" s="96">
        <f t="shared" si="55"/>
        <v>0</v>
      </c>
      <c r="Q81" s="177"/>
      <c r="R81" s="178">
        <v>300</v>
      </c>
      <c r="S81" s="175">
        <f t="shared" si="56"/>
        <v>0</v>
      </c>
      <c r="T81" s="178">
        <v>234</v>
      </c>
      <c r="U81" s="175">
        <f t="shared" si="57"/>
        <v>0</v>
      </c>
      <c r="V81" s="179">
        <f t="shared" si="58"/>
        <v>0</v>
      </c>
      <c r="W81" s="224"/>
      <c r="X81" s="225">
        <v>300</v>
      </c>
      <c r="Y81" s="222">
        <f t="shared" si="59"/>
        <v>0</v>
      </c>
      <c r="Z81" s="225">
        <v>234</v>
      </c>
      <c r="AA81" s="222">
        <f t="shared" si="60"/>
        <v>0</v>
      </c>
      <c r="AB81" s="226">
        <f t="shared" si="61"/>
        <v>0</v>
      </c>
      <c r="AC81" s="271"/>
      <c r="AD81" s="272">
        <v>300</v>
      </c>
      <c r="AE81" s="269">
        <f t="shared" si="62"/>
        <v>0</v>
      </c>
      <c r="AF81" s="272">
        <v>234</v>
      </c>
      <c r="AG81" s="269">
        <f t="shared" si="63"/>
        <v>0</v>
      </c>
      <c r="AH81" s="273">
        <f t="shared" si="64"/>
        <v>0</v>
      </c>
      <c r="AI81" s="318"/>
      <c r="AJ81" s="319">
        <v>300</v>
      </c>
      <c r="AK81" s="316">
        <f t="shared" si="65"/>
        <v>0</v>
      </c>
      <c r="AL81" s="319">
        <v>234</v>
      </c>
      <c r="AM81" s="316">
        <f t="shared" si="66"/>
        <v>0</v>
      </c>
      <c r="AN81" s="320">
        <f t="shared" si="67"/>
        <v>0</v>
      </c>
      <c r="AO81" s="715">
        <f t="shared" si="71"/>
        <v>15</v>
      </c>
      <c r="AP81" s="363">
        <v>300</v>
      </c>
      <c r="AQ81" s="361">
        <f t="shared" si="68"/>
        <v>4500</v>
      </c>
      <c r="AR81" s="363">
        <v>234</v>
      </c>
      <c r="AS81" s="361">
        <f t="shared" si="69"/>
        <v>3510</v>
      </c>
      <c r="AT81" s="364">
        <f t="shared" si="70"/>
        <v>8010</v>
      </c>
    </row>
    <row r="82" spans="1:46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0"/>
        <v>2500</v>
      </c>
      <c r="H82" s="76">
        <v>1163.3999999999999</v>
      </c>
      <c r="I82" s="36">
        <f t="shared" si="51"/>
        <v>2326.7999999999997</v>
      </c>
      <c r="J82" s="120">
        <f t="shared" si="52"/>
        <v>4826.7999999999993</v>
      </c>
      <c r="K82" s="132"/>
      <c r="L82" s="95">
        <v>1250</v>
      </c>
      <c r="M82" s="93">
        <f t="shared" si="53"/>
        <v>0</v>
      </c>
      <c r="N82" s="95">
        <v>1163.3999999999999</v>
      </c>
      <c r="O82" s="93">
        <f t="shared" si="54"/>
        <v>0</v>
      </c>
      <c r="P82" s="96">
        <f t="shared" si="55"/>
        <v>0</v>
      </c>
      <c r="Q82" s="180"/>
      <c r="R82" s="178">
        <v>1250</v>
      </c>
      <c r="S82" s="175">
        <f t="shared" si="56"/>
        <v>0</v>
      </c>
      <c r="T82" s="178">
        <v>1163.3999999999999</v>
      </c>
      <c r="U82" s="175">
        <f t="shared" si="57"/>
        <v>0</v>
      </c>
      <c r="V82" s="179">
        <f t="shared" si="58"/>
        <v>0</v>
      </c>
      <c r="W82" s="227"/>
      <c r="X82" s="225">
        <v>1250</v>
      </c>
      <c r="Y82" s="222">
        <f t="shared" si="59"/>
        <v>0</v>
      </c>
      <c r="Z82" s="225">
        <v>1163.3999999999999</v>
      </c>
      <c r="AA82" s="222">
        <f t="shared" si="60"/>
        <v>0</v>
      </c>
      <c r="AB82" s="226">
        <f t="shared" si="61"/>
        <v>0</v>
      </c>
      <c r="AC82" s="274"/>
      <c r="AD82" s="272">
        <v>1250</v>
      </c>
      <c r="AE82" s="269">
        <f t="shared" si="62"/>
        <v>0</v>
      </c>
      <c r="AF82" s="272">
        <v>1163.3999999999999</v>
      </c>
      <c r="AG82" s="269">
        <f t="shared" si="63"/>
        <v>0</v>
      </c>
      <c r="AH82" s="273">
        <f t="shared" si="64"/>
        <v>0</v>
      </c>
      <c r="AI82" s="321"/>
      <c r="AJ82" s="319">
        <v>1250</v>
      </c>
      <c r="AK82" s="316">
        <f t="shared" si="65"/>
        <v>0</v>
      </c>
      <c r="AL82" s="319">
        <v>1163.3999999999999</v>
      </c>
      <c r="AM82" s="316">
        <f t="shared" si="66"/>
        <v>0</v>
      </c>
      <c r="AN82" s="320">
        <f t="shared" si="67"/>
        <v>0</v>
      </c>
      <c r="AO82" s="715">
        <f t="shared" si="71"/>
        <v>2</v>
      </c>
      <c r="AP82" s="363">
        <v>1250</v>
      </c>
      <c r="AQ82" s="361">
        <f t="shared" si="68"/>
        <v>2500</v>
      </c>
      <c r="AR82" s="363">
        <v>1163.3999999999999</v>
      </c>
      <c r="AS82" s="361">
        <f t="shared" si="69"/>
        <v>2326.7999999999997</v>
      </c>
      <c r="AT82" s="364">
        <f t="shared" si="70"/>
        <v>4826.7999999999993</v>
      </c>
    </row>
    <row r="83" spans="1:46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0"/>
        <v>7650</v>
      </c>
      <c r="H83" s="76">
        <v>347.2</v>
      </c>
      <c r="I83" s="36">
        <f t="shared" si="51"/>
        <v>3124.7999999999997</v>
      </c>
      <c r="J83" s="120">
        <f t="shared" si="52"/>
        <v>10774.8</v>
      </c>
      <c r="K83" s="132"/>
      <c r="L83" s="95">
        <v>850</v>
      </c>
      <c r="M83" s="93">
        <f t="shared" si="53"/>
        <v>0</v>
      </c>
      <c r="N83" s="95">
        <v>347.2</v>
      </c>
      <c r="O83" s="93">
        <f t="shared" si="54"/>
        <v>0</v>
      </c>
      <c r="P83" s="96">
        <f t="shared" si="55"/>
        <v>0</v>
      </c>
      <c r="Q83" s="180"/>
      <c r="R83" s="178">
        <v>850</v>
      </c>
      <c r="S83" s="175">
        <f t="shared" si="56"/>
        <v>0</v>
      </c>
      <c r="T83" s="178">
        <v>347.2</v>
      </c>
      <c r="U83" s="175">
        <f t="shared" si="57"/>
        <v>0</v>
      </c>
      <c r="V83" s="179">
        <f t="shared" si="58"/>
        <v>0</v>
      </c>
      <c r="W83" s="227">
        <v>8</v>
      </c>
      <c r="X83" s="225">
        <v>850</v>
      </c>
      <c r="Y83" s="222">
        <f t="shared" si="59"/>
        <v>6800</v>
      </c>
      <c r="Z83" s="225">
        <v>347.2</v>
      </c>
      <c r="AA83" s="222">
        <f t="shared" si="60"/>
        <v>2777.6</v>
      </c>
      <c r="AB83" s="226">
        <f t="shared" si="61"/>
        <v>9577.6</v>
      </c>
      <c r="AC83" s="274"/>
      <c r="AD83" s="272">
        <v>850</v>
      </c>
      <c r="AE83" s="269">
        <f t="shared" si="62"/>
        <v>0</v>
      </c>
      <c r="AF83" s="272">
        <v>347.2</v>
      </c>
      <c r="AG83" s="269">
        <f t="shared" si="63"/>
        <v>0</v>
      </c>
      <c r="AH83" s="273">
        <f t="shared" si="64"/>
        <v>0</v>
      </c>
      <c r="AI83" s="321"/>
      <c r="AJ83" s="319">
        <v>850</v>
      </c>
      <c r="AK83" s="316">
        <f t="shared" si="65"/>
        <v>0</v>
      </c>
      <c r="AL83" s="319">
        <v>347.2</v>
      </c>
      <c r="AM83" s="316">
        <f t="shared" si="66"/>
        <v>0</v>
      </c>
      <c r="AN83" s="320">
        <f t="shared" si="67"/>
        <v>0</v>
      </c>
      <c r="AO83" s="715">
        <f t="shared" si="71"/>
        <v>1</v>
      </c>
      <c r="AP83" s="363">
        <v>850</v>
      </c>
      <c r="AQ83" s="361">
        <f t="shared" si="68"/>
        <v>850</v>
      </c>
      <c r="AR83" s="363">
        <v>347.2</v>
      </c>
      <c r="AS83" s="361">
        <f t="shared" si="69"/>
        <v>347.2</v>
      </c>
      <c r="AT83" s="364">
        <f t="shared" si="70"/>
        <v>1197.2</v>
      </c>
    </row>
    <row r="84" spans="1:46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0"/>
        <v>11050</v>
      </c>
      <c r="H84" s="76">
        <v>311.87692307692305</v>
      </c>
      <c r="I84" s="36">
        <f t="shared" si="51"/>
        <v>4054.3999999999996</v>
      </c>
      <c r="J84" s="120">
        <f t="shared" si="52"/>
        <v>15104.4</v>
      </c>
      <c r="K84" s="132"/>
      <c r="L84" s="95">
        <v>850</v>
      </c>
      <c r="M84" s="93">
        <f t="shared" si="53"/>
        <v>0</v>
      </c>
      <c r="N84" s="95">
        <v>311.87692307692305</v>
      </c>
      <c r="O84" s="93">
        <f t="shared" si="54"/>
        <v>0</v>
      </c>
      <c r="P84" s="96">
        <f t="shared" si="55"/>
        <v>0</v>
      </c>
      <c r="Q84" s="180"/>
      <c r="R84" s="178">
        <v>850</v>
      </c>
      <c r="S84" s="175">
        <f t="shared" si="56"/>
        <v>0</v>
      </c>
      <c r="T84" s="178">
        <v>311.87692307692305</v>
      </c>
      <c r="U84" s="175">
        <f t="shared" si="57"/>
        <v>0</v>
      </c>
      <c r="V84" s="179">
        <f t="shared" si="58"/>
        <v>0</v>
      </c>
      <c r="W84" s="227">
        <v>12</v>
      </c>
      <c r="X84" s="225">
        <v>850</v>
      </c>
      <c r="Y84" s="222">
        <f t="shared" si="59"/>
        <v>10200</v>
      </c>
      <c r="Z84" s="225">
        <v>311.87692307692305</v>
      </c>
      <c r="AA84" s="222">
        <f t="shared" si="60"/>
        <v>3742.5230769230766</v>
      </c>
      <c r="AB84" s="226">
        <f t="shared" si="61"/>
        <v>13942.523076923077</v>
      </c>
      <c r="AC84" s="274"/>
      <c r="AD84" s="272">
        <v>850</v>
      </c>
      <c r="AE84" s="269">
        <f t="shared" si="62"/>
        <v>0</v>
      </c>
      <c r="AF84" s="272">
        <v>311.87692307692305</v>
      </c>
      <c r="AG84" s="269">
        <f t="shared" si="63"/>
        <v>0</v>
      </c>
      <c r="AH84" s="273">
        <f t="shared" si="64"/>
        <v>0</v>
      </c>
      <c r="AI84" s="321"/>
      <c r="AJ84" s="319">
        <v>850</v>
      </c>
      <c r="AK84" s="316">
        <f t="shared" si="65"/>
        <v>0</v>
      </c>
      <c r="AL84" s="319">
        <v>311.87692307692305</v>
      </c>
      <c r="AM84" s="316">
        <f t="shared" si="66"/>
        <v>0</v>
      </c>
      <c r="AN84" s="320">
        <f t="shared" si="67"/>
        <v>0</v>
      </c>
      <c r="AO84" s="715">
        <f t="shared" si="71"/>
        <v>1</v>
      </c>
      <c r="AP84" s="363">
        <v>850</v>
      </c>
      <c r="AQ84" s="361">
        <f t="shared" si="68"/>
        <v>850</v>
      </c>
      <c r="AR84" s="363">
        <v>311.87692307692305</v>
      </c>
      <c r="AS84" s="361">
        <f t="shared" si="69"/>
        <v>311.87692307692305</v>
      </c>
      <c r="AT84" s="364">
        <f t="shared" si="70"/>
        <v>1161.876923076923</v>
      </c>
    </row>
    <row r="85" spans="1:46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0"/>
        <v>1500</v>
      </c>
      <c r="H85" s="36">
        <v>4175</v>
      </c>
      <c r="I85" s="36">
        <f t="shared" si="51"/>
        <v>4175</v>
      </c>
      <c r="J85" s="53">
        <f t="shared" si="52"/>
        <v>5675</v>
      </c>
      <c r="K85" s="130"/>
      <c r="L85" s="93">
        <v>1500</v>
      </c>
      <c r="M85" s="93">
        <f t="shared" si="53"/>
        <v>0</v>
      </c>
      <c r="N85" s="93">
        <v>4175</v>
      </c>
      <c r="O85" s="93">
        <f t="shared" si="54"/>
        <v>0</v>
      </c>
      <c r="P85" s="94">
        <f t="shared" si="55"/>
        <v>0</v>
      </c>
      <c r="Q85" s="173"/>
      <c r="R85" s="175">
        <v>1500</v>
      </c>
      <c r="S85" s="175">
        <f t="shared" si="56"/>
        <v>0</v>
      </c>
      <c r="T85" s="175">
        <v>4175</v>
      </c>
      <c r="U85" s="175">
        <f t="shared" si="57"/>
        <v>0</v>
      </c>
      <c r="V85" s="176">
        <f t="shared" si="58"/>
        <v>0</v>
      </c>
      <c r="W85" s="220"/>
      <c r="X85" s="222">
        <v>1500</v>
      </c>
      <c r="Y85" s="222">
        <f t="shared" si="59"/>
        <v>0</v>
      </c>
      <c r="Z85" s="222">
        <v>4175</v>
      </c>
      <c r="AA85" s="222">
        <f t="shared" si="60"/>
        <v>0</v>
      </c>
      <c r="AB85" s="223">
        <f t="shared" si="61"/>
        <v>0</v>
      </c>
      <c r="AC85" s="267"/>
      <c r="AD85" s="269">
        <v>1500</v>
      </c>
      <c r="AE85" s="269">
        <f t="shared" si="62"/>
        <v>0</v>
      </c>
      <c r="AF85" s="269">
        <v>4175</v>
      </c>
      <c r="AG85" s="269">
        <f t="shared" si="63"/>
        <v>0</v>
      </c>
      <c r="AH85" s="270">
        <f t="shared" si="64"/>
        <v>0</v>
      </c>
      <c r="AI85" s="314"/>
      <c r="AJ85" s="316">
        <v>1500</v>
      </c>
      <c r="AK85" s="316">
        <f t="shared" si="65"/>
        <v>0</v>
      </c>
      <c r="AL85" s="316">
        <v>4175</v>
      </c>
      <c r="AM85" s="316">
        <f t="shared" si="66"/>
        <v>0</v>
      </c>
      <c r="AN85" s="317">
        <f t="shared" si="67"/>
        <v>0</v>
      </c>
      <c r="AO85" s="715">
        <f t="shared" si="71"/>
        <v>1</v>
      </c>
      <c r="AP85" s="361">
        <v>1500</v>
      </c>
      <c r="AQ85" s="361">
        <f t="shared" si="68"/>
        <v>1500</v>
      </c>
      <c r="AR85" s="361">
        <v>4175</v>
      </c>
      <c r="AS85" s="361">
        <f t="shared" si="69"/>
        <v>4175</v>
      </c>
      <c r="AT85" s="362">
        <f t="shared" si="70"/>
        <v>5675</v>
      </c>
    </row>
    <row r="86" spans="1:46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0"/>
        <v>5400</v>
      </c>
      <c r="H86" s="36">
        <v>784</v>
      </c>
      <c r="I86" s="36">
        <f t="shared" si="51"/>
        <v>7056</v>
      </c>
      <c r="J86" s="53">
        <f t="shared" si="52"/>
        <v>12456</v>
      </c>
      <c r="K86" s="130"/>
      <c r="L86" s="93">
        <v>600</v>
      </c>
      <c r="M86" s="93">
        <f t="shared" si="53"/>
        <v>0</v>
      </c>
      <c r="N86" s="93">
        <v>784</v>
      </c>
      <c r="O86" s="93">
        <f t="shared" si="54"/>
        <v>0</v>
      </c>
      <c r="P86" s="94">
        <f t="shared" si="55"/>
        <v>0</v>
      </c>
      <c r="Q86" s="173"/>
      <c r="R86" s="175">
        <v>600</v>
      </c>
      <c r="S86" s="175">
        <f t="shared" si="56"/>
        <v>0</v>
      </c>
      <c r="T86" s="175">
        <v>784</v>
      </c>
      <c r="U86" s="175">
        <f t="shared" si="57"/>
        <v>0</v>
      </c>
      <c r="V86" s="176">
        <f t="shared" si="58"/>
        <v>0</v>
      </c>
      <c r="W86" s="220">
        <v>9</v>
      </c>
      <c r="X86" s="222">
        <v>600</v>
      </c>
      <c r="Y86" s="222">
        <f t="shared" si="59"/>
        <v>5400</v>
      </c>
      <c r="Z86" s="222">
        <v>784</v>
      </c>
      <c r="AA86" s="222">
        <f t="shared" si="60"/>
        <v>7056</v>
      </c>
      <c r="AB86" s="223">
        <f t="shared" si="61"/>
        <v>12456</v>
      </c>
      <c r="AC86" s="267"/>
      <c r="AD86" s="269">
        <v>600</v>
      </c>
      <c r="AE86" s="269">
        <f t="shared" si="62"/>
        <v>0</v>
      </c>
      <c r="AF86" s="269">
        <v>784</v>
      </c>
      <c r="AG86" s="269">
        <f t="shared" si="63"/>
        <v>0</v>
      </c>
      <c r="AH86" s="270">
        <f t="shared" si="64"/>
        <v>0</v>
      </c>
      <c r="AI86" s="314"/>
      <c r="AJ86" s="316">
        <v>600</v>
      </c>
      <c r="AK86" s="316">
        <f t="shared" si="65"/>
        <v>0</v>
      </c>
      <c r="AL86" s="316">
        <v>784</v>
      </c>
      <c r="AM86" s="316">
        <f t="shared" si="66"/>
        <v>0</v>
      </c>
      <c r="AN86" s="317">
        <f t="shared" si="67"/>
        <v>0</v>
      </c>
      <c r="AO86" s="715">
        <f t="shared" si="71"/>
        <v>0</v>
      </c>
      <c r="AP86" s="361">
        <v>600</v>
      </c>
      <c r="AQ86" s="361">
        <f t="shared" si="68"/>
        <v>0</v>
      </c>
      <c r="AR86" s="361">
        <v>784</v>
      </c>
      <c r="AS86" s="361">
        <f t="shared" si="69"/>
        <v>0</v>
      </c>
      <c r="AT86" s="362">
        <f t="shared" si="70"/>
        <v>0</v>
      </c>
    </row>
    <row r="87" spans="1:46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0"/>
        <v>8400</v>
      </c>
      <c r="H87" s="36">
        <v>420</v>
      </c>
      <c r="I87" s="36">
        <f t="shared" si="51"/>
        <v>5880</v>
      </c>
      <c r="J87" s="53">
        <f t="shared" si="52"/>
        <v>14280</v>
      </c>
      <c r="K87" s="130"/>
      <c r="L87" s="93">
        <v>600</v>
      </c>
      <c r="M87" s="93">
        <f t="shared" si="53"/>
        <v>0</v>
      </c>
      <c r="N87" s="93">
        <v>420</v>
      </c>
      <c r="O87" s="93">
        <f t="shared" si="54"/>
        <v>0</v>
      </c>
      <c r="P87" s="94">
        <f t="shared" si="55"/>
        <v>0</v>
      </c>
      <c r="Q87" s="173"/>
      <c r="R87" s="175">
        <v>600</v>
      </c>
      <c r="S87" s="175">
        <f t="shared" si="56"/>
        <v>0</v>
      </c>
      <c r="T87" s="175">
        <v>420</v>
      </c>
      <c r="U87" s="175">
        <f t="shared" si="57"/>
        <v>0</v>
      </c>
      <c r="V87" s="176">
        <f t="shared" si="58"/>
        <v>0</v>
      </c>
      <c r="W87" s="220">
        <v>13</v>
      </c>
      <c r="X87" s="222">
        <v>600</v>
      </c>
      <c r="Y87" s="222">
        <f t="shared" si="59"/>
        <v>7800</v>
      </c>
      <c r="Z87" s="222">
        <v>420</v>
      </c>
      <c r="AA87" s="222">
        <f t="shared" si="60"/>
        <v>5460</v>
      </c>
      <c r="AB87" s="223">
        <f t="shared" si="61"/>
        <v>13260</v>
      </c>
      <c r="AC87" s="267"/>
      <c r="AD87" s="269">
        <v>600</v>
      </c>
      <c r="AE87" s="269">
        <f t="shared" si="62"/>
        <v>0</v>
      </c>
      <c r="AF87" s="269">
        <v>420</v>
      </c>
      <c r="AG87" s="269">
        <f t="shared" si="63"/>
        <v>0</v>
      </c>
      <c r="AH87" s="270">
        <f t="shared" si="64"/>
        <v>0</v>
      </c>
      <c r="AI87" s="314"/>
      <c r="AJ87" s="316">
        <v>600</v>
      </c>
      <c r="AK87" s="316">
        <f t="shared" si="65"/>
        <v>0</v>
      </c>
      <c r="AL87" s="316">
        <v>420</v>
      </c>
      <c r="AM87" s="316">
        <f t="shared" si="66"/>
        <v>0</v>
      </c>
      <c r="AN87" s="317">
        <f t="shared" si="67"/>
        <v>0</v>
      </c>
      <c r="AO87" s="715">
        <f t="shared" si="71"/>
        <v>1</v>
      </c>
      <c r="AP87" s="361">
        <v>600</v>
      </c>
      <c r="AQ87" s="361">
        <f t="shared" si="68"/>
        <v>600</v>
      </c>
      <c r="AR87" s="361">
        <v>420</v>
      </c>
      <c r="AS87" s="361">
        <f t="shared" si="69"/>
        <v>420</v>
      </c>
      <c r="AT87" s="362">
        <f t="shared" si="70"/>
        <v>1020</v>
      </c>
    </row>
    <row r="88" spans="1:46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0"/>
        <v>9600</v>
      </c>
      <c r="H88" s="36">
        <v>721</v>
      </c>
      <c r="I88" s="36">
        <f t="shared" si="51"/>
        <v>8652</v>
      </c>
      <c r="J88" s="53">
        <f t="shared" si="52"/>
        <v>18252</v>
      </c>
      <c r="K88" s="130"/>
      <c r="L88" s="93">
        <v>800</v>
      </c>
      <c r="M88" s="93">
        <f t="shared" si="53"/>
        <v>0</v>
      </c>
      <c r="N88" s="93">
        <v>721</v>
      </c>
      <c r="O88" s="93">
        <f t="shared" si="54"/>
        <v>0</v>
      </c>
      <c r="P88" s="94">
        <f t="shared" si="55"/>
        <v>0</v>
      </c>
      <c r="Q88" s="173"/>
      <c r="R88" s="175">
        <v>800</v>
      </c>
      <c r="S88" s="175">
        <f t="shared" si="56"/>
        <v>0</v>
      </c>
      <c r="T88" s="175">
        <v>721</v>
      </c>
      <c r="U88" s="175">
        <f t="shared" si="57"/>
        <v>0</v>
      </c>
      <c r="V88" s="176">
        <f t="shared" si="58"/>
        <v>0</v>
      </c>
      <c r="W88" s="220"/>
      <c r="X88" s="222">
        <v>800</v>
      </c>
      <c r="Y88" s="222">
        <f t="shared" si="59"/>
        <v>0</v>
      </c>
      <c r="Z88" s="222">
        <v>721</v>
      </c>
      <c r="AA88" s="222">
        <f t="shared" si="60"/>
        <v>0</v>
      </c>
      <c r="AB88" s="223">
        <f t="shared" si="61"/>
        <v>0</v>
      </c>
      <c r="AC88" s="267"/>
      <c r="AD88" s="269">
        <v>800</v>
      </c>
      <c r="AE88" s="269">
        <f t="shared" si="62"/>
        <v>0</v>
      </c>
      <c r="AF88" s="269">
        <v>721</v>
      </c>
      <c r="AG88" s="269">
        <f t="shared" si="63"/>
        <v>0</v>
      </c>
      <c r="AH88" s="270">
        <f t="shared" si="64"/>
        <v>0</v>
      </c>
      <c r="AI88" s="314"/>
      <c r="AJ88" s="316">
        <v>800</v>
      </c>
      <c r="AK88" s="316">
        <f t="shared" si="65"/>
        <v>0</v>
      </c>
      <c r="AL88" s="316">
        <v>721</v>
      </c>
      <c r="AM88" s="316">
        <f t="shared" si="66"/>
        <v>0</v>
      </c>
      <c r="AN88" s="317">
        <f t="shared" si="67"/>
        <v>0</v>
      </c>
      <c r="AO88" s="715">
        <f t="shared" si="71"/>
        <v>12</v>
      </c>
      <c r="AP88" s="361">
        <v>800</v>
      </c>
      <c r="AQ88" s="361">
        <f t="shared" si="68"/>
        <v>9600</v>
      </c>
      <c r="AR88" s="361">
        <v>721</v>
      </c>
      <c r="AS88" s="361">
        <f t="shared" si="69"/>
        <v>8652</v>
      </c>
      <c r="AT88" s="362">
        <f t="shared" si="70"/>
        <v>18252</v>
      </c>
    </row>
    <row r="89" spans="1:46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0"/>
        <v>13492.5</v>
      </c>
      <c r="H89" s="36">
        <v>840</v>
      </c>
      <c r="I89" s="36">
        <f t="shared" si="51"/>
        <v>10794</v>
      </c>
      <c r="J89" s="53">
        <f t="shared" si="52"/>
        <v>24286.5</v>
      </c>
      <c r="K89" s="130"/>
      <c r="L89" s="93">
        <v>1050</v>
      </c>
      <c r="M89" s="93">
        <f t="shared" si="53"/>
        <v>0</v>
      </c>
      <c r="N89" s="93">
        <v>840</v>
      </c>
      <c r="O89" s="93">
        <f t="shared" si="54"/>
        <v>0</v>
      </c>
      <c r="P89" s="94">
        <f t="shared" si="55"/>
        <v>0</v>
      </c>
      <c r="Q89" s="173"/>
      <c r="R89" s="175">
        <v>1050</v>
      </c>
      <c r="S89" s="175">
        <f t="shared" si="56"/>
        <v>0</v>
      </c>
      <c r="T89" s="175">
        <v>840</v>
      </c>
      <c r="U89" s="175">
        <f t="shared" si="57"/>
        <v>0</v>
      </c>
      <c r="V89" s="176">
        <f t="shared" si="58"/>
        <v>0</v>
      </c>
      <c r="W89" s="220"/>
      <c r="X89" s="222">
        <v>1050</v>
      </c>
      <c r="Y89" s="222">
        <f t="shared" si="59"/>
        <v>0</v>
      </c>
      <c r="Z89" s="222">
        <v>840</v>
      </c>
      <c r="AA89" s="222">
        <f t="shared" si="60"/>
        <v>0</v>
      </c>
      <c r="AB89" s="223">
        <f t="shared" si="61"/>
        <v>0</v>
      </c>
      <c r="AC89" s="267"/>
      <c r="AD89" s="269">
        <v>1050</v>
      </c>
      <c r="AE89" s="269">
        <f t="shared" si="62"/>
        <v>0</v>
      </c>
      <c r="AF89" s="269">
        <v>840</v>
      </c>
      <c r="AG89" s="269">
        <f t="shared" si="63"/>
        <v>0</v>
      </c>
      <c r="AH89" s="270">
        <f t="shared" si="64"/>
        <v>0</v>
      </c>
      <c r="AI89" s="314"/>
      <c r="AJ89" s="316">
        <v>1050</v>
      </c>
      <c r="AK89" s="316">
        <f t="shared" si="65"/>
        <v>0</v>
      </c>
      <c r="AL89" s="316">
        <v>840</v>
      </c>
      <c r="AM89" s="316">
        <f t="shared" si="66"/>
        <v>0</v>
      </c>
      <c r="AN89" s="317">
        <f t="shared" si="67"/>
        <v>0</v>
      </c>
      <c r="AO89" s="715">
        <f t="shared" si="71"/>
        <v>12.85</v>
      </c>
      <c r="AP89" s="361">
        <v>1050</v>
      </c>
      <c r="AQ89" s="361">
        <f t="shared" si="68"/>
        <v>13492.5</v>
      </c>
      <c r="AR89" s="361">
        <v>840</v>
      </c>
      <c r="AS89" s="361">
        <f t="shared" si="69"/>
        <v>10794</v>
      </c>
      <c r="AT89" s="362">
        <f t="shared" si="70"/>
        <v>24286.5</v>
      </c>
    </row>
    <row r="90" spans="1:46" x14ac:dyDescent="0.2">
      <c r="A90" s="1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0"/>
        <v>139192.19999999998</v>
      </c>
      <c r="H90" s="36">
        <v>1190</v>
      </c>
      <c r="I90" s="36">
        <f t="shared" si="51"/>
        <v>157751.16</v>
      </c>
      <c r="J90" s="53">
        <f t="shared" si="52"/>
        <v>296943.35999999999</v>
      </c>
      <c r="K90" s="130"/>
      <c r="L90" s="93">
        <v>1050</v>
      </c>
      <c r="M90" s="93">
        <f t="shared" si="53"/>
        <v>0</v>
      </c>
      <c r="N90" s="93">
        <v>1190</v>
      </c>
      <c r="O90" s="93">
        <f t="shared" si="54"/>
        <v>0</v>
      </c>
      <c r="P90" s="94">
        <f t="shared" si="55"/>
        <v>0</v>
      </c>
      <c r="Q90" s="173"/>
      <c r="R90" s="175">
        <v>1050</v>
      </c>
      <c r="S90" s="175">
        <f t="shared" si="56"/>
        <v>0</v>
      </c>
      <c r="T90" s="175">
        <v>1190</v>
      </c>
      <c r="U90" s="175">
        <f t="shared" si="57"/>
        <v>0</v>
      </c>
      <c r="V90" s="176">
        <f t="shared" si="58"/>
        <v>0</v>
      </c>
      <c r="W90" s="220">
        <v>88.61399999999999</v>
      </c>
      <c r="X90" s="222">
        <v>1050</v>
      </c>
      <c r="Y90" s="222">
        <f t="shared" si="59"/>
        <v>93044.699999999983</v>
      </c>
      <c r="Z90" s="222">
        <v>1190</v>
      </c>
      <c r="AA90" s="222">
        <f t="shared" si="60"/>
        <v>105450.65999999999</v>
      </c>
      <c r="AB90" s="223">
        <f t="shared" si="61"/>
        <v>198495.35999999999</v>
      </c>
      <c r="AC90" s="267">
        <v>50</v>
      </c>
      <c r="AD90" s="269">
        <v>1050</v>
      </c>
      <c r="AE90" s="269">
        <f t="shared" si="62"/>
        <v>52500</v>
      </c>
      <c r="AF90" s="269">
        <v>1190</v>
      </c>
      <c r="AG90" s="269">
        <f t="shared" si="63"/>
        <v>59500</v>
      </c>
      <c r="AH90" s="270">
        <f t="shared" si="64"/>
        <v>112000</v>
      </c>
      <c r="AI90" s="314"/>
      <c r="AJ90" s="316">
        <v>1050</v>
      </c>
      <c r="AK90" s="316">
        <f t="shared" si="65"/>
        <v>0</v>
      </c>
      <c r="AL90" s="316">
        <v>1190</v>
      </c>
      <c r="AM90" s="316">
        <f t="shared" si="66"/>
        <v>0</v>
      </c>
      <c r="AN90" s="317">
        <f t="shared" si="67"/>
        <v>0</v>
      </c>
      <c r="AO90" s="715">
        <f t="shared" si="71"/>
        <v>-6.0499999999999972</v>
      </c>
      <c r="AP90" s="361">
        <v>1050</v>
      </c>
      <c r="AQ90" s="361">
        <f t="shared" si="68"/>
        <v>-6352.4999999999973</v>
      </c>
      <c r="AR90" s="361">
        <v>1190</v>
      </c>
      <c r="AS90" s="361">
        <f t="shared" si="69"/>
        <v>-7199.4999999999964</v>
      </c>
      <c r="AT90" s="362">
        <f t="shared" si="70"/>
        <v>-13551.999999999993</v>
      </c>
    </row>
    <row r="91" spans="1:46" ht="25.5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0"/>
        <v>14308.35</v>
      </c>
      <c r="H91" s="36">
        <v>2380</v>
      </c>
      <c r="I91" s="36">
        <f t="shared" si="51"/>
        <v>32432.260000000002</v>
      </c>
      <c r="J91" s="53">
        <f t="shared" si="52"/>
        <v>46740.61</v>
      </c>
      <c r="K91" s="130"/>
      <c r="L91" s="93">
        <v>1050</v>
      </c>
      <c r="M91" s="93">
        <f t="shared" si="53"/>
        <v>0</v>
      </c>
      <c r="N91" s="93">
        <v>2380</v>
      </c>
      <c r="O91" s="93">
        <f t="shared" si="54"/>
        <v>0</v>
      </c>
      <c r="P91" s="94">
        <f t="shared" si="55"/>
        <v>0</v>
      </c>
      <c r="Q91" s="173"/>
      <c r="R91" s="175">
        <v>1050</v>
      </c>
      <c r="S91" s="175">
        <f t="shared" si="56"/>
        <v>0</v>
      </c>
      <c r="T91" s="175">
        <v>2380</v>
      </c>
      <c r="U91" s="175">
        <f t="shared" si="57"/>
        <v>0</v>
      </c>
      <c r="V91" s="176">
        <f t="shared" si="58"/>
        <v>0</v>
      </c>
      <c r="W91" s="220">
        <v>7.5370000000000008</v>
      </c>
      <c r="X91" s="222">
        <v>1050</v>
      </c>
      <c r="Y91" s="222">
        <f t="shared" si="59"/>
        <v>7913.8500000000013</v>
      </c>
      <c r="Z91" s="222">
        <v>2380</v>
      </c>
      <c r="AA91" s="222">
        <f t="shared" si="60"/>
        <v>17938.060000000001</v>
      </c>
      <c r="AB91" s="223">
        <f t="shared" si="61"/>
        <v>25851.910000000003</v>
      </c>
      <c r="AC91" s="267"/>
      <c r="AD91" s="269">
        <v>1050</v>
      </c>
      <c r="AE91" s="269">
        <f t="shared" si="62"/>
        <v>0</v>
      </c>
      <c r="AF91" s="269">
        <v>2380</v>
      </c>
      <c r="AG91" s="269">
        <f t="shared" si="63"/>
        <v>0</v>
      </c>
      <c r="AH91" s="270">
        <f t="shared" si="64"/>
        <v>0</v>
      </c>
      <c r="AI91" s="314"/>
      <c r="AJ91" s="316">
        <v>1050</v>
      </c>
      <c r="AK91" s="316">
        <f t="shared" si="65"/>
        <v>0</v>
      </c>
      <c r="AL91" s="316">
        <v>2380</v>
      </c>
      <c r="AM91" s="316">
        <f t="shared" si="66"/>
        <v>0</v>
      </c>
      <c r="AN91" s="317">
        <f t="shared" si="67"/>
        <v>0</v>
      </c>
      <c r="AO91" s="715">
        <f t="shared" si="71"/>
        <v>6.09</v>
      </c>
      <c r="AP91" s="361">
        <v>1050</v>
      </c>
      <c r="AQ91" s="361">
        <f t="shared" si="68"/>
        <v>6394.5</v>
      </c>
      <c r="AR91" s="361">
        <v>2380</v>
      </c>
      <c r="AS91" s="361">
        <f t="shared" si="69"/>
        <v>14494.199999999999</v>
      </c>
      <c r="AT91" s="362">
        <f t="shared" si="70"/>
        <v>20888.699999999997</v>
      </c>
    </row>
    <row r="92" spans="1:46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0"/>
        <v>2570.4</v>
      </c>
      <c r="H92" s="36">
        <v>3080</v>
      </c>
      <c r="I92" s="36">
        <f t="shared" si="51"/>
        <v>7539.84</v>
      </c>
      <c r="J92" s="53">
        <f t="shared" si="52"/>
        <v>10110.24</v>
      </c>
      <c r="K92" s="130"/>
      <c r="L92" s="93">
        <v>1050</v>
      </c>
      <c r="M92" s="93">
        <f t="shared" si="53"/>
        <v>0</v>
      </c>
      <c r="N92" s="93">
        <v>3080</v>
      </c>
      <c r="O92" s="93">
        <f t="shared" si="54"/>
        <v>0</v>
      </c>
      <c r="P92" s="94">
        <f t="shared" si="55"/>
        <v>0</v>
      </c>
      <c r="Q92" s="173"/>
      <c r="R92" s="175">
        <v>1050</v>
      </c>
      <c r="S92" s="175">
        <f t="shared" si="56"/>
        <v>0</v>
      </c>
      <c r="T92" s="175">
        <v>3080</v>
      </c>
      <c r="U92" s="175">
        <f t="shared" si="57"/>
        <v>0</v>
      </c>
      <c r="V92" s="176">
        <f t="shared" si="58"/>
        <v>0</v>
      </c>
      <c r="W92" s="220"/>
      <c r="X92" s="222">
        <v>1050</v>
      </c>
      <c r="Y92" s="222">
        <f t="shared" si="59"/>
        <v>0</v>
      </c>
      <c r="Z92" s="222">
        <v>3080</v>
      </c>
      <c r="AA92" s="222">
        <f t="shared" si="60"/>
        <v>0</v>
      </c>
      <c r="AB92" s="223">
        <f t="shared" si="61"/>
        <v>0</v>
      </c>
      <c r="AC92" s="267"/>
      <c r="AD92" s="269">
        <v>1050</v>
      </c>
      <c r="AE92" s="269">
        <f t="shared" si="62"/>
        <v>0</v>
      </c>
      <c r="AF92" s="269">
        <v>3080</v>
      </c>
      <c r="AG92" s="269">
        <f t="shared" si="63"/>
        <v>0</v>
      </c>
      <c r="AH92" s="270">
        <f t="shared" si="64"/>
        <v>0</v>
      </c>
      <c r="AI92" s="314"/>
      <c r="AJ92" s="316">
        <v>1050</v>
      </c>
      <c r="AK92" s="316">
        <f t="shared" si="65"/>
        <v>0</v>
      </c>
      <c r="AL92" s="316">
        <v>3080</v>
      </c>
      <c r="AM92" s="316">
        <f t="shared" si="66"/>
        <v>0</v>
      </c>
      <c r="AN92" s="317">
        <f t="shared" si="67"/>
        <v>0</v>
      </c>
      <c r="AO92" s="715">
        <f t="shared" si="71"/>
        <v>2.448</v>
      </c>
      <c r="AP92" s="361">
        <v>1050</v>
      </c>
      <c r="AQ92" s="361">
        <f t="shared" si="68"/>
        <v>2570.4</v>
      </c>
      <c r="AR92" s="361">
        <v>3080</v>
      </c>
      <c r="AS92" s="361">
        <f t="shared" si="69"/>
        <v>7539.84</v>
      </c>
      <c r="AT92" s="362">
        <f t="shared" si="70"/>
        <v>10110.24</v>
      </c>
    </row>
    <row r="93" spans="1:46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0"/>
        <v>0</v>
      </c>
      <c r="H93" s="36">
        <v>32642</v>
      </c>
      <c r="I93" s="36">
        <f t="shared" si="51"/>
        <v>32642</v>
      </c>
      <c r="J93" s="53">
        <f t="shared" si="52"/>
        <v>32642</v>
      </c>
      <c r="K93" s="130"/>
      <c r="L93" s="93">
        <v>0</v>
      </c>
      <c r="M93" s="93">
        <f t="shared" si="53"/>
        <v>0</v>
      </c>
      <c r="N93" s="93">
        <v>32642</v>
      </c>
      <c r="O93" s="93">
        <f t="shared" si="54"/>
        <v>0</v>
      </c>
      <c r="P93" s="94">
        <f t="shared" si="55"/>
        <v>0</v>
      </c>
      <c r="Q93" s="173"/>
      <c r="R93" s="175">
        <v>0</v>
      </c>
      <c r="S93" s="175">
        <f t="shared" si="56"/>
        <v>0</v>
      </c>
      <c r="T93" s="175">
        <v>32642</v>
      </c>
      <c r="U93" s="175">
        <f t="shared" si="57"/>
        <v>0</v>
      </c>
      <c r="V93" s="176">
        <f t="shared" si="58"/>
        <v>0</v>
      </c>
      <c r="W93" s="220">
        <v>1</v>
      </c>
      <c r="X93" s="222">
        <v>0</v>
      </c>
      <c r="Y93" s="222">
        <f t="shared" si="59"/>
        <v>0</v>
      </c>
      <c r="Z93" s="222">
        <v>32642</v>
      </c>
      <c r="AA93" s="222">
        <f t="shared" si="60"/>
        <v>32642</v>
      </c>
      <c r="AB93" s="223">
        <f t="shared" si="61"/>
        <v>32642</v>
      </c>
      <c r="AC93" s="267"/>
      <c r="AD93" s="269">
        <v>0</v>
      </c>
      <c r="AE93" s="269">
        <f t="shared" si="62"/>
        <v>0</v>
      </c>
      <c r="AF93" s="269">
        <v>32642</v>
      </c>
      <c r="AG93" s="269">
        <f t="shared" si="63"/>
        <v>0</v>
      </c>
      <c r="AH93" s="270">
        <f t="shared" si="64"/>
        <v>0</v>
      </c>
      <c r="AI93" s="314"/>
      <c r="AJ93" s="316">
        <v>0</v>
      </c>
      <c r="AK93" s="316">
        <f t="shared" si="65"/>
        <v>0</v>
      </c>
      <c r="AL93" s="316">
        <v>32642</v>
      </c>
      <c r="AM93" s="316">
        <f t="shared" si="66"/>
        <v>0</v>
      </c>
      <c r="AN93" s="317">
        <f t="shared" si="67"/>
        <v>0</v>
      </c>
      <c r="AO93" s="715">
        <f t="shared" si="71"/>
        <v>0</v>
      </c>
      <c r="AP93" s="361">
        <v>0</v>
      </c>
      <c r="AQ93" s="361">
        <f t="shared" si="68"/>
        <v>0</v>
      </c>
      <c r="AR93" s="361">
        <v>32642</v>
      </c>
      <c r="AS93" s="361">
        <f t="shared" si="69"/>
        <v>0</v>
      </c>
      <c r="AT93" s="362">
        <f t="shared" si="70"/>
        <v>0</v>
      </c>
    </row>
    <row r="94" spans="1:46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5">
        <f t="shared" si="71"/>
        <v>0</v>
      </c>
      <c r="AP94" s="360"/>
      <c r="AQ94" s="361"/>
      <c r="AR94" s="358"/>
      <c r="AS94" s="361"/>
      <c r="AT94" s="359"/>
    </row>
    <row r="95" spans="1:46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0"/>
        <v>3518</v>
      </c>
      <c r="H95" s="36">
        <v>7588.7999999999993</v>
      </c>
      <c r="I95" s="36">
        <f t="shared" si="51"/>
        <v>7588.7999999999993</v>
      </c>
      <c r="J95" s="53">
        <f t="shared" ref="J95:J109" si="72">G95+I95</f>
        <v>11106.8</v>
      </c>
      <c r="K95" s="130"/>
      <c r="L95" s="93">
        <v>3518</v>
      </c>
      <c r="M95" s="93">
        <f t="shared" ref="M95:M109" si="73">K95*L95</f>
        <v>0</v>
      </c>
      <c r="N95" s="93">
        <v>7588.7999999999993</v>
      </c>
      <c r="O95" s="93">
        <f t="shared" ref="O95:O109" si="74">K95*N95</f>
        <v>0</v>
      </c>
      <c r="P95" s="94">
        <f t="shared" ref="P95:P109" si="75">M95+O95</f>
        <v>0</v>
      </c>
      <c r="Q95" s="173"/>
      <c r="R95" s="175">
        <v>3518</v>
      </c>
      <c r="S95" s="175">
        <f t="shared" ref="S95:S109" si="76">Q95*R95</f>
        <v>0</v>
      </c>
      <c r="T95" s="175">
        <v>7588.7999999999993</v>
      </c>
      <c r="U95" s="175">
        <f t="shared" ref="U95:U109" si="77">Q95*T95</f>
        <v>0</v>
      </c>
      <c r="V95" s="176">
        <f t="shared" ref="V95:V109" si="78">S95+U95</f>
        <v>0</v>
      </c>
      <c r="W95" s="220">
        <v>1</v>
      </c>
      <c r="X95" s="222">
        <v>3518</v>
      </c>
      <c r="Y95" s="222">
        <f t="shared" ref="Y95:Y109" si="79">W95*X95</f>
        <v>3518</v>
      </c>
      <c r="Z95" s="222">
        <v>7588.7999999999993</v>
      </c>
      <c r="AA95" s="222">
        <f t="shared" ref="AA95:AA109" si="80">W95*Z95</f>
        <v>7588.7999999999993</v>
      </c>
      <c r="AB95" s="223">
        <f t="shared" ref="AB95:AB109" si="81">Y95+AA95</f>
        <v>11106.8</v>
      </c>
      <c r="AC95" s="267"/>
      <c r="AD95" s="269">
        <v>3518</v>
      </c>
      <c r="AE95" s="269">
        <f t="shared" ref="AE95:AE109" si="82">AC95*AD95</f>
        <v>0</v>
      </c>
      <c r="AF95" s="269">
        <v>7588.7999999999993</v>
      </c>
      <c r="AG95" s="269">
        <f t="shared" ref="AG95:AG109" si="83">AC95*AF95</f>
        <v>0</v>
      </c>
      <c r="AH95" s="270">
        <f t="shared" ref="AH95:AH109" si="84">AE95+AG95</f>
        <v>0</v>
      </c>
      <c r="AI95" s="314"/>
      <c r="AJ95" s="316">
        <v>3518</v>
      </c>
      <c r="AK95" s="316">
        <f t="shared" ref="AK95:AK109" si="85">AI95*AJ95</f>
        <v>0</v>
      </c>
      <c r="AL95" s="316">
        <v>7588.7999999999993</v>
      </c>
      <c r="AM95" s="316">
        <f t="shared" ref="AM95:AM109" si="86">AI95*AL95</f>
        <v>0</v>
      </c>
      <c r="AN95" s="317">
        <f t="shared" ref="AN95:AN109" si="87">AK95+AM95</f>
        <v>0</v>
      </c>
      <c r="AO95" s="715">
        <f t="shared" si="71"/>
        <v>0</v>
      </c>
      <c r="AP95" s="361">
        <v>3518</v>
      </c>
      <c r="AQ95" s="361">
        <f t="shared" ref="AQ95:AQ109" si="88">AO95*AP95</f>
        <v>0</v>
      </c>
      <c r="AR95" s="361">
        <v>7588.7999999999993</v>
      </c>
      <c r="AS95" s="361">
        <f t="shared" ref="AS95:AS109" si="89">AO95*AR95</f>
        <v>0</v>
      </c>
      <c r="AT95" s="362">
        <f t="shared" ref="AT95:AT109" si="90">AQ95+AS95</f>
        <v>0</v>
      </c>
    </row>
    <row r="96" spans="1:46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0"/>
        <v>2005</v>
      </c>
      <c r="H96" s="36">
        <v>4910.3999999999996</v>
      </c>
      <c r="I96" s="36">
        <f t="shared" si="51"/>
        <v>4910.3999999999996</v>
      </c>
      <c r="J96" s="53">
        <f t="shared" si="72"/>
        <v>6915.4</v>
      </c>
      <c r="K96" s="130"/>
      <c r="L96" s="93">
        <v>2005</v>
      </c>
      <c r="M96" s="93">
        <f t="shared" si="73"/>
        <v>0</v>
      </c>
      <c r="N96" s="93">
        <v>4910.3999999999996</v>
      </c>
      <c r="O96" s="93">
        <f t="shared" si="74"/>
        <v>0</v>
      </c>
      <c r="P96" s="94">
        <f t="shared" si="75"/>
        <v>0</v>
      </c>
      <c r="Q96" s="173"/>
      <c r="R96" s="175">
        <v>2005</v>
      </c>
      <c r="S96" s="175">
        <f t="shared" si="76"/>
        <v>0</v>
      </c>
      <c r="T96" s="175">
        <v>4910.3999999999996</v>
      </c>
      <c r="U96" s="175">
        <f t="shared" si="77"/>
        <v>0</v>
      </c>
      <c r="V96" s="176">
        <f t="shared" si="78"/>
        <v>0</v>
      </c>
      <c r="W96" s="220">
        <v>1</v>
      </c>
      <c r="X96" s="222">
        <v>2005</v>
      </c>
      <c r="Y96" s="222">
        <f t="shared" si="79"/>
        <v>2005</v>
      </c>
      <c r="Z96" s="222">
        <v>4910.3999999999996</v>
      </c>
      <c r="AA96" s="222">
        <f t="shared" si="80"/>
        <v>4910.3999999999996</v>
      </c>
      <c r="AB96" s="223">
        <f t="shared" si="81"/>
        <v>6915.4</v>
      </c>
      <c r="AC96" s="267"/>
      <c r="AD96" s="269">
        <v>2005</v>
      </c>
      <c r="AE96" s="269">
        <f t="shared" si="82"/>
        <v>0</v>
      </c>
      <c r="AF96" s="269">
        <v>4910.3999999999996</v>
      </c>
      <c r="AG96" s="269">
        <f t="shared" si="83"/>
        <v>0</v>
      </c>
      <c r="AH96" s="270">
        <f t="shared" si="84"/>
        <v>0</v>
      </c>
      <c r="AI96" s="314"/>
      <c r="AJ96" s="316">
        <v>2005</v>
      </c>
      <c r="AK96" s="316">
        <f t="shared" si="85"/>
        <v>0</v>
      </c>
      <c r="AL96" s="316">
        <v>4910.3999999999996</v>
      </c>
      <c r="AM96" s="316">
        <f t="shared" si="86"/>
        <v>0</v>
      </c>
      <c r="AN96" s="317">
        <f t="shared" si="87"/>
        <v>0</v>
      </c>
      <c r="AO96" s="715">
        <f t="shared" si="71"/>
        <v>0</v>
      </c>
      <c r="AP96" s="361">
        <v>2005</v>
      </c>
      <c r="AQ96" s="361">
        <f t="shared" si="88"/>
        <v>0</v>
      </c>
      <c r="AR96" s="361">
        <v>4910.3999999999996</v>
      </c>
      <c r="AS96" s="361">
        <f t="shared" si="89"/>
        <v>0</v>
      </c>
      <c r="AT96" s="362">
        <f t="shared" si="90"/>
        <v>0</v>
      </c>
    </row>
    <row r="97" spans="1:46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0"/>
        <v>4500</v>
      </c>
      <c r="H97" s="76">
        <v>4900</v>
      </c>
      <c r="I97" s="36">
        <f t="shared" si="51"/>
        <v>4900</v>
      </c>
      <c r="J97" s="120">
        <f t="shared" si="72"/>
        <v>9400</v>
      </c>
      <c r="K97" s="131"/>
      <c r="L97" s="95">
        <v>4500</v>
      </c>
      <c r="M97" s="93">
        <f t="shared" si="73"/>
        <v>0</v>
      </c>
      <c r="N97" s="95">
        <v>4900</v>
      </c>
      <c r="O97" s="93">
        <f t="shared" si="74"/>
        <v>0</v>
      </c>
      <c r="P97" s="96">
        <f t="shared" si="75"/>
        <v>0</v>
      </c>
      <c r="Q97" s="177"/>
      <c r="R97" s="178">
        <v>4500</v>
      </c>
      <c r="S97" s="175">
        <f t="shared" si="76"/>
        <v>0</v>
      </c>
      <c r="T97" s="178">
        <v>4900</v>
      </c>
      <c r="U97" s="175">
        <f t="shared" si="77"/>
        <v>0</v>
      </c>
      <c r="V97" s="179">
        <f t="shared" si="78"/>
        <v>0</v>
      </c>
      <c r="W97" s="224"/>
      <c r="X97" s="225">
        <v>4500</v>
      </c>
      <c r="Y97" s="222">
        <f t="shared" si="79"/>
        <v>0</v>
      </c>
      <c r="Z97" s="225">
        <v>4900</v>
      </c>
      <c r="AA97" s="222">
        <f t="shared" si="80"/>
        <v>0</v>
      </c>
      <c r="AB97" s="226">
        <f t="shared" si="81"/>
        <v>0</v>
      </c>
      <c r="AC97" s="271"/>
      <c r="AD97" s="272">
        <v>4500</v>
      </c>
      <c r="AE97" s="269">
        <f t="shared" si="82"/>
        <v>0</v>
      </c>
      <c r="AF97" s="272">
        <v>4900</v>
      </c>
      <c r="AG97" s="269">
        <f t="shared" si="83"/>
        <v>0</v>
      </c>
      <c r="AH97" s="273">
        <f t="shared" si="84"/>
        <v>0</v>
      </c>
      <c r="AI97" s="318"/>
      <c r="AJ97" s="319">
        <v>4500</v>
      </c>
      <c r="AK97" s="316">
        <f t="shared" si="85"/>
        <v>0</v>
      </c>
      <c r="AL97" s="319">
        <v>4900</v>
      </c>
      <c r="AM97" s="316">
        <f t="shared" si="86"/>
        <v>0</v>
      </c>
      <c r="AN97" s="320">
        <f t="shared" si="87"/>
        <v>0</v>
      </c>
      <c r="AO97" s="715">
        <f t="shared" si="71"/>
        <v>1</v>
      </c>
      <c r="AP97" s="363">
        <v>4500</v>
      </c>
      <c r="AQ97" s="361">
        <f t="shared" si="88"/>
        <v>4500</v>
      </c>
      <c r="AR97" s="363">
        <v>4900</v>
      </c>
      <c r="AS97" s="361">
        <f t="shared" si="89"/>
        <v>4900</v>
      </c>
      <c r="AT97" s="364">
        <f t="shared" si="90"/>
        <v>9400</v>
      </c>
    </row>
    <row r="98" spans="1:46" ht="25.5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0"/>
        <v>13500</v>
      </c>
      <c r="H98" s="76">
        <v>11450.625</v>
      </c>
      <c r="I98" s="36">
        <f t="shared" si="51"/>
        <v>34351.875</v>
      </c>
      <c r="J98" s="120">
        <f t="shared" si="72"/>
        <v>47851.875</v>
      </c>
      <c r="K98" s="131"/>
      <c r="L98" s="95">
        <v>4500</v>
      </c>
      <c r="M98" s="93">
        <f t="shared" si="73"/>
        <v>0</v>
      </c>
      <c r="N98" s="95">
        <v>11450.625</v>
      </c>
      <c r="O98" s="93">
        <f t="shared" si="74"/>
        <v>0</v>
      </c>
      <c r="P98" s="96">
        <f t="shared" si="75"/>
        <v>0</v>
      </c>
      <c r="Q98" s="177"/>
      <c r="R98" s="178">
        <v>4500</v>
      </c>
      <c r="S98" s="175">
        <f t="shared" si="76"/>
        <v>0</v>
      </c>
      <c r="T98" s="178">
        <v>11450.625</v>
      </c>
      <c r="U98" s="175">
        <f t="shared" si="77"/>
        <v>0</v>
      </c>
      <c r="V98" s="179">
        <f t="shared" si="78"/>
        <v>0</v>
      </c>
      <c r="W98" s="224"/>
      <c r="X98" s="225">
        <v>4500</v>
      </c>
      <c r="Y98" s="222">
        <f t="shared" si="79"/>
        <v>0</v>
      </c>
      <c r="Z98" s="225">
        <v>11450.625</v>
      </c>
      <c r="AA98" s="222">
        <f t="shared" si="80"/>
        <v>0</v>
      </c>
      <c r="AB98" s="226">
        <f t="shared" si="81"/>
        <v>0</v>
      </c>
      <c r="AC98" s="271">
        <v>3</v>
      </c>
      <c r="AD98" s="272">
        <v>4500</v>
      </c>
      <c r="AE98" s="269">
        <f t="shared" si="82"/>
        <v>13500</v>
      </c>
      <c r="AF98" s="272">
        <v>11450.625</v>
      </c>
      <c r="AG98" s="269">
        <f t="shared" si="83"/>
        <v>34351.875</v>
      </c>
      <c r="AH98" s="273">
        <f t="shared" si="84"/>
        <v>47851.875</v>
      </c>
      <c r="AI98" s="318"/>
      <c r="AJ98" s="319">
        <v>4500</v>
      </c>
      <c r="AK98" s="316">
        <f t="shared" si="85"/>
        <v>0</v>
      </c>
      <c r="AL98" s="319">
        <v>11450.625</v>
      </c>
      <c r="AM98" s="316">
        <f t="shared" si="86"/>
        <v>0</v>
      </c>
      <c r="AN98" s="320">
        <f t="shared" si="87"/>
        <v>0</v>
      </c>
      <c r="AO98" s="715">
        <f t="shared" si="71"/>
        <v>0</v>
      </c>
      <c r="AP98" s="363">
        <v>4500</v>
      </c>
      <c r="AQ98" s="361">
        <f t="shared" si="88"/>
        <v>0</v>
      </c>
      <c r="AR98" s="363">
        <v>11450.625</v>
      </c>
      <c r="AS98" s="361">
        <f t="shared" si="89"/>
        <v>0</v>
      </c>
      <c r="AT98" s="364">
        <f t="shared" si="90"/>
        <v>0</v>
      </c>
    </row>
    <row r="99" spans="1:46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0"/>
        <v>400</v>
      </c>
      <c r="H99" s="76">
        <v>952.8</v>
      </c>
      <c r="I99" s="36">
        <f t="shared" si="51"/>
        <v>952.8</v>
      </c>
      <c r="J99" s="120">
        <f t="shared" si="72"/>
        <v>1352.8</v>
      </c>
      <c r="K99" s="131"/>
      <c r="L99" s="95">
        <v>400</v>
      </c>
      <c r="M99" s="93">
        <f t="shared" si="73"/>
        <v>0</v>
      </c>
      <c r="N99" s="95">
        <v>952.8</v>
      </c>
      <c r="O99" s="93">
        <f t="shared" si="74"/>
        <v>0</v>
      </c>
      <c r="P99" s="96">
        <f t="shared" si="75"/>
        <v>0</v>
      </c>
      <c r="Q99" s="177"/>
      <c r="R99" s="178">
        <v>400</v>
      </c>
      <c r="S99" s="175">
        <f t="shared" si="76"/>
        <v>0</v>
      </c>
      <c r="T99" s="178">
        <v>952.8</v>
      </c>
      <c r="U99" s="175">
        <f t="shared" si="77"/>
        <v>0</v>
      </c>
      <c r="V99" s="179">
        <f t="shared" si="78"/>
        <v>0</v>
      </c>
      <c r="W99" s="224"/>
      <c r="X99" s="225">
        <v>400</v>
      </c>
      <c r="Y99" s="222">
        <f t="shared" si="79"/>
        <v>0</v>
      </c>
      <c r="Z99" s="225">
        <v>952.8</v>
      </c>
      <c r="AA99" s="222">
        <f t="shared" si="80"/>
        <v>0</v>
      </c>
      <c r="AB99" s="226">
        <f t="shared" si="81"/>
        <v>0</v>
      </c>
      <c r="AC99" s="271"/>
      <c r="AD99" s="272">
        <v>400</v>
      </c>
      <c r="AE99" s="269">
        <f t="shared" si="82"/>
        <v>0</v>
      </c>
      <c r="AF99" s="272">
        <v>952.8</v>
      </c>
      <c r="AG99" s="269">
        <f t="shared" si="83"/>
        <v>0</v>
      </c>
      <c r="AH99" s="273">
        <f t="shared" si="84"/>
        <v>0</v>
      </c>
      <c r="AI99" s="318"/>
      <c r="AJ99" s="319">
        <v>400</v>
      </c>
      <c r="AK99" s="316">
        <f t="shared" si="85"/>
        <v>0</v>
      </c>
      <c r="AL99" s="319">
        <v>952.8</v>
      </c>
      <c r="AM99" s="316">
        <f t="shared" si="86"/>
        <v>0</v>
      </c>
      <c r="AN99" s="320">
        <f t="shared" si="87"/>
        <v>0</v>
      </c>
      <c r="AO99" s="715">
        <f t="shared" si="71"/>
        <v>1</v>
      </c>
      <c r="AP99" s="363">
        <v>400</v>
      </c>
      <c r="AQ99" s="361">
        <f t="shared" si="88"/>
        <v>400</v>
      </c>
      <c r="AR99" s="363">
        <v>952.8</v>
      </c>
      <c r="AS99" s="361">
        <f t="shared" si="89"/>
        <v>952.8</v>
      </c>
      <c r="AT99" s="364">
        <f t="shared" si="90"/>
        <v>1352.8</v>
      </c>
    </row>
    <row r="100" spans="1:46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0"/>
        <v>900</v>
      </c>
      <c r="H100" s="76">
        <v>234</v>
      </c>
      <c r="I100" s="36">
        <f t="shared" si="51"/>
        <v>702</v>
      </c>
      <c r="J100" s="120">
        <f t="shared" si="72"/>
        <v>1602</v>
      </c>
      <c r="K100" s="131"/>
      <c r="L100" s="95">
        <v>300</v>
      </c>
      <c r="M100" s="93">
        <f t="shared" si="73"/>
        <v>0</v>
      </c>
      <c r="N100" s="95">
        <v>234</v>
      </c>
      <c r="O100" s="93">
        <f t="shared" si="74"/>
        <v>0</v>
      </c>
      <c r="P100" s="96">
        <f t="shared" si="75"/>
        <v>0</v>
      </c>
      <c r="Q100" s="177"/>
      <c r="R100" s="178">
        <v>300</v>
      </c>
      <c r="S100" s="175">
        <f t="shared" si="76"/>
        <v>0</v>
      </c>
      <c r="T100" s="178">
        <v>234</v>
      </c>
      <c r="U100" s="175">
        <f t="shared" si="77"/>
        <v>0</v>
      </c>
      <c r="V100" s="179">
        <f t="shared" si="78"/>
        <v>0</v>
      </c>
      <c r="W100" s="224"/>
      <c r="X100" s="225">
        <v>300</v>
      </c>
      <c r="Y100" s="222">
        <f t="shared" si="79"/>
        <v>0</v>
      </c>
      <c r="Z100" s="225">
        <v>234</v>
      </c>
      <c r="AA100" s="222">
        <f t="shared" si="80"/>
        <v>0</v>
      </c>
      <c r="AB100" s="226">
        <f t="shared" si="81"/>
        <v>0</v>
      </c>
      <c r="AC100" s="271"/>
      <c r="AD100" s="272">
        <v>300</v>
      </c>
      <c r="AE100" s="269">
        <f t="shared" si="82"/>
        <v>0</v>
      </c>
      <c r="AF100" s="272">
        <v>234</v>
      </c>
      <c r="AG100" s="269">
        <f t="shared" si="83"/>
        <v>0</v>
      </c>
      <c r="AH100" s="273">
        <f t="shared" si="84"/>
        <v>0</v>
      </c>
      <c r="AI100" s="318"/>
      <c r="AJ100" s="319">
        <v>300</v>
      </c>
      <c r="AK100" s="316">
        <f t="shared" si="85"/>
        <v>0</v>
      </c>
      <c r="AL100" s="319">
        <v>234</v>
      </c>
      <c r="AM100" s="316">
        <f t="shared" si="86"/>
        <v>0</v>
      </c>
      <c r="AN100" s="320">
        <f t="shared" si="87"/>
        <v>0</v>
      </c>
      <c r="AO100" s="715">
        <f t="shared" si="71"/>
        <v>3</v>
      </c>
      <c r="AP100" s="363">
        <v>300</v>
      </c>
      <c r="AQ100" s="361">
        <f t="shared" si="88"/>
        <v>900</v>
      </c>
      <c r="AR100" s="363">
        <v>234</v>
      </c>
      <c r="AS100" s="361">
        <f t="shared" si="89"/>
        <v>702</v>
      </c>
      <c r="AT100" s="364">
        <f t="shared" si="90"/>
        <v>1602</v>
      </c>
    </row>
    <row r="101" spans="1:46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0"/>
        <v>850</v>
      </c>
      <c r="H101" s="76">
        <v>316.39999999999998</v>
      </c>
      <c r="I101" s="36">
        <f t="shared" si="51"/>
        <v>316.39999999999998</v>
      </c>
      <c r="J101" s="120">
        <f t="shared" si="72"/>
        <v>1166.4000000000001</v>
      </c>
      <c r="K101" s="132"/>
      <c r="L101" s="95">
        <v>850</v>
      </c>
      <c r="M101" s="93">
        <f t="shared" si="73"/>
        <v>0</v>
      </c>
      <c r="N101" s="95">
        <v>316.39999999999998</v>
      </c>
      <c r="O101" s="93">
        <f t="shared" si="74"/>
        <v>0</v>
      </c>
      <c r="P101" s="96">
        <f t="shared" si="75"/>
        <v>0</v>
      </c>
      <c r="Q101" s="180"/>
      <c r="R101" s="178">
        <v>850</v>
      </c>
      <c r="S101" s="175">
        <f t="shared" si="76"/>
        <v>0</v>
      </c>
      <c r="T101" s="178">
        <v>316.39999999999998</v>
      </c>
      <c r="U101" s="175">
        <f t="shared" si="77"/>
        <v>0</v>
      </c>
      <c r="V101" s="179">
        <f t="shared" si="78"/>
        <v>0</v>
      </c>
      <c r="W101" s="227">
        <v>1</v>
      </c>
      <c r="X101" s="225">
        <v>850</v>
      </c>
      <c r="Y101" s="222">
        <f t="shared" si="79"/>
        <v>850</v>
      </c>
      <c r="Z101" s="225">
        <v>316.39999999999998</v>
      </c>
      <c r="AA101" s="222">
        <f t="shared" si="80"/>
        <v>316.39999999999998</v>
      </c>
      <c r="AB101" s="226">
        <f t="shared" si="81"/>
        <v>1166.4000000000001</v>
      </c>
      <c r="AC101" s="274"/>
      <c r="AD101" s="272">
        <v>850</v>
      </c>
      <c r="AE101" s="269">
        <f t="shared" si="82"/>
        <v>0</v>
      </c>
      <c r="AF101" s="272">
        <v>316.39999999999998</v>
      </c>
      <c r="AG101" s="269">
        <f t="shared" si="83"/>
        <v>0</v>
      </c>
      <c r="AH101" s="273">
        <f t="shared" si="84"/>
        <v>0</v>
      </c>
      <c r="AI101" s="321"/>
      <c r="AJ101" s="319">
        <v>850</v>
      </c>
      <c r="AK101" s="316">
        <f t="shared" si="85"/>
        <v>0</v>
      </c>
      <c r="AL101" s="319">
        <v>316.39999999999998</v>
      </c>
      <c r="AM101" s="316">
        <f t="shared" si="86"/>
        <v>0</v>
      </c>
      <c r="AN101" s="320">
        <f t="shared" si="87"/>
        <v>0</v>
      </c>
      <c r="AO101" s="715">
        <f t="shared" si="71"/>
        <v>0</v>
      </c>
      <c r="AP101" s="363">
        <v>850</v>
      </c>
      <c r="AQ101" s="361">
        <f t="shared" si="88"/>
        <v>0</v>
      </c>
      <c r="AR101" s="363">
        <v>316.39999999999998</v>
      </c>
      <c r="AS101" s="361">
        <f t="shared" si="89"/>
        <v>0</v>
      </c>
      <c r="AT101" s="364">
        <f t="shared" si="90"/>
        <v>0</v>
      </c>
    </row>
    <row r="102" spans="1:46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0"/>
        <v>850</v>
      </c>
      <c r="H102" s="76">
        <v>311.87692307692305</v>
      </c>
      <c r="I102" s="36">
        <f t="shared" si="51"/>
        <v>311.87692307692305</v>
      </c>
      <c r="J102" s="120">
        <f t="shared" si="72"/>
        <v>1161.876923076923</v>
      </c>
      <c r="K102" s="132"/>
      <c r="L102" s="95">
        <v>850</v>
      </c>
      <c r="M102" s="93">
        <f t="shared" si="73"/>
        <v>0</v>
      </c>
      <c r="N102" s="95">
        <v>311.87692307692305</v>
      </c>
      <c r="O102" s="93">
        <f t="shared" si="74"/>
        <v>0</v>
      </c>
      <c r="P102" s="96">
        <f t="shared" si="75"/>
        <v>0</v>
      </c>
      <c r="Q102" s="180"/>
      <c r="R102" s="178">
        <v>850</v>
      </c>
      <c r="S102" s="175">
        <f t="shared" si="76"/>
        <v>0</v>
      </c>
      <c r="T102" s="178">
        <v>311.87692307692305</v>
      </c>
      <c r="U102" s="175">
        <f t="shared" si="77"/>
        <v>0</v>
      </c>
      <c r="V102" s="179">
        <f t="shared" si="78"/>
        <v>0</v>
      </c>
      <c r="W102" s="227">
        <v>1</v>
      </c>
      <c r="X102" s="225">
        <v>850</v>
      </c>
      <c r="Y102" s="222">
        <f t="shared" si="79"/>
        <v>850</v>
      </c>
      <c r="Z102" s="225">
        <v>311.87692307692305</v>
      </c>
      <c r="AA102" s="222">
        <f t="shared" si="80"/>
        <v>311.87692307692305</v>
      </c>
      <c r="AB102" s="226">
        <f t="shared" si="81"/>
        <v>1161.876923076923</v>
      </c>
      <c r="AC102" s="274"/>
      <c r="AD102" s="272">
        <v>850</v>
      </c>
      <c r="AE102" s="269">
        <f t="shared" si="82"/>
        <v>0</v>
      </c>
      <c r="AF102" s="272">
        <v>311.87692307692305</v>
      </c>
      <c r="AG102" s="269">
        <f t="shared" si="83"/>
        <v>0</v>
      </c>
      <c r="AH102" s="273">
        <f t="shared" si="84"/>
        <v>0</v>
      </c>
      <c r="AI102" s="321"/>
      <c r="AJ102" s="319">
        <v>850</v>
      </c>
      <c r="AK102" s="316">
        <f t="shared" si="85"/>
        <v>0</v>
      </c>
      <c r="AL102" s="319">
        <v>311.87692307692305</v>
      </c>
      <c r="AM102" s="316">
        <f t="shared" si="86"/>
        <v>0</v>
      </c>
      <c r="AN102" s="320">
        <f t="shared" si="87"/>
        <v>0</v>
      </c>
      <c r="AO102" s="715">
        <f t="shared" si="71"/>
        <v>0</v>
      </c>
      <c r="AP102" s="363">
        <v>850</v>
      </c>
      <c r="AQ102" s="361">
        <f t="shared" si="88"/>
        <v>0</v>
      </c>
      <c r="AR102" s="363">
        <v>311.87692307692305</v>
      </c>
      <c r="AS102" s="361">
        <f t="shared" si="89"/>
        <v>0</v>
      </c>
      <c r="AT102" s="364">
        <f t="shared" si="90"/>
        <v>0</v>
      </c>
    </row>
    <row r="103" spans="1:46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0"/>
        <v>1200</v>
      </c>
      <c r="H103" s="36">
        <v>630</v>
      </c>
      <c r="I103" s="36">
        <f t="shared" si="51"/>
        <v>1260</v>
      </c>
      <c r="J103" s="53">
        <f t="shared" si="72"/>
        <v>2460</v>
      </c>
      <c r="K103" s="130"/>
      <c r="L103" s="93">
        <v>600</v>
      </c>
      <c r="M103" s="93">
        <f t="shared" si="73"/>
        <v>0</v>
      </c>
      <c r="N103" s="93">
        <v>630</v>
      </c>
      <c r="O103" s="93">
        <f t="shared" si="74"/>
        <v>0</v>
      </c>
      <c r="P103" s="94">
        <f t="shared" si="75"/>
        <v>0</v>
      </c>
      <c r="Q103" s="173"/>
      <c r="R103" s="175">
        <v>600</v>
      </c>
      <c r="S103" s="175">
        <f t="shared" si="76"/>
        <v>0</v>
      </c>
      <c r="T103" s="175">
        <v>630</v>
      </c>
      <c r="U103" s="175">
        <f t="shared" si="77"/>
        <v>0</v>
      </c>
      <c r="V103" s="176">
        <f t="shared" si="78"/>
        <v>0</v>
      </c>
      <c r="W103" s="220">
        <v>2</v>
      </c>
      <c r="X103" s="222">
        <v>600</v>
      </c>
      <c r="Y103" s="222">
        <f t="shared" si="79"/>
        <v>1200</v>
      </c>
      <c r="Z103" s="222">
        <v>630</v>
      </c>
      <c r="AA103" s="222">
        <f t="shared" si="80"/>
        <v>1260</v>
      </c>
      <c r="AB103" s="223">
        <f t="shared" si="81"/>
        <v>2460</v>
      </c>
      <c r="AC103" s="267"/>
      <c r="AD103" s="269">
        <v>600</v>
      </c>
      <c r="AE103" s="269">
        <f t="shared" si="82"/>
        <v>0</v>
      </c>
      <c r="AF103" s="269">
        <v>630</v>
      </c>
      <c r="AG103" s="269">
        <f t="shared" si="83"/>
        <v>0</v>
      </c>
      <c r="AH103" s="270">
        <f t="shared" si="84"/>
        <v>0</v>
      </c>
      <c r="AI103" s="314"/>
      <c r="AJ103" s="316">
        <v>600</v>
      </c>
      <c r="AK103" s="316">
        <f t="shared" si="85"/>
        <v>0</v>
      </c>
      <c r="AL103" s="316">
        <v>630</v>
      </c>
      <c r="AM103" s="316">
        <f t="shared" si="86"/>
        <v>0</v>
      </c>
      <c r="AN103" s="317">
        <f t="shared" si="87"/>
        <v>0</v>
      </c>
      <c r="AO103" s="715">
        <f t="shared" si="71"/>
        <v>0</v>
      </c>
      <c r="AP103" s="361">
        <v>600</v>
      </c>
      <c r="AQ103" s="361">
        <f t="shared" si="88"/>
        <v>0</v>
      </c>
      <c r="AR103" s="361">
        <v>630</v>
      </c>
      <c r="AS103" s="361">
        <f t="shared" si="89"/>
        <v>0</v>
      </c>
      <c r="AT103" s="362">
        <f t="shared" si="90"/>
        <v>0</v>
      </c>
    </row>
    <row r="104" spans="1:46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0"/>
        <v>600</v>
      </c>
      <c r="H104" s="36">
        <v>420</v>
      </c>
      <c r="I104" s="36">
        <f t="shared" si="51"/>
        <v>420</v>
      </c>
      <c r="J104" s="53">
        <f t="shared" si="72"/>
        <v>1020</v>
      </c>
      <c r="K104" s="130"/>
      <c r="L104" s="93">
        <v>600</v>
      </c>
      <c r="M104" s="93">
        <f t="shared" si="73"/>
        <v>0</v>
      </c>
      <c r="N104" s="93">
        <v>420</v>
      </c>
      <c r="O104" s="93">
        <f t="shared" si="74"/>
        <v>0</v>
      </c>
      <c r="P104" s="94">
        <f t="shared" si="75"/>
        <v>0</v>
      </c>
      <c r="Q104" s="173"/>
      <c r="R104" s="175">
        <v>600</v>
      </c>
      <c r="S104" s="175">
        <f t="shared" si="76"/>
        <v>0</v>
      </c>
      <c r="T104" s="175">
        <v>420</v>
      </c>
      <c r="U104" s="175">
        <f t="shared" si="77"/>
        <v>0</v>
      </c>
      <c r="V104" s="176">
        <f t="shared" si="78"/>
        <v>0</v>
      </c>
      <c r="W104" s="220">
        <v>1</v>
      </c>
      <c r="X104" s="222">
        <v>600</v>
      </c>
      <c r="Y104" s="222">
        <f t="shared" si="79"/>
        <v>600</v>
      </c>
      <c r="Z104" s="222">
        <v>420</v>
      </c>
      <c r="AA104" s="222">
        <f t="shared" si="80"/>
        <v>420</v>
      </c>
      <c r="AB104" s="223">
        <f t="shared" si="81"/>
        <v>1020</v>
      </c>
      <c r="AC104" s="267"/>
      <c r="AD104" s="269">
        <v>600</v>
      </c>
      <c r="AE104" s="269">
        <f t="shared" si="82"/>
        <v>0</v>
      </c>
      <c r="AF104" s="269">
        <v>420</v>
      </c>
      <c r="AG104" s="269">
        <f t="shared" si="83"/>
        <v>0</v>
      </c>
      <c r="AH104" s="270">
        <f t="shared" si="84"/>
        <v>0</v>
      </c>
      <c r="AI104" s="314"/>
      <c r="AJ104" s="316">
        <v>600</v>
      </c>
      <c r="AK104" s="316">
        <f t="shared" si="85"/>
        <v>0</v>
      </c>
      <c r="AL104" s="316">
        <v>420</v>
      </c>
      <c r="AM104" s="316">
        <f t="shared" si="86"/>
        <v>0</v>
      </c>
      <c r="AN104" s="317">
        <f t="shared" si="87"/>
        <v>0</v>
      </c>
      <c r="AO104" s="715">
        <f t="shared" si="71"/>
        <v>0</v>
      </c>
      <c r="AP104" s="361">
        <v>600</v>
      </c>
      <c r="AQ104" s="361">
        <f t="shared" si="88"/>
        <v>0</v>
      </c>
      <c r="AR104" s="361">
        <v>420</v>
      </c>
      <c r="AS104" s="361">
        <f t="shared" si="89"/>
        <v>0</v>
      </c>
      <c r="AT104" s="362">
        <f t="shared" si="90"/>
        <v>0</v>
      </c>
    </row>
    <row r="105" spans="1:46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0"/>
        <v>1200</v>
      </c>
      <c r="H105" s="36">
        <v>350</v>
      </c>
      <c r="I105" s="36">
        <f t="shared" si="51"/>
        <v>350</v>
      </c>
      <c r="J105" s="53">
        <f t="shared" si="72"/>
        <v>1550</v>
      </c>
      <c r="K105" s="130"/>
      <c r="L105" s="93">
        <v>1200</v>
      </c>
      <c r="M105" s="93">
        <f t="shared" si="73"/>
        <v>0</v>
      </c>
      <c r="N105" s="93">
        <v>350</v>
      </c>
      <c r="O105" s="93">
        <f t="shared" si="74"/>
        <v>0</v>
      </c>
      <c r="P105" s="94">
        <f t="shared" si="75"/>
        <v>0</v>
      </c>
      <c r="Q105" s="173"/>
      <c r="R105" s="175">
        <v>1200</v>
      </c>
      <c r="S105" s="175">
        <f t="shared" si="76"/>
        <v>0</v>
      </c>
      <c r="T105" s="175">
        <v>350</v>
      </c>
      <c r="U105" s="175">
        <f t="shared" si="77"/>
        <v>0</v>
      </c>
      <c r="V105" s="176">
        <f t="shared" si="78"/>
        <v>0</v>
      </c>
      <c r="W105" s="220"/>
      <c r="X105" s="222">
        <v>1200</v>
      </c>
      <c r="Y105" s="222">
        <f t="shared" si="79"/>
        <v>0</v>
      </c>
      <c r="Z105" s="222">
        <v>350</v>
      </c>
      <c r="AA105" s="222">
        <f t="shared" si="80"/>
        <v>0</v>
      </c>
      <c r="AB105" s="223">
        <f t="shared" si="81"/>
        <v>0</v>
      </c>
      <c r="AC105" s="267"/>
      <c r="AD105" s="269">
        <v>1200</v>
      </c>
      <c r="AE105" s="269">
        <f t="shared" si="82"/>
        <v>0</v>
      </c>
      <c r="AF105" s="269">
        <v>350</v>
      </c>
      <c r="AG105" s="269">
        <f t="shared" si="83"/>
        <v>0</v>
      </c>
      <c r="AH105" s="270">
        <f t="shared" si="84"/>
        <v>0</v>
      </c>
      <c r="AI105" s="314"/>
      <c r="AJ105" s="316">
        <v>1200</v>
      </c>
      <c r="AK105" s="316">
        <f t="shared" si="85"/>
        <v>0</v>
      </c>
      <c r="AL105" s="316">
        <v>350</v>
      </c>
      <c r="AM105" s="316">
        <f t="shared" si="86"/>
        <v>0</v>
      </c>
      <c r="AN105" s="317">
        <f t="shared" si="87"/>
        <v>0</v>
      </c>
      <c r="AO105" s="715">
        <f t="shared" si="71"/>
        <v>1</v>
      </c>
      <c r="AP105" s="361">
        <v>1200</v>
      </c>
      <c r="AQ105" s="361">
        <f t="shared" si="88"/>
        <v>1200</v>
      </c>
      <c r="AR105" s="361">
        <v>350</v>
      </c>
      <c r="AS105" s="361">
        <f t="shared" si="89"/>
        <v>350</v>
      </c>
      <c r="AT105" s="362">
        <f t="shared" si="90"/>
        <v>1550</v>
      </c>
    </row>
    <row r="106" spans="1:46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0"/>
        <v>13257.300000000001</v>
      </c>
      <c r="H106" s="36">
        <v>840</v>
      </c>
      <c r="I106" s="36">
        <f t="shared" si="51"/>
        <v>10605.84</v>
      </c>
      <c r="J106" s="53">
        <f t="shared" si="72"/>
        <v>23863.14</v>
      </c>
      <c r="K106" s="130"/>
      <c r="L106" s="93">
        <v>1050</v>
      </c>
      <c r="M106" s="93">
        <f t="shared" si="73"/>
        <v>0</v>
      </c>
      <c r="N106" s="93">
        <v>840</v>
      </c>
      <c r="O106" s="93">
        <f t="shared" si="74"/>
        <v>0</v>
      </c>
      <c r="P106" s="94">
        <f t="shared" si="75"/>
        <v>0</v>
      </c>
      <c r="Q106" s="173"/>
      <c r="R106" s="175">
        <v>1050</v>
      </c>
      <c r="S106" s="175">
        <f t="shared" si="76"/>
        <v>0</v>
      </c>
      <c r="T106" s="175">
        <v>840</v>
      </c>
      <c r="U106" s="175">
        <f t="shared" si="77"/>
        <v>0</v>
      </c>
      <c r="V106" s="176">
        <f t="shared" si="78"/>
        <v>0</v>
      </c>
      <c r="W106" s="220">
        <v>7.2610000000000001</v>
      </c>
      <c r="X106" s="222">
        <v>1050</v>
      </c>
      <c r="Y106" s="222">
        <f t="shared" si="79"/>
        <v>7624.05</v>
      </c>
      <c r="Z106" s="222">
        <v>840</v>
      </c>
      <c r="AA106" s="222">
        <f t="shared" si="80"/>
        <v>6099.24</v>
      </c>
      <c r="AB106" s="223">
        <f t="shared" si="81"/>
        <v>13723.29</v>
      </c>
      <c r="AC106" s="267"/>
      <c r="AD106" s="269">
        <v>1050</v>
      </c>
      <c r="AE106" s="269">
        <f t="shared" si="82"/>
        <v>0</v>
      </c>
      <c r="AF106" s="269">
        <v>840</v>
      </c>
      <c r="AG106" s="269">
        <f t="shared" si="83"/>
        <v>0</v>
      </c>
      <c r="AH106" s="270">
        <f t="shared" si="84"/>
        <v>0</v>
      </c>
      <c r="AI106" s="314"/>
      <c r="AJ106" s="316">
        <v>1050</v>
      </c>
      <c r="AK106" s="316">
        <f t="shared" si="85"/>
        <v>0</v>
      </c>
      <c r="AL106" s="316">
        <v>840</v>
      </c>
      <c r="AM106" s="316">
        <f t="shared" si="86"/>
        <v>0</v>
      </c>
      <c r="AN106" s="317">
        <f t="shared" si="87"/>
        <v>0</v>
      </c>
      <c r="AO106" s="715">
        <f t="shared" si="71"/>
        <v>5.3650000000000011</v>
      </c>
      <c r="AP106" s="361">
        <v>1050</v>
      </c>
      <c r="AQ106" s="361">
        <f t="shared" si="88"/>
        <v>5633.2500000000009</v>
      </c>
      <c r="AR106" s="361">
        <v>840</v>
      </c>
      <c r="AS106" s="361">
        <f t="shared" si="89"/>
        <v>4506.6000000000013</v>
      </c>
      <c r="AT106" s="362">
        <f t="shared" si="90"/>
        <v>10139.850000000002</v>
      </c>
    </row>
    <row r="107" spans="1:46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0"/>
        <v>3491.25</v>
      </c>
      <c r="H107" s="36">
        <v>3080</v>
      </c>
      <c r="I107" s="36">
        <f t="shared" si="51"/>
        <v>10241</v>
      </c>
      <c r="J107" s="53">
        <f t="shared" si="72"/>
        <v>13732.25</v>
      </c>
      <c r="K107" s="130"/>
      <c r="L107" s="93">
        <v>1050</v>
      </c>
      <c r="M107" s="93">
        <f t="shared" si="73"/>
        <v>0</v>
      </c>
      <c r="N107" s="93">
        <v>3080</v>
      </c>
      <c r="O107" s="93">
        <f t="shared" si="74"/>
        <v>0</v>
      </c>
      <c r="P107" s="94">
        <f t="shared" si="75"/>
        <v>0</v>
      </c>
      <c r="Q107" s="173"/>
      <c r="R107" s="175">
        <v>1050</v>
      </c>
      <c r="S107" s="175">
        <f t="shared" si="76"/>
        <v>0</v>
      </c>
      <c r="T107" s="175">
        <v>3080</v>
      </c>
      <c r="U107" s="175">
        <f t="shared" si="77"/>
        <v>0</v>
      </c>
      <c r="V107" s="176">
        <f t="shared" si="78"/>
        <v>0</v>
      </c>
      <c r="W107" s="220">
        <v>2</v>
      </c>
      <c r="X107" s="222">
        <v>1050</v>
      </c>
      <c r="Y107" s="222">
        <f t="shared" si="79"/>
        <v>2100</v>
      </c>
      <c r="Z107" s="222">
        <v>3080</v>
      </c>
      <c r="AA107" s="222">
        <f t="shared" si="80"/>
        <v>6160</v>
      </c>
      <c r="AB107" s="223">
        <f t="shared" si="81"/>
        <v>8260</v>
      </c>
      <c r="AC107" s="267"/>
      <c r="AD107" s="269">
        <v>1050</v>
      </c>
      <c r="AE107" s="269">
        <f t="shared" si="82"/>
        <v>0</v>
      </c>
      <c r="AF107" s="269">
        <v>3080</v>
      </c>
      <c r="AG107" s="269">
        <f t="shared" si="83"/>
        <v>0</v>
      </c>
      <c r="AH107" s="270">
        <f t="shared" si="84"/>
        <v>0</v>
      </c>
      <c r="AI107" s="314"/>
      <c r="AJ107" s="316">
        <v>1050</v>
      </c>
      <c r="AK107" s="316">
        <f t="shared" si="85"/>
        <v>0</v>
      </c>
      <c r="AL107" s="316">
        <v>3080</v>
      </c>
      <c r="AM107" s="316">
        <f t="shared" si="86"/>
        <v>0</v>
      </c>
      <c r="AN107" s="317">
        <f t="shared" si="87"/>
        <v>0</v>
      </c>
      <c r="AO107" s="715">
        <f t="shared" si="71"/>
        <v>1.3250000000000002</v>
      </c>
      <c r="AP107" s="361">
        <v>1050</v>
      </c>
      <c r="AQ107" s="361">
        <f t="shared" si="88"/>
        <v>1391.2500000000002</v>
      </c>
      <c r="AR107" s="361">
        <v>3080</v>
      </c>
      <c r="AS107" s="361">
        <f t="shared" si="89"/>
        <v>4081.0000000000005</v>
      </c>
      <c r="AT107" s="362">
        <f t="shared" si="90"/>
        <v>5472.2500000000009</v>
      </c>
    </row>
    <row r="108" spans="1:46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0"/>
        <v>0</v>
      </c>
      <c r="H108" s="36">
        <v>1218</v>
      </c>
      <c r="I108" s="36">
        <f t="shared" si="51"/>
        <v>1218</v>
      </c>
      <c r="J108" s="53">
        <f t="shared" si="72"/>
        <v>1218</v>
      </c>
      <c r="K108" s="130"/>
      <c r="L108" s="93">
        <v>0</v>
      </c>
      <c r="M108" s="93">
        <f t="shared" si="73"/>
        <v>0</v>
      </c>
      <c r="N108" s="93">
        <v>1218</v>
      </c>
      <c r="O108" s="93">
        <f t="shared" si="74"/>
        <v>0</v>
      </c>
      <c r="P108" s="94">
        <f t="shared" si="75"/>
        <v>0</v>
      </c>
      <c r="Q108" s="173"/>
      <c r="R108" s="175">
        <v>0</v>
      </c>
      <c r="S108" s="175">
        <f t="shared" si="76"/>
        <v>0</v>
      </c>
      <c r="T108" s="175">
        <v>1218</v>
      </c>
      <c r="U108" s="175">
        <f t="shared" si="77"/>
        <v>0</v>
      </c>
      <c r="V108" s="176">
        <f t="shared" si="78"/>
        <v>0</v>
      </c>
      <c r="W108" s="220">
        <v>1</v>
      </c>
      <c r="X108" s="222">
        <v>0</v>
      </c>
      <c r="Y108" s="222">
        <f t="shared" si="79"/>
        <v>0</v>
      </c>
      <c r="Z108" s="222">
        <v>1218</v>
      </c>
      <c r="AA108" s="222">
        <f t="shared" si="80"/>
        <v>1218</v>
      </c>
      <c r="AB108" s="223">
        <f t="shared" si="81"/>
        <v>1218</v>
      </c>
      <c r="AC108" s="267"/>
      <c r="AD108" s="269">
        <v>0</v>
      </c>
      <c r="AE108" s="269">
        <f t="shared" si="82"/>
        <v>0</v>
      </c>
      <c r="AF108" s="269">
        <v>1218</v>
      </c>
      <c r="AG108" s="269">
        <f t="shared" si="83"/>
        <v>0</v>
      </c>
      <c r="AH108" s="270">
        <f t="shared" si="84"/>
        <v>0</v>
      </c>
      <c r="AI108" s="314"/>
      <c r="AJ108" s="316">
        <v>0</v>
      </c>
      <c r="AK108" s="316">
        <f t="shared" si="85"/>
        <v>0</v>
      </c>
      <c r="AL108" s="316">
        <v>1218</v>
      </c>
      <c r="AM108" s="316">
        <f t="shared" si="86"/>
        <v>0</v>
      </c>
      <c r="AN108" s="317">
        <f t="shared" si="87"/>
        <v>0</v>
      </c>
      <c r="AO108" s="715">
        <f t="shared" si="71"/>
        <v>0</v>
      </c>
      <c r="AP108" s="361">
        <v>0</v>
      </c>
      <c r="AQ108" s="361">
        <f t="shared" si="88"/>
        <v>0</v>
      </c>
      <c r="AR108" s="361">
        <v>1218</v>
      </c>
      <c r="AS108" s="361">
        <f t="shared" si="89"/>
        <v>0</v>
      </c>
      <c r="AT108" s="362">
        <f t="shared" si="90"/>
        <v>0</v>
      </c>
    </row>
    <row r="109" spans="1:46" ht="25.5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0"/>
        <v>2640</v>
      </c>
      <c r="H109" s="76">
        <v>588</v>
      </c>
      <c r="I109" s="36">
        <f t="shared" si="51"/>
        <v>2587.2000000000003</v>
      </c>
      <c r="J109" s="120">
        <f t="shared" si="72"/>
        <v>5227.2000000000007</v>
      </c>
      <c r="K109" s="130"/>
      <c r="L109" s="95">
        <v>600</v>
      </c>
      <c r="M109" s="93">
        <f t="shared" si="73"/>
        <v>0</v>
      </c>
      <c r="N109" s="95">
        <v>588</v>
      </c>
      <c r="O109" s="93">
        <f t="shared" si="74"/>
        <v>0</v>
      </c>
      <c r="P109" s="96">
        <f t="shared" si="75"/>
        <v>0</v>
      </c>
      <c r="Q109" s="173"/>
      <c r="R109" s="178">
        <v>600</v>
      </c>
      <c r="S109" s="175">
        <f t="shared" si="76"/>
        <v>0</v>
      </c>
      <c r="T109" s="178">
        <v>588</v>
      </c>
      <c r="U109" s="175">
        <f t="shared" si="77"/>
        <v>0</v>
      </c>
      <c r="V109" s="179">
        <f t="shared" si="78"/>
        <v>0</v>
      </c>
      <c r="W109" s="220"/>
      <c r="X109" s="225">
        <v>600</v>
      </c>
      <c r="Y109" s="222">
        <f t="shared" si="79"/>
        <v>0</v>
      </c>
      <c r="Z109" s="225">
        <v>588</v>
      </c>
      <c r="AA109" s="222">
        <f t="shared" si="80"/>
        <v>0</v>
      </c>
      <c r="AB109" s="226">
        <f t="shared" si="81"/>
        <v>0</v>
      </c>
      <c r="AC109" s="267"/>
      <c r="AD109" s="272">
        <v>600</v>
      </c>
      <c r="AE109" s="269">
        <f t="shared" si="82"/>
        <v>0</v>
      </c>
      <c r="AF109" s="272">
        <v>588</v>
      </c>
      <c r="AG109" s="269">
        <f t="shared" si="83"/>
        <v>0</v>
      </c>
      <c r="AH109" s="273">
        <f t="shared" si="84"/>
        <v>0</v>
      </c>
      <c r="AI109" s="314"/>
      <c r="AJ109" s="319">
        <v>600</v>
      </c>
      <c r="AK109" s="316">
        <f t="shared" si="85"/>
        <v>0</v>
      </c>
      <c r="AL109" s="319">
        <v>588</v>
      </c>
      <c r="AM109" s="316">
        <f t="shared" si="86"/>
        <v>0</v>
      </c>
      <c r="AN109" s="320">
        <f t="shared" si="87"/>
        <v>0</v>
      </c>
      <c r="AO109" s="715">
        <f t="shared" si="71"/>
        <v>4.4000000000000004</v>
      </c>
      <c r="AP109" s="363">
        <v>600</v>
      </c>
      <c r="AQ109" s="361">
        <f t="shared" si="88"/>
        <v>2640</v>
      </c>
      <c r="AR109" s="363">
        <v>588</v>
      </c>
      <c r="AS109" s="361">
        <f t="shared" si="89"/>
        <v>2587.2000000000003</v>
      </c>
      <c r="AT109" s="364">
        <f t="shared" si="90"/>
        <v>5227.2000000000007</v>
      </c>
    </row>
    <row r="110" spans="1:46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5">
        <f t="shared" si="71"/>
        <v>0</v>
      </c>
      <c r="AP110" s="360"/>
      <c r="AQ110" s="361"/>
      <c r="AR110" s="358"/>
      <c r="AS110" s="361"/>
      <c r="AT110" s="359"/>
    </row>
    <row r="111" spans="1:46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0"/>
        <v>2829</v>
      </c>
      <c r="H111" s="36">
        <v>5624.6399999999994</v>
      </c>
      <c r="I111" s="36">
        <f t="shared" si="51"/>
        <v>5624.6399999999994</v>
      </c>
      <c r="J111" s="53">
        <f t="shared" ref="J111:J123" si="91">G111+I111</f>
        <v>8453.64</v>
      </c>
      <c r="K111" s="130"/>
      <c r="L111" s="93">
        <v>2829</v>
      </c>
      <c r="M111" s="93">
        <f t="shared" ref="M111:M123" si="92">K111*L111</f>
        <v>0</v>
      </c>
      <c r="N111" s="93">
        <v>5624.6399999999994</v>
      </c>
      <c r="O111" s="93">
        <f t="shared" ref="O111:O123" si="93">K111*N111</f>
        <v>0</v>
      </c>
      <c r="P111" s="94">
        <f t="shared" ref="P111:P123" si="94">M111+O111</f>
        <v>0</v>
      </c>
      <c r="Q111" s="173"/>
      <c r="R111" s="175">
        <v>2829</v>
      </c>
      <c r="S111" s="175">
        <f t="shared" ref="S111:S123" si="95">Q111*R111</f>
        <v>0</v>
      </c>
      <c r="T111" s="175">
        <v>5624.6399999999994</v>
      </c>
      <c r="U111" s="175">
        <f t="shared" ref="U111:U123" si="96">Q111*T111</f>
        <v>0</v>
      </c>
      <c r="V111" s="176">
        <f t="shared" ref="V111:V123" si="97">S111+U111</f>
        <v>0</v>
      </c>
      <c r="W111" s="220">
        <v>1</v>
      </c>
      <c r="X111" s="222">
        <v>2829</v>
      </c>
      <c r="Y111" s="222">
        <f t="shared" ref="Y111:Y123" si="98">W111*X111</f>
        <v>2829</v>
      </c>
      <c r="Z111" s="222">
        <v>5624.6399999999994</v>
      </c>
      <c r="AA111" s="222">
        <f t="shared" ref="AA111:AA123" si="99">W111*Z111</f>
        <v>5624.6399999999994</v>
      </c>
      <c r="AB111" s="223">
        <f t="shared" ref="AB111:AB123" si="100">Y111+AA111</f>
        <v>8453.64</v>
      </c>
      <c r="AC111" s="267"/>
      <c r="AD111" s="269">
        <v>2829</v>
      </c>
      <c r="AE111" s="269">
        <f t="shared" ref="AE111:AE123" si="101">AC111*AD111</f>
        <v>0</v>
      </c>
      <c r="AF111" s="269">
        <v>5624.6399999999994</v>
      </c>
      <c r="AG111" s="269">
        <f t="shared" ref="AG111:AG123" si="102">AC111*AF111</f>
        <v>0</v>
      </c>
      <c r="AH111" s="270">
        <f t="shared" ref="AH111:AH123" si="103">AE111+AG111</f>
        <v>0</v>
      </c>
      <c r="AI111" s="314"/>
      <c r="AJ111" s="316">
        <v>2829</v>
      </c>
      <c r="AK111" s="316">
        <f t="shared" ref="AK111:AK123" si="104">AI111*AJ111</f>
        <v>0</v>
      </c>
      <c r="AL111" s="316">
        <v>5624.6399999999994</v>
      </c>
      <c r="AM111" s="316">
        <f t="shared" ref="AM111:AM123" si="105">AI111*AL111</f>
        <v>0</v>
      </c>
      <c r="AN111" s="317">
        <f t="shared" ref="AN111:AN123" si="106">AK111+AM111</f>
        <v>0</v>
      </c>
      <c r="AO111" s="715">
        <f t="shared" si="71"/>
        <v>0</v>
      </c>
      <c r="AP111" s="361">
        <v>2829</v>
      </c>
      <c r="AQ111" s="361">
        <f t="shared" ref="AQ111:AQ123" si="107">AO111*AP111</f>
        <v>0</v>
      </c>
      <c r="AR111" s="361">
        <v>5624.6399999999994</v>
      </c>
      <c r="AS111" s="361">
        <f t="shared" ref="AS111:AS123" si="108">AO111*AR111</f>
        <v>0</v>
      </c>
      <c r="AT111" s="362">
        <f t="shared" ref="AT111:AT123" si="109">AQ111+AS111</f>
        <v>0</v>
      </c>
    </row>
    <row r="112" spans="1:46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0"/>
        <v>1681</v>
      </c>
      <c r="H112" s="36">
        <v>4575.5999999999995</v>
      </c>
      <c r="I112" s="36">
        <f t="shared" si="51"/>
        <v>4575.5999999999995</v>
      </c>
      <c r="J112" s="53">
        <f t="shared" si="91"/>
        <v>6256.5999999999995</v>
      </c>
      <c r="K112" s="130"/>
      <c r="L112" s="93">
        <v>1681</v>
      </c>
      <c r="M112" s="93">
        <f t="shared" si="92"/>
        <v>0</v>
      </c>
      <c r="N112" s="93">
        <v>4575.5999999999995</v>
      </c>
      <c r="O112" s="93">
        <f t="shared" si="93"/>
        <v>0</v>
      </c>
      <c r="P112" s="94">
        <f t="shared" si="94"/>
        <v>0</v>
      </c>
      <c r="Q112" s="173"/>
      <c r="R112" s="175">
        <v>1681</v>
      </c>
      <c r="S112" s="175">
        <f t="shared" si="95"/>
        <v>0</v>
      </c>
      <c r="T112" s="175">
        <v>4575.5999999999995</v>
      </c>
      <c r="U112" s="175">
        <f t="shared" si="96"/>
        <v>0</v>
      </c>
      <c r="V112" s="176">
        <f t="shared" si="97"/>
        <v>0</v>
      </c>
      <c r="W112" s="220">
        <v>1</v>
      </c>
      <c r="X112" s="222">
        <v>1681</v>
      </c>
      <c r="Y112" s="222">
        <f t="shared" si="98"/>
        <v>1681</v>
      </c>
      <c r="Z112" s="222">
        <v>4575.5999999999995</v>
      </c>
      <c r="AA112" s="222">
        <f t="shared" si="99"/>
        <v>4575.5999999999995</v>
      </c>
      <c r="AB112" s="223">
        <f t="shared" si="100"/>
        <v>6256.5999999999995</v>
      </c>
      <c r="AC112" s="267"/>
      <c r="AD112" s="269">
        <v>1681</v>
      </c>
      <c r="AE112" s="269">
        <f t="shared" si="101"/>
        <v>0</v>
      </c>
      <c r="AF112" s="269">
        <v>4575.5999999999995</v>
      </c>
      <c r="AG112" s="269">
        <f t="shared" si="102"/>
        <v>0</v>
      </c>
      <c r="AH112" s="270">
        <f t="shared" si="103"/>
        <v>0</v>
      </c>
      <c r="AI112" s="314"/>
      <c r="AJ112" s="316">
        <v>1681</v>
      </c>
      <c r="AK112" s="316">
        <f t="shared" si="104"/>
        <v>0</v>
      </c>
      <c r="AL112" s="316">
        <v>4575.5999999999995</v>
      </c>
      <c r="AM112" s="316">
        <f t="shared" si="105"/>
        <v>0</v>
      </c>
      <c r="AN112" s="317">
        <f t="shared" si="106"/>
        <v>0</v>
      </c>
      <c r="AO112" s="715">
        <f t="shared" si="71"/>
        <v>0</v>
      </c>
      <c r="AP112" s="361">
        <v>1681</v>
      </c>
      <c r="AQ112" s="361">
        <f t="shared" si="107"/>
        <v>0</v>
      </c>
      <c r="AR112" s="361">
        <v>4575.5999999999995</v>
      </c>
      <c r="AS112" s="361">
        <f t="shared" si="108"/>
        <v>0</v>
      </c>
      <c r="AT112" s="362">
        <f t="shared" si="109"/>
        <v>0</v>
      </c>
    </row>
    <row r="113" spans="1:46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0"/>
        <v>4500</v>
      </c>
      <c r="H113" s="76">
        <v>4900</v>
      </c>
      <c r="I113" s="36">
        <f t="shared" si="51"/>
        <v>4900</v>
      </c>
      <c r="J113" s="120">
        <f t="shared" si="91"/>
        <v>9400</v>
      </c>
      <c r="K113" s="131"/>
      <c r="L113" s="95">
        <v>4500</v>
      </c>
      <c r="M113" s="93">
        <f t="shared" si="92"/>
        <v>0</v>
      </c>
      <c r="N113" s="95">
        <v>4900</v>
      </c>
      <c r="O113" s="93">
        <f t="shared" si="93"/>
        <v>0</v>
      </c>
      <c r="P113" s="96">
        <f t="shared" si="94"/>
        <v>0</v>
      </c>
      <c r="Q113" s="177"/>
      <c r="R113" s="178">
        <v>4500</v>
      </c>
      <c r="S113" s="175">
        <f t="shared" si="95"/>
        <v>0</v>
      </c>
      <c r="T113" s="178">
        <v>4900</v>
      </c>
      <c r="U113" s="175">
        <f t="shared" si="96"/>
        <v>0</v>
      </c>
      <c r="V113" s="179">
        <f t="shared" si="97"/>
        <v>0</v>
      </c>
      <c r="W113" s="224"/>
      <c r="X113" s="225">
        <v>4500</v>
      </c>
      <c r="Y113" s="222">
        <f t="shared" si="98"/>
        <v>0</v>
      </c>
      <c r="Z113" s="225">
        <v>4900</v>
      </c>
      <c r="AA113" s="222">
        <f t="shared" si="99"/>
        <v>0</v>
      </c>
      <c r="AB113" s="226">
        <f t="shared" si="100"/>
        <v>0</v>
      </c>
      <c r="AC113" s="271"/>
      <c r="AD113" s="272">
        <v>4500</v>
      </c>
      <c r="AE113" s="269">
        <f t="shared" si="101"/>
        <v>0</v>
      </c>
      <c r="AF113" s="272">
        <v>4900</v>
      </c>
      <c r="AG113" s="269">
        <f t="shared" si="102"/>
        <v>0</v>
      </c>
      <c r="AH113" s="273">
        <f t="shared" si="103"/>
        <v>0</v>
      </c>
      <c r="AI113" s="318"/>
      <c r="AJ113" s="319">
        <v>4500</v>
      </c>
      <c r="AK113" s="316">
        <f t="shared" si="104"/>
        <v>0</v>
      </c>
      <c r="AL113" s="319">
        <v>4900</v>
      </c>
      <c r="AM113" s="316">
        <f t="shared" si="105"/>
        <v>0</v>
      </c>
      <c r="AN113" s="320">
        <f t="shared" si="106"/>
        <v>0</v>
      </c>
      <c r="AO113" s="715">
        <f t="shared" si="71"/>
        <v>1</v>
      </c>
      <c r="AP113" s="363">
        <v>4500</v>
      </c>
      <c r="AQ113" s="361">
        <f t="shared" si="107"/>
        <v>4500</v>
      </c>
      <c r="AR113" s="363">
        <v>4900</v>
      </c>
      <c r="AS113" s="361">
        <f t="shared" si="108"/>
        <v>4900</v>
      </c>
      <c r="AT113" s="364">
        <f t="shared" si="109"/>
        <v>9400</v>
      </c>
    </row>
    <row r="114" spans="1:46" ht="25.5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0"/>
        <v>9000</v>
      </c>
      <c r="H114" s="76">
        <v>11136.75</v>
      </c>
      <c r="I114" s="36">
        <f t="shared" si="51"/>
        <v>22273.5</v>
      </c>
      <c r="J114" s="120">
        <f t="shared" si="91"/>
        <v>31273.5</v>
      </c>
      <c r="K114" s="131"/>
      <c r="L114" s="95">
        <v>4500</v>
      </c>
      <c r="M114" s="93">
        <f t="shared" si="92"/>
        <v>0</v>
      </c>
      <c r="N114" s="95">
        <v>11136.75</v>
      </c>
      <c r="O114" s="93">
        <f t="shared" si="93"/>
        <v>0</v>
      </c>
      <c r="P114" s="96">
        <f t="shared" si="94"/>
        <v>0</v>
      </c>
      <c r="Q114" s="177"/>
      <c r="R114" s="178">
        <v>4500</v>
      </c>
      <c r="S114" s="175">
        <f t="shared" si="95"/>
        <v>0</v>
      </c>
      <c r="T114" s="178">
        <v>11136.75</v>
      </c>
      <c r="U114" s="175">
        <f t="shared" si="96"/>
        <v>0</v>
      </c>
      <c r="V114" s="179">
        <f t="shared" si="97"/>
        <v>0</v>
      </c>
      <c r="W114" s="224"/>
      <c r="X114" s="225">
        <v>4500</v>
      </c>
      <c r="Y114" s="222">
        <f t="shared" si="98"/>
        <v>0</v>
      </c>
      <c r="Z114" s="225">
        <v>11136.75</v>
      </c>
      <c r="AA114" s="222">
        <f t="shared" si="99"/>
        <v>0</v>
      </c>
      <c r="AB114" s="226">
        <f t="shared" si="100"/>
        <v>0</v>
      </c>
      <c r="AC114" s="271">
        <v>2</v>
      </c>
      <c r="AD114" s="272">
        <v>4500</v>
      </c>
      <c r="AE114" s="269">
        <f t="shared" si="101"/>
        <v>9000</v>
      </c>
      <c r="AF114" s="272">
        <v>11136.75</v>
      </c>
      <c r="AG114" s="269">
        <f t="shared" si="102"/>
        <v>22273.5</v>
      </c>
      <c r="AH114" s="273">
        <f t="shared" si="103"/>
        <v>31273.5</v>
      </c>
      <c r="AI114" s="318"/>
      <c r="AJ114" s="319">
        <v>4500</v>
      </c>
      <c r="AK114" s="316">
        <f t="shared" si="104"/>
        <v>0</v>
      </c>
      <c r="AL114" s="319">
        <v>11136.75</v>
      </c>
      <c r="AM114" s="316">
        <f t="shared" si="105"/>
        <v>0</v>
      </c>
      <c r="AN114" s="320">
        <f t="shared" si="106"/>
        <v>0</v>
      </c>
      <c r="AO114" s="715">
        <f t="shared" si="71"/>
        <v>0</v>
      </c>
      <c r="AP114" s="363">
        <v>4500</v>
      </c>
      <c r="AQ114" s="361">
        <f t="shared" si="107"/>
        <v>0</v>
      </c>
      <c r="AR114" s="363">
        <v>11136.75</v>
      </c>
      <c r="AS114" s="361">
        <f t="shared" si="108"/>
        <v>0</v>
      </c>
      <c r="AT114" s="364">
        <f t="shared" si="109"/>
        <v>0</v>
      </c>
    </row>
    <row r="115" spans="1:46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0"/>
        <v>400</v>
      </c>
      <c r="H115" s="76">
        <v>952.8</v>
      </c>
      <c r="I115" s="36">
        <f t="shared" si="51"/>
        <v>952.8</v>
      </c>
      <c r="J115" s="120">
        <f t="shared" si="91"/>
        <v>1352.8</v>
      </c>
      <c r="K115" s="131"/>
      <c r="L115" s="95">
        <v>400</v>
      </c>
      <c r="M115" s="93">
        <f t="shared" si="92"/>
        <v>0</v>
      </c>
      <c r="N115" s="95">
        <v>952.8</v>
      </c>
      <c r="O115" s="93">
        <f t="shared" si="93"/>
        <v>0</v>
      </c>
      <c r="P115" s="96">
        <f t="shared" si="94"/>
        <v>0</v>
      </c>
      <c r="Q115" s="177"/>
      <c r="R115" s="178">
        <v>400</v>
      </c>
      <c r="S115" s="175">
        <f t="shared" si="95"/>
        <v>0</v>
      </c>
      <c r="T115" s="178">
        <v>952.8</v>
      </c>
      <c r="U115" s="175">
        <f t="shared" si="96"/>
        <v>0</v>
      </c>
      <c r="V115" s="179">
        <f t="shared" si="97"/>
        <v>0</v>
      </c>
      <c r="W115" s="224"/>
      <c r="X115" s="225">
        <v>400</v>
      </c>
      <c r="Y115" s="222">
        <f t="shared" si="98"/>
        <v>0</v>
      </c>
      <c r="Z115" s="225">
        <v>952.8</v>
      </c>
      <c r="AA115" s="222">
        <f t="shared" si="99"/>
        <v>0</v>
      </c>
      <c r="AB115" s="226">
        <f t="shared" si="100"/>
        <v>0</v>
      </c>
      <c r="AC115" s="271"/>
      <c r="AD115" s="272">
        <v>400</v>
      </c>
      <c r="AE115" s="269">
        <f t="shared" si="101"/>
        <v>0</v>
      </c>
      <c r="AF115" s="272">
        <v>952.8</v>
      </c>
      <c r="AG115" s="269">
        <f t="shared" si="102"/>
        <v>0</v>
      </c>
      <c r="AH115" s="273">
        <f t="shared" si="103"/>
        <v>0</v>
      </c>
      <c r="AI115" s="318"/>
      <c r="AJ115" s="319">
        <v>400</v>
      </c>
      <c r="AK115" s="316">
        <f t="shared" si="104"/>
        <v>0</v>
      </c>
      <c r="AL115" s="319">
        <v>952.8</v>
      </c>
      <c r="AM115" s="316">
        <f t="shared" si="105"/>
        <v>0</v>
      </c>
      <c r="AN115" s="320">
        <f t="shared" si="106"/>
        <v>0</v>
      </c>
      <c r="AO115" s="715">
        <f t="shared" si="71"/>
        <v>1</v>
      </c>
      <c r="AP115" s="363">
        <v>400</v>
      </c>
      <c r="AQ115" s="361">
        <f t="shared" si="107"/>
        <v>400</v>
      </c>
      <c r="AR115" s="363">
        <v>952.8</v>
      </c>
      <c r="AS115" s="361">
        <f t="shared" si="108"/>
        <v>952.8</v>
      </c>
      <c r="AT115" s="364">
        <f t="shared" si="109"/>
        <v>1352.8</v>
      </c>
    </row>
    <row r="116" spans="1:46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0"/>
        <v>1200</v>
      </c>
      <c r="H116" s="76">
        <v>234</v>
      </c>
      <c r="I116" s="36">
        <f t="shared" si="51"/>
        <v>936</v>
      </c>
      <c r="J116" s="120">
        <f t="shared" si="91"/>
        <v>2136</v>
      </c>
      <c r="K116" s="131"/>
      <c r="L116" s="95">
        <v>300</v>
      </c>
      <c r="M116" s="93">
        <f t="shared" si="92"/>
        <v>0</v>
      </c>
      <c r="N116" s="95">
        <v>234</v>
      </c>
      <c r="O116" s="93">
        <f t="shared" si="93"/>
        <v>0</v>
      </c>
      <c r="P116" s="96">
        <f t="shared" si="94"/>
        <v>0</v>
      </c>
      <c r="Q116" s="177"/>
      <c r="R116" s="178">
        <v>300</v>
      </c>
      <c r="S116" s="175">
        <f t="shared" si="95"/>
        <v>0</v>
      </c>
      <c r="T116" s="178">
        <v>234</v>
      </c>
      <c r="U116" s="175">
        <f t="shared" si="96"/>
        <v>0</v>
      </c>
      <c r="V116" s="179">
        <f t="shared" si="97"/>
        <v>0</v>
      </c>
      <c r="W116" s="224"/>
      <c r="X116" s="225">
        <v>300</v>
      </c>
      <c r="Y116" s="222">
        <f t="shared" si="98"/>
        <v>0</v>
      </c>
      <c r="Z116" s="225">
        <v>234</v>
      </c>
      <c r="AA116" s="222">
        <f t="shared" si="99"/>
        <v>0</v>
      </c>
      <c r="AB116" s="226">
        <f t="shared" si="100"/>
        <v>0</v>
      </c>
      <c r="AC116" s="271"/>
      <c r="AD116" s="272">
        <v>300</v>
      </c>
      <c r="AE116" s="269">
        <f t="shared" si="101"/>
        <v>0</v>
      </c>
      <c r="AF116" s="272">
        <v>234</v>
      </c>
      <c r="AG116" s="269">
        <f t="shared" si="102"/>
        <v>0</v>
      </c>
      <c r="AH116" s="273">
        <f t="shared" si="103"/>
        <v>0</v>
      </c>
      <c r="AI116" s="318"/>
      <c r="AJ116" s="319">
        <v>300</v>
      </c>
      <c r="AK116" s="316">
        <f t="shared" si="104"/>
        <v>0</v>
      </c>
      <c r="AL116" s="319">
        <v>234</v>
      </c>
      <c r="AM116" s="316">
        <f t="shared" si="105"/>
        <v>0</v>
      </c>
      <c r="AN116" s="320">
        <f t="shared" si="106"/>
        <v>0</v>
      </c>
      <c r="AO116" s="715">
        <f t="shared" si="71"/>
        <v>4</v>
      </c>
      <c r="AP116" s="363">
        <v>300</v>
      </c>
      <c r="AQ116" s="361">
        <f t="shared" si="107"/>
        <v>1200</v>
      </c>
      <c r="AR116" s="363">
        <v>234</v>
      </c>
      <c r="AS116" s="361">
        <f t="shared" si="108"/>
        <v>936</v>
      </c>
      <c r="AT116" s="364">
        <f t="shared" si="109"/>
        <v>2136</v>
      </c>
    </row>
    <row r="117" spans="1:46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0"/>
        <v>1700</v>
      </c>
      <c r="H117" s="76">
        <v>311.87692307692305</v>
      </c>
      <c r="I117" s="36">
        <f t="shared" si="51"/>
        <v>623.7538461538461</v>
      </c>
      <c r="J117" s="120">
        <f t="shared" si="91"/>
        <v>2323.7538461538461</v>
      </c>
      <c r="K117" s="132"/>
      <c r="L117" s="95">
        <v>850</v>
      </c>
      <c r="M117" s="93">
        <f t="shared" si="92"/>
        <v>0</v>
      </c>
      <c r="N117" s="95">
        <v>311.87692307692305</v>
      </c>
      <c r="O117" s="93">
        <f t="shared" si="93"/>
        <v>0</v>
      </c>
      <c r="P117" s="96">
        <f t="shared" si="94"/>
        <v>0</v>
      </c>
      <c r="Q117" s="180"/>
      <c r="R117" s="178">
        <v>850</v>
      </c>
      <c r="S117" s="175">
        <f t="shared" si="95"/>
        <v>0</v>
      </c>
      <c r="T117" s="178">
        <v>311.87692307692305</v>
      </c>
      <c r="U117" s="175">
        <f t="shared" si="96"/>
        <v>0</v>
      </c>
      <c r="V117" s="179">
        <f t="shared" si="97"/>
        <v>0</v>
      </c>
      <c r="W117" s="227">
        <v>2</v>
      </c>
      <c r="X117" s="225">
        <v>850</v>
      </c>
      <c r="Y117" s="222">
        <f t="shared" si="98"/>
        <v>1700</v>
      </c>
      <c r="Z117" s="225">
        <v>311.87692307692305</v>
      </c>
      <c r="AA117" s="222">
        <f t="shared" si="99"/>
        <v>623.7538461538461</v>
      </c>
      <c r="AB117" s="226">
        <f t="shared" si="100"/>
        <v>2323.7538461538461</v>
      </c>
      <c r="AC117" s="274"/>
      <c r="AD117" s="272">
        <v>850</v>
      </c>
      <c r="AE117" s="269">
        <f t="shared" si="101"/>
        <v>0</v>
      </c>
      <c r="AF117" s="272">
        <v>311.87692307692305</v>
      </c>
      <c r="AG117" s="269">
        <f t="shared" si="102"/>
        <v>0</v>
      </c>
      <c r="AH117" s="273">
        <f t="shared" si="103"/>
        <v>0</v>
      </c>
      <c r="AI117" s="321"/>
      <c r="AJ117" s="319">
        <v>850</v>
      </c>
      <c r="AK117" s="316">
        <f t="shared" si="104"/>
        <v>0</v>
      </c>
      <c r="AL117" s="319">
        <v>311.87692307692305</v>
      </c>
      <c r="AM117" s="316">
        <f t="shared" si="105"/>
        <v>0</v>
      </c>
      <c r="AN117" s="320">
        <f t="shared" si="106"/>
        <v>0</v>
      </c>
      <c r="AO117" s="715">
        <f t="shared" si="71"/>
        <v>0</v>
      </c>
      <c r="AP117" s="363">
        <v>850</v>
      </c>
      <c r="AQ117" s="361">
        <f t="shared" si="107"/>
        <v>0</v>
      </c>
      <c r="AR117" s="363">
        <v>311.87692307692305</v>
      </c>
      <c r="AS117" s="361">
        <f t="shared" si="108"/>
        <v>0</v>
      </c>
      <c r="AT117" s="364">
        <f t="shared" si="109"/>
        <v>0</v>
      </c>
    </row>
    <row r="118" spans="1:46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0"/>
        <v>3600</v>
      </c>
      <c r="H118" s="36">
        <v>420</v>
      </c>
      <c r="I118" s="36">
        <f t="shared" si="51"/>
        <v>2520</v>
      </c>
      <c r="J118" s="53">
        <f t="shared" si="91"/>
        <v>6120</v>
      </c>
      <c r="K118" s="130"/>
      <c r="L118" s="93">
        <v>600</v>
      </c>
      <c r="M118" s="93">
        <f t="shared" si="92"/>
        <v>0</v>
      </c>
      <c r="N118" s="93">
        <v>420</v>
      </c>
      <c r="O118" s="93">
        <f t="shared" si="93"/>
        <v>0</v>
      </c>
      <c r="P118" s="94">
        <f t="shared" si="94"/>
        <v>0</v>
      </c>
      <c r="Q118" s="173"/>
      <c r="R118" s="175">
        <v>600</v>
      </c>
      <c r="S118" s="175">
        <f t="shared" si="95"/>
        <v>0</v>
      </c>
      <c r="T118" s="175">
        <v>420</v>
      </c>
      <c r="U118" s="175">
        <f t="shared" si="96"/>
        <v>0</v>
      </c>
      <c r="V118" s="176">
        <f t="shared" si="97"/>
        <v>0</v>
      </c>
      <c r="W118" s="220">
        <v>6</v>
      </c>
      <c r="X118" s="222">
        <v>600</v>
      </c>
      <c r="Y118" s="222">
        <f t="shared" si="98"/>
        <v>3600</v>
      </c>
      <c r="Z118" s="222">
        <v>420</v>
      </c>
      <c r="AA118" s="222">
        <f t="shared" si="99"/>
        <v>2520</v>
      </c>
      <c r="AB118" s="223">
        <f t="shared" si="100"/>
        <v>6120</v>
      </c>
      <c r="AC118" s="267"/>
      <c r="AD118" s="269">
        <v>600</v>
      </c>
      <c r="AE118" s="269">
        <f t="shared" si="101"/>
        <v>0</v>
      </c>
      <c r="AF118" s="269">
        <v>420</v>
      </c>
      <c r="AG118" s="269">
        <f t="shared" si="102"/>
        <v>0</v>
      </c>
      <c r="AH118" s="270">
        <f t="shared" si="103"/>
        <v>0</v>
      </c>
      <c r="AI118" s="314"/>
      <c r="AJ118" s="316">
        <v>600</v>
      </c>
      <c r="AK118" s="316">
        <f t="shared" si="104"/>
        <v>0</v>
      </c>
      <c r="AL118" s="316">
        <v>420</v>
      </c>
      <c r="AM118" s="316">
        <f t="shared" si="105"/>
        <v>0</v>
      </c>
      <c r="AN118" s="317">
        <f t="shared" si="106"/>
        <v>0</v>
      </c>
      <c r="AO118" s="715">
        <f t="shared" si="71"/>
        <v>0</v>
      </c>
      <c r="AP118" s="361">
        <v>600</v>
      </c>
      <c r="AQ118" s="361">
        <f t="shared" si="107"/>
        <v>0</v>
      </c>
      <c r="AR118" s="361">
        <v>420</v>
      </c>
      <c r="AS118" s="361">
        <f t="shared" si="108"/>
        <v>0</v>
      </c>
      <c r="AT118" s="362">
        <f t="shared" si="109"/>
        <v>0</v>
      </c>
    </row>
    <row r="119" spans="1:46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0"/>
        <v>1200</v>
      </c>
      <c r="H119" s="36">
        <v>300</v>
      </c>
      <c r="I119" s="36">
        <f t="shared" si="51"/>
        <v>300</v>
      </c>
      <c r="J119" s="53">
        <f t="shared" si="91"/>
        <v>1500</v>
      </c>
      <c r="K119" s="130"/>
      <c r="L119" s="93">
        <v>1200</v>
      </c>
      <c r="M119" s="93">
        <f t="shared" si="92"/>
        <v>0</v>
      </c>
      <c r="N119" s="93">
        <v>300</v>
      </c>
      <c r="O119" s="93">
        <f t="shared" si="93"/>
        <v>0</v>
      </c>
      <c r="P119" s="94">
        <f t="shared" si="94"/>
        <v>0</v>
      </c>
      <c r="Q119" s="173"/>
      <c r="R119" s="175">
        <v>1200</v>
      </c>
      <c r="S119" s="175">
        <f t="shared" si="95"/>
        <v>0</v>
      </c>
      <c r="T119" s="175">
        <v>300</v>
      </c>
      <c r="U119" s="175">
        <f t="shared" si="96"/>
        <v>0</v>
      </c>
      <c r="V119" s="176">
        <f t="shared" si="97"/>
        <v>0</v>
      </c>
      <c r="W119" s="220"/>
      <c r="X119" s="222">
        <v>1200</v>
      </c>
      <c r="Y119" s="222">
        <f t="shared" si="98"/>
        <v>0</v>
      </c>
      <c r="Z119" s="222">
        <v>300</v>
      </c>
      <c r="AA119" s="222">
        <f t="shared" si="99"/>
        <v>0</v>
      </c>
      <c r="AB119" s="223">
        <f t="shared" si="100"/>
        <v>0</v>
      </c>
      <c r="AC119" s="267"/>
      <c r="AD119" s="269">
        <v>1200</v>
      </c>
      <c r="AE119" s="269">
        <f t="shared" si="101"/>
        <v>0</v>
      </c>
      <c r="AF119" s="269">
        <v>300</v>
      </c>
      <c r="AG119" s="269">
        <f t="shared" si="102"/>
        <v>0</v>
      </c>
      <c r="AH119" s="270">
        <f t="shared" si="103"/>
        <v>0</v>
      </c>
      <c r="AI119" s="314"/>
      <c r="AJ119" s="316">
        <v>1200</v>
      </c>
      <c r="AK119" s="316">
        <f t="shared" si="104"/>
        <v>0</v>
      </c>
      <c r="AL119" s="316">
        <v>300</v>
      </c>
      <c r="AM119" s="316">
        <f t="shared" si="105"/>
        <v>0</v>
      </c>
      <c r="AN119" s="317">
        <f t="shared" si="106"/>
        <v>0</v>
      </c>
      <c r="AO119" s="715">
        <f t="shared" si="71"/>
        <v>1</v>
      </c>
      <c r="AP119" s="361">
        <v>1200</v>
      </c>
      <c r="AQ119" s="361">
        <f t="shared" si="107"/>
        <v>1200</v>
      </c>
      <c r="AR119" s="361">
        <v>300</v>
      </c>
      <c r="AS119" s="361">
        <f t="shared" si="108"/>
        <v>300</v>
      </c>
      <c r="AT119" s="362">
        <f t="shared" si="109"/>
        <v>1500</v>
      </c>
    </row>
    <row r="120" spans="1:46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0"/>
        <v>7455</v>
      </c>
      <c r="H120" s="36">
        <v>840</v>
      </c>
      <c r="I120" s="36">
        <f t="shared" si="51"/>
        <v>5964</v>
      </c>
      <c r="J120" s="53">
        <f t="shared" si="91"/>
        <v>13419</v>
      </c>
      <c r="K120" s="130"/>
      <c r="L120" s="93">
        <v>1050</v>
      </c>
      <c r="M120" s="93">
        <f t="shared" si="92"/>
        <v>0</v>
      </c>
      <c r="N120" s="93">
        <v>840</v>
      </c>
      <c r="O120" s="93">
        <f t="shared" si="93"/>
        <v>0</v>
      </c>
      <c r="P120" s="94">
        <f t="shared" si="94"/>
        <v>0</v>
      </c>
      <c r="Q120" s="173"/>
      <c r="R120" s="175">
        <v>1050</v>
      </c>
      <c r="S120" s="175">
        <f t="shared" si="95"/>
        <v>0</v>
      </c>
      <c r="T120" s="175">
        <v>840</v>
      </c>
      <c r="U120" s="175">
        <f t="shared" si="96"/>
        <v>0</v>
      </c>
      <c r="V120" s="176">
        <f t="shared" si="97"/>
        <v>0</v>
      </c>
      <c r="W120" s="220">
        <v>3.7549999999999999</v>
      </c>
      <c r="X120" s="222">
        <v>1050</v>
      </c>
      <c r="Y120" s="222">
        <f t="shared" si="98"/>
        <v>3942.75</v>
      </c>
      <c r="Z120" s="222">
        <v>840</v>
      </c>
      <c r="AA120" s="222">
        <f t="shared" si="99"/>
        <v>3154.2</v>
      </c>
      <c r="AB120" s="223">
        <f t="shared" si="100"/>
        <v>7096.95</v>
      </c>
      <c r="AC120" s="267"/>
      <c r="AD120" s="269">
        <v>1050</v>
      </c>
      <c r="AE120" s="269">
        <f t="shared" si="101"/>
        <v>0</v>
      </c>
      <c r="AF120" s="269">
        <v>840</v>
      </c>
      <c r="AG120" s="269">
        <f t="shared" si="102"/>
        <v>0</v>
      </c>
      <c r="AH120" s="270">
        <f t="shared" si="103"/>
        <v>0</v>
      </c>
      <c r="AI120" s="314"/>
      <c r="AJ120" s="316">
        <v>1050</v>
      </c>
      <c r="AK120" s="316">
        <f t="shared" si="104"/>
        <v>0</v>
      </c>
      <c r="AL120" s="316">
        <v>840</v>
      </c>
      <c r="AM120" s="316">
        <f t="shared" si="105"/>
        <v>0</v>
      </c>
      <c r="AN120" s="317">
        <f t="shared" si="106"/>
        <v>0</v>
      </c>
      <c r="AO120" s="715">
        <f t="shared" si="71"/>
        <v>3.3449999999999998</v>
      </c>
      <c r="AP120" s="361">
        <v>1050</v>
      </c>
      <c r="AQ120" s="361">
        <f t="shared" si="107"/>
        <v>3512.2499999999995</v>
      </c>
      <c r="AR120" s="361">
        <v>840</v>
      </c>
      <c r="AS120" s="361">
        <f t="shared" si="108"/>
        <v>2809.7999999999997</v>
      </c>
      <c r="AT120" s="362">
        <f t="shared" si="109"/>
        <v>6322.0499999999993</v>
      </c>
    </row>
    <row r="121" spans="1:46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0"/>
        <v>1795.5</v>
      </c>
      <c r="H121" s="36">
        <v>3080</v>
      </c>
      <c r="I121" s="36">
        <f t="shared" si="51"/>
        <v>5266.8</v>
      </c>
      <c r="J121" s="53">
        <f t="shared" si="91"/>
        <v>7062.3</v>
      </c>
      <c r="K121" s="130"/>
      <c r="L121" s="93">
        <v>1050</v>
      </c>
      <c r="M121" s="93">
        <f t="shared" si="92"/>
        <v>0</v>
      </c>
      <c r="N121" s="93">
        <v>3080</v>
      </c>
      <c r="O121" s="93">
        <f t="shared" si="93"/>
        <v>0</v>
      </c>
      <c r="P121" s="94">
        <f t="shared" si="94"/>
        <v>0</v>
      </c>
      <c r="Q121" s="173"/>
      <c r="R121" s="175">
        <v>1050</v>
      </c>
      <c r="S121" s="175">
        <f t="shared" si="95"/>
        <v>0</v>
      </c>
      <c r="T121" s="175">
        <v>3080</v>
      </c>
      <c r="U121" s="175">
        <f t="shared" si="96"/>
        <v>0</v>
      </c>
      <c r="V121" s="176">
        <f t="shared" si="97"/>
        <v>0</v>
      </c>
      <c r="W121" s="220">
        <v>1.53</v>
      </c>
      <c r="X121" s="222">
        <v>1050</v>
      </c>
      <c r="Y121" s="222">
        <f t="shared" si="98"/>
        <v>1606.5</v>
      </c>
      <c r="Z121" s="222">
        <v>3080</v>
      </c>
      <c r="AA121" s="222">
        <f t="shared" si="99"/>
        <v>4712.3999999999996</v>
      </c>
      <c r="AB121" s="223">
        <f t="shared" si="100"/>
        <v>6318.9</v>
      </c>
      <c r="AC121" s="267"/>
      <c r="AD121" s="269">
        <v>1050</v>
      </c>
      <c r="AE121" s="269">
        <f t="shared" si="101"/>
        <v>0</v>
      </c>
      <c r="AF121" s="269">
        <v>3080</v>
      </c>
      <c r="AG121" s="269">
        <f t="shared" si="102"/>
        <v>0</v>
      </c>
      <c r="AH121" s="270">
        <f t="shared" si="103"/>
        <v>0</v>
      </c>
      <c r="AI121" s="314"/>
      <c r="AJ121" s="316">
        <v>1050</v>
      </c>
      <c r="AK121" s="316">
        <f t="shared" si="104"/>
        <v>0</v>
      </c>
      <c r="AL121" s="316">
        <v>3080</v>
      </c>
      <c r="AM121" s="316">
        <f t="shared" si="105"/>
        <v>0</v>
      </c>
      <c r="AN121" s="317">
        <f t="shared" si="106"/>
        <v>0</v>
      </c>
      <c r="AO121" s="715">
        <f t="shared" si="71"/>
        <v>0.17999999999999994</v>
      </c>
      <c r="AP121" s="361">
        <v>1050</v>
      </c>
      <c r="AQ121" s="361">
        <f t="shared" si="107"/>
        <v>188.99999999999994</v>
      </c>
      <c r="AR121" s="361">
        <v>3080</v>
      </c>
      <c r="AS121" s="361">
        <f t="shared" si="108"/>
        <v>554.39999999999986</v>
      </c>
      <c r="AT121" s="362">
        <f t="shared" si="109"/>
        <v>743.39999999999986</v>
      </c>
    </row>
    <row r="122" spans="1:46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0"/>
        <v>0</v>
      </c>
      <c r="H122" s="36">
        <v>1688</v>
      </c>
      <c r="I122" s="36">
        <f t="shared" si="51"/>
        <v>1688</v>
      </c>
      <c r="J122" s="53">
        <f t="shared" si="91"/>
        <v>1688</v>
      </c>
      <c r="K122" s="130"/>
      <c r="L122" s="93">
        <v>0</v>
      </c>
      <c r="M122" s="93">
        <f t="shared" si="92"/>
        <v>0</v>
      </c>
      <c r="N122" s="93">
        <v>1688</v>
      </c>
      <c r="O122" s="93">
        <f t="shared" si="93"/>
        <v>0</v>
      </c>
      <c r="P122" s="94">
        <f t="shared" si="94"/>
        <v>0</v>
      </c>
      <c r="Q122" s="173"/>
      <c r="R122" s="175">
        <v>0</v>
      </c>
      <c r="S122" s="175">
        <f t="shared" si="95"/>
        <v>0</v>
      </c>
      <c r="T122" s="175">
        <v>1688</v>
      </c>
      <c r="U122" s="175">
        <f t="shared" si="96"/>
        <v>0</v>
      </c>
      <c r="V122" s="176">
        <f t="shared" si="97"/>
        <v>0</v>
      </c>
      <c r="W122" s="220">
        <v>1</v>
      </c>
      <c r="X122" s="222">
        <v>0</v>
      </c>
      <c r="Y122" s="222">
        <f t="shared" si="98"/>
        <v>0</v>
      </c>
      <c r="Z122" s="222">
        <v>1688</v>
      </c>
      <c r="AA122" s="222">
        <f t="shared" si="99"/>
        <v>1688</v>
      </c>
      <c r="AB122" s="223">
        <f t="shared" si="100"/>
        <v>1688</v>
      </c>
      <c r="AC122" s="267"/>
      <c r="AD122" s="269">
        <v>0</v>
      </c>
      <c r="AE122" s="269">
        <f t="shared" si="101"/>
        <v>0</v>
      </c>
      <c r="AF122" s="269">
        <v>1688</v>
      </c>
      <c r="AG122" s="269">
        <f t="shared" si="102"/>
        <v>0</v>
      </c>
      <c r="AH122" s="270">
        <f t="shared" si="103"/>
        <v>0</v>
      </c>
      <c r="AI122" s="314"/>
      <c r="AJ122" s="316">
        <v>0</v>
      </c>
      <c r="AK122" s="316">
        <f t="shared" si="104"/>
        <v>0</v>
      </c>
      <c r="AL122" s="316">
        <v>1688</v>
      </c>
      <c r="AM122" s="316">
        <f t="shared" si="105"/>
        <v>0</v>
      </c>
      <c r="AN122" s="317">
        <f t="shared" si="106"/>
        <v>0</v>
      </c>
      <c r="AO122" s="715">
        <f t="shared" si="71"/>
        <v>0</v>
      </c>
      <c r="AP122" s="361">
        <v>0</v>
      </c>
      <c r="AQ122" s="361">
        <f t="shared" si="107"/>
        <v>0</v>
      </c>
      <c r="AR122" s="361">
        <v>1688</v>
      </c>
      <c r="AS122" s="361">
        <f t="shared" si="108"/>
        <v>0</v>
      </c>
      <c r="AT122" s="362">
        <f t="shared" si="109"/>
        <v>0</v>
      </c>
    </row>
    <row r="123" spans="1:46" ht="25.5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0"/>
        <v>1800</v>
      </c>
      <c r="H123" s="76">
        <v>588</v>
      </c>
      <c r="I123" s="36">
        <f t="shared" si="51"/>
        <v>1764</v>
      </c>
      <c r="J123" s="120">
        <f t="shared" si="91"/>
        <v>3564</v>
      </c>
      <c r="K123" s="130"/>
      <c r="L123" s="95">
        <v>600</v>
      </c>
      <c r="M123" s="93">
        <f t="shared" si="92"/>
        <v>0</v>
      </c>
      <c r="N123" s="95">
        <v>588</v>
      </c>
      <c r="O123" s="93">
        <f t="shared" si="93"/>
        <v>0</v>
      </c>
      <c r="P123" s="96">
        <f t="shared" si="94"/>
        <v>0</v>
      </c>
      <c r="Q123" s="173"/>
      <c r="R123" s="178">
        <v>600</v>
      </c>
      <c r="S123" s="175">
        <f t="shared" si="95"/>
        <v>0</v>
      </c>
      <c r="T123" s="178">
        <v>588</v>
      </c>
      <c r="U123" s="175">
        <f t="shared" si="96"/>
        <v>0</v>
      </c>
      <c r="V123" s="179">
        <f t="shared" si="97"/>
        <v>0</v>
      </c>
      <c r="W123" s="220"/>
      <c r="X123" s="225">
        <v>600</v>
      </c>
      <c r="Y123" s="222">
        <f t="shared" si="98"/>
        <v>0</v>
      </c>
      <c r="Z123" s="225">
        <v>588</v>
      </c>
      <c r="AA123" s="222">
        <f t="shared" si="99"/>
        <v>0</v>
      </c>
      <c r="AB123" s="226">
        <f t="shared" si="100"/>
        <v>0</v>
      </c>
      <c r="AC123" s="267"/>
      <c r="AD123" s="272">
        <v>600</v>
      </c>
      <c r="AE123" s="269">
        <f t="shared" si="101"/>
        <v>0</v>
      </c>
      <c r="AF123" s="272">
        <v>588</v>
      </c>
      <c r="AG123" s="269">
        <f t="shared" si="102"/>
        <v>0</v>
      </c>
      <c r="AH123" s="273">
        <f t="shared" si="103"/>
        <v>0</v>
      </c>
      <c r="AI123" s="314"/>
      <c r="AJ123" s="319">
        <v>600</v>
      </c>
      <c r="AK123" s="316">
        <f t="shared" si="104"/>
        <v>0</v>
      </c>
      <c r="AL123" s="319">
        <v>588</v>
      </c>
      <c r="AM123" s="316">
        <f t="shared" si="105"/>
        <v>0</v>
      </c>
      <c r="AN123" s="320">
        <f t="shared" si="106"/>
        <v>0</v>
      </c>
      <c r="AO123" s="715">
        <f t="shared" si="71"/>
        <v>3</v>
      </c>
      <c r="AP123" s="363">
        <v>600</v>
      </c>
      <c r="AQ123" s="361">
        <f t="shared" si="107"/>
        <v>1800</v>
      </c>
      <c r="AR123" s="363">
        <v>588</v>
      </c>
      <c r="AS123" s="361">
        <f t="shared" si="108"/>
        <v>1764</v>
      </c>
      <c r="AT123" s="364">
        <f t="shared" si="109"/>
        <v>3564</v>
      </c>
    </row>
    <row r="124" spans="1:46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5">
        <f t="shared" si="71"/>
        <v>0</v>
      </c>
      <c r="AP124" s="360"/>
      <c r="AQ124" s="361"/>
      <c r="AR124" s="358"/>
      <c r="AS124" s="361"/>
      <c r="AT124" s="359"/>
    </row>
    <row r="125" spans="1:46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0"/>
        <v>4518</v>
      </c>
      <c r="H125" s="36">
        <v>7588.7999999999993</v>
      </c>
      <c r="I125" s="36">
        <f t="shared" si="51"/>
        <v>7588.7999999999993</v>
      </c>
      <c r="J125" s="53">
        <f t="shared" ref="J125:J141" si="110">G125+I125</f>
        <v>12106.8</v>
      </c>
      <c r="K125" s="130"/>
      <c r="L125" s="93">
        <v>4518</v>
      </c>
      <c r="M125" s="93">
        <f t="shared" ref="M125:M141" si="111">K125*L125</f>
        <v>0</v>
      </c>
      <c r="N125" s="93">
        <v>7588.7999999999993</v>
      </c>
      <c r="O125" s="93">
        <f t="shared" ref="O125:O141" si="112">K125*N125</f>
        <v>0</v>
      </c>
      <c r="P125" s="94">
        <f t="shared" ref="P125:P141" si="113">M125+O125</f>
        <v>0</v>
      </c>
      <c r="Q125" s="173"/>
      <c r="R125" s="175">
        <v>4518</v>
      </c>
      <c r="S125" s="175">
        <f t="shared" ref="S125:S141" si="114">Q125*R125</f>
        <v>0</v>
      </c>
      <c r="T125" s="175">
        <v>7588.7999999999993</v>
      </c>
      <c r="U125" s="175">
        <f t="shared" ref="U125:U141" si="115">Q125*T125</f>
        <v>0</v>
      </c>
      <c r="V125" s="176">
        <f t="shared" ref="V125:V141" si="116">S125+U125</f>
        <v>0</v>
      </c>
      <c r="W125" s="220">
        <v>1</v>
      </c>
      <c r="X125" s="222">
        <v>4518</v>
      </c>
      <c r="Y125" s="222">
        <f t="shared" ref="Y125:Y141" si="117">W125*X125</f>
        <v>4518</v>
      </c>
      <c r="Z125" s="222">
        <v>7588.7999999999993</v>
      </c>
      <c r="AA125" s="222">
        <f t="shared" ref="AA125:AA141" si="118">W125*Z125</f>
        <v>7588.7999999999993</v>
      </c>
      <c r="AB125" s="223">
        <f t="shared" ref="AB125:AB141" si="119">Y125+AA125</f>
        <v>12106.8</v>
      </c>
      <c r="AC125" s="267"/>
      <c r="AD125" s="269">
        <v>4518</v>
      </c>
      <c r="AE125" s="269">
        <f t="shared" ref="AE125:AE141" si="120">AC125*AD125</f>
        <v>0</v>
      </c>
      <c r="AF125" s="269">
        <v>7588.7999999999993</v>
      </c>
      <c r="AG125" s="269">
        <f t="shared" ref="AG125:AG141" si="121">AC125*AF125</f>
        <v>0</v>
      </c>
      <c r="AH125" s="270">
        <f t="shared" ref="AH125:AH141" si="122">AE125+AG125</f>
        <v>0</v>
      </c>
      <c r="AI125" s="314"/>
      <c r="AJ125" s="316">
        <v>4518</v>
      </c>
      <c r="AK125" s="316">
        <f t="shared" ref="AK125:AK141" si="123">AI125*AJ125</f>
        <v>0</v>
      </c>
      <c r="AL125" s="316">
        <v>7588.7999999999993</v>
      </c>
      <c r="AM125" s="316">
        <f t="shared" ref="AM125:AM141" si="124">AI125*AL125</f>
        <v>0</v>
      </c>
      <c r="AN125" s="317">
        <f t="shared" ref="AN125:AN141" si="125">AK125+AM125</f>
        <v>0</v>
      </c>
      <c r="AO125" s="715">
        <f t="shared" si="71"/>
        <v>0</v>
      </c>
      <c r="AP125" s="361">
        <v>4518</v>
      </c>
      <c r="AQ125" s="361">
        <f t="shared" ref="AQ125:AQ141" si="126">AO125*AP125</f>
        <v>0</v>
      </c>
      <c r="AR125" s="361">
        <v>7588.7999999999993</v>
      </c>
      <c r="AS125" s="361">
        <f t="shared" ref="AS125:AS141" si="127">AO125*AR125</f>
        <v>0</v>
      </c>
      <c r="AT125" s="362">
        <f t="shared" ref="AT125:AT141" si="128">AQ125+AS125</f>
        <v>0</v>
      </c>
    </row>
    <row r="126" spans="1:46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0"/>
        <v>3005</v>
      </c>
      <c r="H126" s="36">
        <v>5133.5999999999995</v>
      </c>
      <c r="I126" s="36">
        <f t="shared" si="51"/>
        <v>5133.5999999999995</v>
      </c>
      <c r="J126" s="53">
        <f t="shared" si="110"/>
        <v>8138.5999999999995</v>
      </c>
      <c r="K126" s="130"/>
      <c r="L126" s="93">
        <v>3005</v>
      </c>
      <c r="M126" s="93">
        <f t="shared" si="111"/>
        <v>0</v>
      </c>
      <c r="N126" s="93">
        <v>5133.5999999999995</v>
      </c>
      <c r="O126" s="93">
        <f t="shared" si="112"/>
        <v>0</v>
      </c>
      <c r="P126" s="94">
        <f t="shared" si="113"/>
        <v>0</v>
      </c>
      <c r="Q126" s="173"/>
      <c r="R126" s="175">
        <v>3005</v>
      </c>
      <c r="S126" s="175">
        <f t="shared" si="114"/>
        <v>0</v>
      </c>
      <c r="T126" s="175">
        <v>5133.5999999999995</v>
      </c>
      <c r="U126" s="175">
        <f t="shared" si="115"/>
        <v>0</v>
      </c>
      <c r="V126" s="176">
        <f t="shared" si="116"/>
        <v>0</v>
      </c>
      <c r="W126" s="220">
        <v>1</v>
      </c>
      <c r="X126" s="222">
        <v>3005</v>
      </c>
      <c r="Y126" s="222">
        <f t="shared" si="117"/>
        <v>3005</v>
      </c>
      <c r="Z126" s="222">
        <v>5133.5999999999995</v>
      </c>
      <c r="AA126" s="222">
        <f t="shared" si="118"/>
        <v>5133.5999999999995</v>
      </c>
      <c r="AB126" s="223">
        <f t="shared" si="119"/>
        <v>8138.5999999999995</v>
      </c>
      <c r="AC126" s="267"/>
      <c r="AD126" s="269">
        <v>3005</v>
      </c>
      <c r="AE126" s="269">
        <f t="shared" si="120"/>
        <v>0</v>
      </c>
      <c r="AF126" s="269">
        <v>5133.5999999999995</v>
      </c>
      <c r="AG126" s="269">
        <f t="shared" si="121"/>
        <v>0</v>
      </c>
      <c r="AH126" s="270">
        <f t="shared" si="122"/>
        <v>0</v>
      </c>
      <c r="AI126" s="314"/>
      <c r="AJ126" s="316">
        <v>3005</v>
      </c>
      <c r="AK126" s="316">
        <f t="shared" si="123"/>
        <v>0</v>
      </c>
      <c r="AL126" s="316">
        <v>5133.5999999999995</v>
      </c>
      <c r="AM126" s="316">
        <f t="shared" si="124"/>
        <v>0</v>
      </c>
      <c r="AN126" s="317">
        <f t="shared" si="125"/>
        <v>0</v>
      </c>
      <c r="AO126" s="715">
        <f t="shared" si="71"/>
        <v>0</v>
      </c>
      <c r="AP126" s="361">
        <v>3005</v>
      </c>
      <c r="AQ126" s="361">
        <f t="shared" si="126"/>
        <v>0</v>
      </c>
      <c r="AR126" s="361">
        <v>5133.5999999999995</v>
      </c>
      <c r="AS126" s="361">
        <f t="shared" si="127"/>
        <v>0</v>
      </c>
      <c r="AT126" s="362">
        <f t="shared" si="128"/>
        <v>0</v>
      </c>
    </row>
    <row r="127" spans="1:46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0"/>
        <v>4500</v>
      </c>
      <c r="H127" s="76">
        <v>4900</v>
      </c>
      <c r="I127" s="36">
        <f t="shared" si="51"/>
        <v>4900</v>
      </c>
      <c r="J127" s="120">
        <f t="shared" si="110"/>
        <v>9400</v>
      </c>
      <c r="K127" s="131"/>
      <c r="L127" s="95">
        <v>4500</v>
      </c>
      <c r="M127" s="93">
        <f t="shared" si="111"/>
        <v>0</v>
      </c>
      <c r="N127" s="95">
        <v>4900</v>
      </c>
      <c r="O127" s="93">
        <f t="shared" si="112"/>
        <v>0</v>
      </c>
      <c r="P127" s="96">
        <f t="shared" si="113"/>
        <v>0</v>
      </c>
      <c r="Q127" s="177"/>
      <c r="R127" s="178">
        <v>4500</v>
      </c>
      <c r="S127" s="175">
        <f t="shared" si="114"/>
        <v>0</v>
      </c>
      <c r="T127" s="178">
        <v>4900</v>
      </c>
      <c r="U127" s="175">
        <f t="shared" si="115"/>
        <v>0</v>
      </c>
      <c r="V127" s="179">
        <f t="shared" si="116"/>
        <v>0</v>
      </c>
      <c r="W127" s="224"/>
      <c r="X127" s="225">
        <v>4500</v>
      </c>
      <c r="Y127" s="222">
        <f t="shared" si="117"/>
        <v>0</v>
      </c>
      <c r="Z127" s="225">
        <v>4900</v>
      </c>
      <c r="AA127" s="222">
        <f t="shared" si="118"/>
        <v>0</v>
      </c>
      <c r="AB127" s="226">
        <f t="shared" si="119"/>
        <v>0</v>
      </c>
      <c r="AC127" s="271"/>
      <c r="AD127" s="272">
        <v>4500</v>
      </c>
      <c r="AE127" s="269">
        <f t="shared" si="120"/>
        <v>0</v>
      </c>
      <c r="AF127" s="272">
        <v>4900</v>
      </c>
      <c r="AG127" s="269">
        <f t="shared" si="121"/>
        <v>0</v>
      </c>
      <c r="AH127" s="273">
        <f t="shared" si="122"/>
        <v>0</v>
      </c>
      <c r="AI127" s="318"/>
      <c r="AJ127" s="319">
        <v>4500</v>
      </c>
      <c r="AK127" s="316">
        <f t="shared" si="123"/>
        <v>0</v>
      </c>
      <c r="AL127" s="319">
        <v>4900</v>
      </c>
      <c r="AM127" s="316">
        <f t="shared" si="124"/>
        <v>0</v>
      </c>
      <c r="AN127" s="320">
        <f t="shared" si="125"/>
        <v>0</v>
      </c>
      <c r="AO127" s="715">
        <f t="shared" si="71"/>
        <v>1</v>
      </c>
      <c r="AP127" s="363">
        <v>4500</v>
      </c>
      <c r="AQ127" s="361">
        <f t="shared" si="126"/>
        <v>4500</v>
      </c>
      <c r="AR127" s="363">
        <v>4900</v>
      </c>
      <c r="AS127" s="361">
        <f t="shared" si="127"/>
        <v>4900</v>
      </c>
      <c r="AT127" s="364">
        <f t="shared" si="128"/>
        <v>9400</v>
      </c>
    </row>
    <row r="128" spans="1:46" ht="25.5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0"/>
        <v>9000</v>
      </c>
      <c r="H128" s="76">
        <v>12807.650000000001</v>
      </c>
      <c r="I128" s="36">
        <f t="shared" si="51"/>
        <v>25615.300000000003</v>
      </c>
      <c r="J128" s="120">
        <f t="shared" si="110"/>
        <v>34615.300000000003</v>
      </c>
      <c r="K128" s="131"/>
      <c r="L128" s="95">
        <v>4500</v>
      </c>
      <c r="M128" s="93">
        <f t="shared" si="111"/>
        <v>0</v>
      </c>
      <c r="N128" s="95">
        <v>12807.650000000001</v>
      </c>
      <c r="O128" s="93">
        <f t="shared" si="112"/>
        <v>0</v>
      </c>
      <c r="P128" s="96">
        <f t="shared" si="113"/>
        <v>0</v>
      </c>
      <c r="Q128" s="177"/>
      <c r="R128" s="178">
        <v>4500</v>
      </c>
      <c r="S128" s="175">
        <f t="shared" si="114"/>
        <v>0</v>
      </c>
      <c r="T128" s="178">
        <v>12807.650000000001</v>
      </c>
      <c r="U128" s="175">
        <f t="shared" si="115"/>
        <v>0</v>
      </c>
      <c r="V128" s="179">
        <f t="shared" si="116"/>
        <v>0</v>
      </c>
      <c r="W128" s="224"/>
      <c r="X128" s="225">
        <v>4500</v>
      </c>
      <c r="Y128" s="222">
        <f t="shared" si="117"/>
        <v>0</v>
      </c>
      <c r="Z128" s="225">
        <v>12807.650000000001</v>
      </c>
      <c r="AA128" s="222">
        <f t="shared" si="118"/>
        <v>0</v>
      </c>
      <c r="AB128" s="226">
        <f t="shared" si="119"/>
        <v>0</v>
      </c>
      <c r="AC128" s="271">
        <v>2</v>
      </c>
      <c r="AD128" s="272">
        <v>4500</v>
      </c>
      <c r="AE128" s="269">
        <f t="shared" si="120"/>
        <v>9000</v>
      </c>
      <c r="AF128" s="272">
        <v>12807.650000000001</v>
      </c>
      <c r="AG128" s="269">
        <f t="shared" si="121"/>
        <v>25615.300000000003</v>
      </c>
      <c r="AH128" s="273">
        <f t="shared" si="122"/>
        <v>34615.300000000003</v>
      </c>
      <c r="AI128" s="318"/>
      <c r="AJ128" s="319">
        <v>4500</v>
      </c>
      <c r="AK128" s="316">
        <f t="shared" si="123"/>
        <v>0</v>
      </c>
      <c r="AL128" s="319">
        <v>12807.650000000001</v>
      </c>
      <c r="AM128" s="316">
        <f t="shared" si="124"/>
        <v>0</v>
      </c>
      <c r="AN128" s="320">
        <f t="shared" si="125"/>
        <v>0</v>
      </c>
      <c r="AO128" s="715">
        <f t="shared" si="71"/>
        <v>0</v>
      </c>
      <c r="AP128" s="363">
        <v>4500</v>
      </c>
      <c r="AQ128" s="361">
        <f t="shared" si="126"/>
        <v>0</v>
      </c>
      <c r="AR128" s="363">
        <v>12807.650000000001</v>
      </c>
      <c r="AS128" s="361">
        <f t="shared" si="127"/>
        <v>0</v>
      </c>
      <c r="AT128" s="364">
        <f t="shared" si="128"/>
        <v>0</v>
      </c>
    </row>
    <row r="129" spans="1:46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0"/>
        <v>400</v>
      </c>
      <c r="H129" s="76">
        <v>952.8</v>
      </c>
      <c r="I129" s="36">
        <f t="shared" si="51"/>
        <v>952.8</v>
      </c>
      <c r="J129" s="120">
        <f t="shared" si="110"/>
        <v>1352.8</v>
      </c>
      <c r="K129" s="131"/>
      <c r="L129" s="95">
        <v>400</v>
      </c>
      <c r="M129" s="93">
        <f t="shared" si="111"/>
        <v>0</v>
      </c>
      <c r="N129" s="95">
        <v>952.8</v>
      </c>
      <c r="O129" s="93">
        <f t="shared" si="112"/>
        <v>0</v>
      </c>
      <c r="P129" s="96">
        <f t="shared" si="113"/>
        <v>0</v>
      </c>
      <c r="Q129" s="177"/>
      <c r="R129" s="178">
        <v>400</v>
      </c>
      <c r="S129" s="175">
        <f t="shared" si="114"/>
        <v>0</v>
      </c>
      <c r="T129" s="178">
        <v>952.8</v>
      </c>
      <c r="U129" s="175">
        <f t="shared" si="115"/>
        <v>0</v>
      </c>
      <c r="V129" s="179">
        <f t="shared" si="116"/>
        <v>0</v>
      </c>
      <c r="W129" s="224"/>
      <c r="X129" s="225">
        <v>400</v>
      </c>
      <c r="Y129" s="222">
        <f t="shared" si="117"/>
        <v>0</v>
      </c>
      <c r="Z129" s="225">
        <v>952.8</v>
      </c>
      <c r="AA129" s="222">
        <f t="shared" si="118"/>
        <v>0</v>
      </c>
      <c r="AB129" s="226">
        <f t="shared" si="119"/>
        <v>0</v>
      </c>
      <c r="AC129" s="271"/>
      <c r="AD129" s="272">
        <v>400</v>
      </c>
      <c r="AE129" s="269">
        <f t="shared" si="120"/>
        <v>0</v>
      </c>
      <c r="AF129" s="272">
        <v>952.8</v>
      </c>
      <c r="AG129" s="269">
        <f t="shared" si="121"/>
        <v>0</v>
      </c>
      <c r="AH129" s="273">
        <f t="shared" si="122"/>
        <v>0</v>
      </c>
      <c r="AI129" s="318"/>
      <c r="AJ129" s="319">
        <v>400</v>
      </c>
      <c r="AK129" s="316">
        <f t="shared" si="123"/>
        <v>0</v>
      </c>
      <c r="AL129" s="319">
        <v>952.8</v>
      </c>
      <c r="AM129" s="316">
        <f t="shared" si="124"/>
        <v>0</v>
      </c>
      <c r="AN129" s="320">
        <f t="shared" si="125"/>
        <v>0</v>
      </c>
      <c r="AO129" s="715">
        <f t="shared" si="71"/>
        <v>1</v>
      </c>
      <c r="AP129" s="363">
        <v>400</v>
      </c>
      <c r="AQ129" s="361">
        <f t="shared" si="126"/>
        <v>400</v>
      </c>
      <c r="AR129" s="363">
        <v>952.8</v>
      </c>
      <c r="AS129" s="361">
        <f t="shared" si="127"/>
        <v>952.8</v>
      </c>
      <c r="AT129" s="364">
        <f t="shared" si="128"/>
        <v>1352.8</v>
      </c>
    </row>
    <row r="130" spans="1:46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0"/>
        <v>1500</v>
      </c>
      <c r="H130" s="76">
        <v>234</v>
      </c>
      <c r="I130" s="36">
        <f t="shared" si="51"/>
        <v>1170</v>
      </c>
      <c r="J130" s="120">
        <f t="shared" si="110"/>
        <v>2670</v>
      </c>
      <c r="K130" s="131"/>
      <c r="L130" s="95">
        <v>300</v>
      </c>
      <c r="M130" s="93">
        <f t="shared" si="111"/>
        <v>0</v>
      </c>
      <c r="N130" s="95">
        <v>234</v>
      </c>
      <c r="O130" s="93">
        <f t="shared" si="112"/>
        <v>0</v>
      </c>
      <c r="P130" s="96">
        <f t="shared" si="113"/>
        <v>0</v>
      </c>
      <c r="Q130" s="177"/>
      <c r="R130" s="178">
        <v>300</v>
      </c>
      <c r="S130" s="175">
        <f t="shared" si="114"/>
        <v>0</v>
      </c>
      <c r="T130" s="178">
        <v>234</v>
      </c>
      <c r="U130" s="175">
        <f t="shared" si="115"/>
        <v>0</v>
      </c>
      <c r="V130" s="179">
        <f t="shared" si="116"/>
        <v>0</v>
      </c>
      <c r="W130" s="224"/>
      <c r="X130" s="225">
        <v>300</v>
      </c>
      <c r="Y130" s="222">
        <f t="shared" si="117"/>
        <v>0</v>
      </c>
      <c r="Z130" s="225">
        <v>234</v>
      </c>
      <c r="AA130" s="222">
        <f t="shared" si="118"/>
        <v>0</v>
      </c>
      <c r="AB130" s="226">
        <f t="shared" si="119"/>
        <v>0</v>
      </c>
      <c r="AC130" s="271"/>
      <c r="AD130" s="272">
        <v>300</v>
      </c>
      <c r="AE130" s="269">
        <f t="shared" si="120"/>
        <v>0</v>
      </c>
      <c r="AF130" s="272">
        <v>234</v>
      </c>
      <c r="AG130" s="269">
        <f t="shared" si="121"/>
        <v>0</v>
      </c>
      <c r="AH130" s="273">
        <f t="shared" si="122"/>
        <v>0</v>
      </c>
      <c r="AI130" s="318"/>
      <c r="AJ130" s="319">
        <v>300</v>
      </c>
      <c r="AK130" s="316">
        <f t="shared" si="123"/>
        <v>0</v>
      </c>
      <c r="AL130" s="319">
        <v>234</v>
      </c>
      <c r="AM130" s="316">
        <f t="shared" si="124"/>
        <v>0</v>
      </c>
      <c r="AN130" s="320">
        <f t="shared" si="125"/>
        <v>0</v>
      </c>
      <c r="AO130" s="715">
        <f t="shared" si="71"/>
        <v>5</v>
      </c>
      <c r="AP130" s="363">
        <v>300</v>
      </c>
      <c r="AQ130" s="361">
        <f t="shared" si="126"/>
        <v>1500</v>
      </c>
      <c r="AR130" s="363">
        <v>234</v>
      </c>
      <c r="AS130" s="361">
        <f t="shared" si="127"/>
        <v>1170</v>
      </c>
      <c r="AT130" s="364">
        <f t="shared" si="128"/>
        <v>2670</v>
      </c>
    </row>
    <row r="131" spans="1:46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0"/>
        <v>1700</v>
      </c>
      <c r="H131" s="76">
        <v>347.2</v>
      </c>
      <c r="I131" s="36">
        <f t="shared" si="51"/>
        <v>694.4</v>
      </c>
      <c r="J131" s="120">
        <f t="shared" si="110"/>
        <v>2394.4</v>
      </c>
      <c r="K131" s="132"/>
      <c r="L131" s="95">
        <v>850</v>
      </c>
      <c r="M131" s="93">
        <f t="shared" si="111"/>
        <v>0</v>
      </c>
      <c r="N131" s="95">
        <v>347.2</v>
      </c>
      <c r="O131" s="93">
        <f t="shared" si="112"/>
        <v>0</v>
      </c>
      <c r="P131" s="96">
        <f t="shared" si="113"/>
        <v>0</v>
      </c>
      <c r="Q131" s="180"/>
      <c r="R131" s="178">
        <v>850</v>
      </c>
      <c r="S131" s="175">
        <f t="shared" si="114"/>
        <v>0</v>
      </c>
      <c r="T131" s="178">
        <v>347.2</v>
      </c>
      <c r="U131" s="175">
        <f t="shared" si="115"/>
        <v>0</v>
      </c>
      <c r="V131" s="179">
        <f t="shared" si="116"/>
        <v>0</v>
      </c>
      <c r="W131" s="227">
        <v>2</v>
      </c>
      <c r="X131" s="225">
        <v>850</v>
      </c>
      <c r="Y131" s="222">
        <f t="shared" si="117"/>
        <v>1700</v>
      </c>
      <c r="Z131" s="225">
        <v>347.2</v>
      </c>
      <c r="AA131" s="222">
        <f t="shared" si="118"/>
        <v>694.4</v>
      </c>
      <c r="AB131" s="226">
        <f t="shared" si="119"/>
        <v>2394.4</v>
      </c>
      <c r="AC131" s="274"/>
      <c r="AD131" s="272">
        <v>850</v>
      </c>
      <c r="AE131" s="269">
        <f t="shared" si="120"/>
        <v>0</v>
      </c>
      <c r="AF131" s="272">
        <v>347.2</v>
      </c>
      <c r="AG131" s="269">
        <f t="shared" si="121"/>
        <v>0</v>
      </c>
      <c r="AH131" s="273">
        <f t="shared" si="122"/>
        <v>0</v>
      </c>
      <c r="AI131" s="321"/>
      <c r="AJ131" s="319">
        <v>850</v>
      </c>
      <c r="AK131" s="316">
        <f t="shared" si="123"/>
        <v>0</v>
      </c>
      <c r="AL131" s="319">
        <v>347.2</v>
      </c>
      <c r="AM131" s="316">
        <f t="shared" si="124"/>
        <v>0</v>
      </c>
      <c r="AN131" s="320">
        <f t="shared" si="125"/>
        <v>0</v>
      </c>
      <c r="AO131" s="715">
        <f t="shared" si="71"/>
        <v>0</v>
      </c>
      <c r="AP131" s="363">
        <v>850</v>
      </c>
      <c r="AQ131" s="361">
        <f t="shared" si="126"/>
        <v>0</v>
      </c>
      <c r="AR131" s="363">
        <v>347.2</v>
      </c>
      <c r="AS131" s="361">
        <f t="shared" si="127"/>
        <v>0</v>
      </c>
      <c r="AT131" s="364">
        <f t="shared" si="128"/>
        <v>0</v>
      </c>
    </row>
    <row r="132" spans="1:46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0"/>
        <v>850</v>
      </c>
      <c r="H132" s="76">
        <v>316.39999999999998</v>
      </c>
      <c r="I132" s="36">
        <f t="shared" si="51"/>
        <v>316.39999999999998</v>
      </c>
      <c r="J132" s="120">
        <f t="shared" si="110"/>
        <v>1166.4000000000001</v>
      </c>
      <c r="K132" s="132"/>
      <c r="L132" s="95">
        <v>850</v>
      </c>
      <c r="M132" s="93">
        <f t="shared" si="111"/>
        <v>0</v>
      </c>
      <c r="N132" s="95">
        <v>316.39999999999998</v>
      </c>
      <c r="O132" s="93">
        <f t="shared" si="112"/>
        <v>0</v>
      </c>
      <c r="P132" s="96">
        <f t="shared" si="113"/>
        <v>0</v>
      </c>
      <c r="Q132" s="180"/>
      <c r="R132" s="178">
        <v>850</v>
      </c>
      <c r="S132" s="175">
        <f t="shared" si="114"/>
        <v>0</v>
      </c>
      <c r="T132" s="178">
        <v>316.39999999999998</v>
      </c>
      <c r="U132" s="175">
        <f t="shared" si="115"/>
        <v>0</v>
      </c>
      <c r="V132" s="179">
        <f t="shared" si="116"/>
        <v>0</v>
      </c>
      <c r="W132" s="227">
        <v>1</v>
      </c>
      <c r="X132" s="225">
        <v>850</v>
      </c>
      <c r="Y132" s="222">
        <f t="shared" si="117"/>
        <v>850</v>
      </c>
      <c r="Z132" s="225">
        <v>316.39999999999998</v>
      </c>
      <c r="AA132" s="222">
        <f t="shared" si="118"/>
        <v>316.39999999999998</v>
      </c>
      <c r="AB132" s="226">
        <f t="shared" si="119"/>
        <v>1166.4000000000001</v>
      </c>
      <c r="AC132" s="274"/>
      <c r="AD132" s="272">
        <v>850</v>
      </c>
      <c r="AE132" s="269">
        <f t="shared" si="120"/>
        <v>0</v>
      </c>
      <c r="AF132" s="272">
        <v>316.39999999999998</v>
      </c>
      <c r="AG132" s="269">
        <f t="shared" si="121"/>
        <v>0</v>
      </c>
      <c r="AH132" s="273">
        <f t="shared" si="122"/>
        <v>0</v>
      </c>
      <c r="AI132" s="321"/>
      <c r="AJ132" s="319">
        <v>850</v>
      </c>
      <c r="AK132" s="316">
        <f t="shared" si="123"/>
        <v>0</v>
      </c>
      <c r="AL132" s="319">
        <v>316.39999999999998</v>
      </c>
      <c r="AM132" s="316">
        <f t="shared" si="124"/>
        <v>0</v>
      </c>
      <c r="AN132" s="320">
        <f t="shared" si="125"/>
        <v>0</v>
      </c>
      <c r="AO132" s="715">
        <f t="shared" si="71"/>
        <v>0</v>
      </c>
      <c r="AP132" s="363">
        <v>850</v>
      </c>
      <c r="AQ132" s="361">
        <f t="shared" si="126"/>
        <v>0</v>
      </c>
      <c r="AR132" s="363">
        <v>316.39999999999998</v>
      </c>
      <c r="AS132" s="361">
        <f t="shared" si="127"/>
        <v>0</v>
      </c>
      <c r="AT132" s="364">
        <f t="shared" si="128"/>
        <v>0</v>
      </c>
    </row>
    <row r="133" spans="1:46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874">
        <v>1</v>
      </c>
      <c r="F133" s="76">
        <v>850</v>
      </c>
      <c r="G133" s="36">
        <f t="shared" ref="G133:G196" si="129">E133*F133</f>
        <v>850</v>
      </c>
      <c r="H133" s="76">
        <v>311.87692307692305</v>
      </c>
      <c r="I133" s="36">
        <f t="shared" ref="I133:I196" si="130">E133*H133</f>
        <v>311.87692307692305</v>
      </c>
      <c r="J133" s="120">
        <f t="shared" si="110"/>
        <v>1161.876923076923</v>
      </c>
      <c r="K133" s="132"/>
      <c r="L133" s="95">
        <v>850</v>
      </c>
      <c r="M133" s="93">
        <f t="shared" si="111"/>
        <v>0</v>
      </c>
      <c r="N133" s="95">
        <v>311.87692307692305</v>
      </c>
      <c r="O133" s="93">
        <f t="shared" si="112"/>
        <v>0</v>
      </c>
      <c r="P133" s="96">
        <f t="shared" si="113"/>
        <v>0</v>
      </c>
      <c r="Q133" s="180"/>
      <c r="R133" s="178">
        <v>850</v>
      </c>
      <c r="S133" s="175">
        <f t="shared" si="114"/>
        <v>0</v>
      </c>
      <c r="T133" s="178">
        <v>311.87692307692305</v>
      </c>
      <c r="U133" s="175">
        <f t="shared" si="115"/>
        <v>0</v>
      </c>
      <c r="V133" s="179">
        <f t="shared" si="116"/>
        <v>0</v>
      </c>
      <c r="W133" s="227">
        <v>1</v>
      </c>
      <c r="X133" s="225">
        <v>850</v>
      </c>
      <c r="Y133" s="222">
        <f t="shared" si="117"/>
        <v>850</v>
      </c>
      <c r="Z133" s="225">
        <v>311.87692307692305</v>
      </c>
      <c r="AA133" s="222">
        <f t="shared" si="118"/>
        <v>311.87692307692305</v>
      </c>
      <c r="AB133" s="226">
        <f t="shared" si="119"/>
        <v>1161.876923076923</v>
      </c>
      <c r="AC133" s="274"/>
      <c r="AD133" s="272">
        <v>850</v>
      </c>
      <c r="AE133" s="269">
        <f t="shared" si="120"/>
        <v>0</v>
      </c>
      <c r="AF133" s="272">
        <v>311.87692307692305</v>
      </c>
      <c r="AG133" s="269">
        <f t="shared" si="121"/>
        <v>0</v>
      </c>
      <c r="AH133" s="273">
        <f t="shared" si="122"/>
        <v>0</v>
      </c>
      <c r="AI133" s="321"/>
      <c r="AJ133" s="319">
        <v>850</v>
      </c>
      <c r="AK133" s="316">
        <f t="shared" si="123"/>
        <v>0</v>
      </c>
      <c r="AL133" s="319">
        <v>311.87692307692305</v>
      </c>
      <c r="AM133" s="316">
        <f t="shared" si="124"/>
        <v>0</v>
      </c>
      <c r="AN133" s="320">
        <f t="shared" si="125"/>
        <v>0</v>
      </c>
      <c r="AO133" s="715">
        <f t="shared" si="71"/>
        <v>0</v>
      </c>
      <c r="AP133" s="363">
        <v>850</v>
      </c>
      <c r="AQ133" s="361">
        <f t="shared" si="126"/>
        <v>0</v>
      </c>
      <c r="AR133" s="363">
        <v>311.87692307692305</v>
      </c>
      <c r="AS133" s="361">
        <f t="shared" si="127"/>
        <v>0</v>
      </c>
      <c r="AT133" s="364">
        <f t="shared" si="128"/>
        <v>0</v>
      </c>
    </row>
    <row r="134" spans="1:46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29"/>
        <v>1200</v>
      </c>
      <c r="H134" s="36">
        <v>784</v>
      </c>
      <c r="I134" s="36">
        <f t="shared" si="130"/>
        <v>1568</v>
      </c>
      <c r="J134" s="53">
        <f t="shared" si="110"/>
        <v>2768</v>
      </c>
      <c r="K134" s="130"/>
      <c r="L134" s="93">
        <v>600</v>
      </c>
      <c r="M134" s="93">
        <f t="shared" si="111"/>
        <v>0</v>
      </c>
      <c r="N134" s="93">
        <v>784</v>
      </c>
      <c r="O134" s="93">
        <f t="shared" si="112"/>
        <v>0</v>
      </c>
      <c r="P134" s="94">
        <f t="shared" si="113"/>
        <v>0</v>
      </c>
      <c r="Q134" s="173"/>
      <c r="R134" s="175">
        <v>600</v>
      </c>
      <c r="S134" s="175">
        <f t="shared" si="114"/>
        <v>0</v>
      </c>
      <c r="T134" s="175">
        <v>784</v>
      </c>
      <c r="U134" s="175">
        <f t="shared" si="115"/>
        <v>0</v>
      </c>
      <c r="V134" s="176">
        <f t="shared" si="116"/>
        <v>0</v>
      </c>
      <c r="W134" s="220">
        <v>2</v>
      </c>
      <c r="X134" s="222">
        <v>600</v>
      </c>
      <c r="Y134" s="222">
        <f t="shared" si="117"/>
        <v>1200</v>
      </c>
      <c r="Z134" s="222">
        <v>784</v>
      </c>
      <c r="AA134" s="222">
        <f t="shared" si="118"/>
        <v>1568</v>
      </c>
      <c r="AB134" s="223">
        <f t="shared" si="119"/>
        <v>2768</v>
      </c>
      <c r="AC134" s="267"/>
      <c r="AD134" s="269">
        <v>600</v>
      </c>
      <c r="AE134" s="269">
        <f t="shared" si="120"/>
        <v>0</v>
      </c>
      <c r="AF134" s="269">
        <v>784</v>
      </c>
      <c r="AG134" s="269">
        <f t="shared" si="121"/>
        <v>0</v>
      </c>
      <c r="AH134" s="270">
        <f t="shared" si="122"/>
        <v>0</v>
      </c>
      <c r="AI134" s="314"/>
      <c r="AJ134" s="316">
        <v>600</v>
      </c>
      <c r="AK134" s="316">
        <f t="shared" si="123"/>
        <v>0</v>
      </c>
      <c r="AL134" s="316">
        <v>784</v>
      </c>
      <c r="AM134" s="316">
        <f t="shared" si="124"/>
        <v>0</v>
      </c>
      <c r="AN134" s="317">
        <f t="shared" si="125"/>
        <v>0</v>
      </c>
      <c r="AO134" s="715">
        <f t="shared" si="71"/>
        <v>0</v>
      </c>
      <c r="AP134" s="361">
        <v>600</v>
      </c>
      <c r="AQ134" s="361">
        <f t="shared" si="126"/>
        <v>0</v>
      </c>
      <c r="AR134" s="361">
        <v>784</v>
      </c>
      <c r="AS134" s="361">
        <f t="shared" si="127"/>
        <v>0</v>
      </c>
      <c r="AT134" s="362">
        <f t="shared" si="128"/>
        <v>0</v>
      </c>
    </row>
    <row r="135" spans="1:46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29"/>
        <v>600</v>
      </c>
      <c r="H135" s="36">
        <v>630</v>
      </c>
      <c r="I135" s="36">
        <f t="shared" si="130"/>
        <v>630</v>
      </c>
      <c r="J135" s="53">
        <f t="shared" si="110"/>
        <v>1230</v>
      </c>
      <c r="K135" s="130"/>
      <c r="L135" s="93">
        <v>600</v>
      </c>
      <c r="M135" s="93">
        <f t="shared" si="111"/>
        <v>0</v>
      </c>
      <c r="N135" s="93">
        <v>630</v>
      </c>
      <c r="O135" s="93">
        <f t="shared" si="112"/>
        <v>0</v>
      </c>
      <c r="P135" s="94">
        <f t="shared" si="113"/>
        <v>0</v>
      </c>
      <c r="Q135" s="173"/>
      <c r="R135" s="175">
        <v>600</v>
      </c>
      <c r="S135" s="175">
        <f t="shared" si="114"/>
        <v>0</v>
      </c>
      <c r="T135" s="175">
        <v>630</v>
      </c>
      <c r="U135" s="175">
        <f t="shared" si="115"/>
        <v>0</v>
      </c>
      <c r="V135" s="176">
        <f t="shared" si="116"/>
        <v>0</v>
      </c>
      <c r="W135" s="220">
        <v>1</v>
      </c>
      <c r="X135" s="222">
        <v>600</v>
      </c>
      <c r="Y135" s="222">
        <f t="shared" si="117"/>
        <v>600</v>
      </c>
      <c r="Z135" s="222">
        <v>630</v>
      </c>
      <c r="AA135" s="222">
        <f t="shared" si="118"/>
        <v>630</v>
      </c>
      <c r="AB135" s="223">
        <f t="shared" si="119"/>
        <v>1230</v>
      </c>
      <c r="AC135" s="267"/>
      <c r="AD135" s="269">
        <v>600</v>
      </c>
      <c r="AE135" s="269">
        <f t="shared" si="120"/>
        <v>0</v>
      </c>
      <c r="AF135" s="269">
        <v>630</v>
      </c>
      <c r="AG135" s="269">
        <f t="shared" si="121"/>
        <v>0</v>
      </c>
      <c r="AH135" s="270">
        <f t="shared" si="122"/>
        <v>0</v>
      </c>
      <c r="AI135" s="314"/>
      <c r="AJ135" s="316">
        <v>600</v>
      </c>
      <c r="AK135" s="316">
        <f t="shared" si="123"/>
        <v>0</v>
      </c>
      <c r="AL135" s="316">
        <v>630</v>
      </c>
      <c r="AM135" s="316">
        <f t="shared" si="124"/>
        <v>0</v>
      </c>
      <c r="AN135" s="317">
        <f t="shared" si="125"/>
        <v>0</v>
      </c>
      <c r="AO135" s="715">
        <f t="shared" si="71"/>
        <v>0</v>
      </c>
      <c r="AP135" s="361">
        <v>600</v>
      </c>
      <c r="AQ135" s="361">
        <f t="shared" si="126"/>
        <v>0</v>
      </c>
      <c r="AR135" s="361">
        <v>630</v>
      </c>
      <c r="AS135" s="361">
        <f t="shared" si="127"/>
        <v>0</v>
      </c>
      <c r="AT135" s="362">
        <f t="shared" si="128"/>
        <v>0</v>
      </c>
    </row>
    <row r="136" spans="1:46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29"/>
        <v>3000</v>
      </c>
      <c r="H136" s="36">
        <v>420</v>
      </c>
      <c r="I136" s="36">
        <f t="shared" si="130"/>
        <v>2100</v>
      </c>
      <c r="J136" s="53">
        <f t="shared" si="110"/>
        <v>5100</v>
      </c>
      <c r="K136" s="130"/>
      <c r="L136" s="93">
        <v>600</v>
      </c>
      <c r="M136" s="93">
        <f t="shared" si="111"/>
        <v>0</v>
      </c>
      <c r="N136" s="93">
        <v>420</v>
      </c>
      <c r="O136" s="93">
        <f t="shared" si="112"/>
        <v>0</v>
      </c>
      <c r="P136" s="94">
        <f t="shared" si="113"/>
        <v>0</v>
      </c>
      <c r="Q136" s="173"/>
      <c r="R136" s="175">
        <v>600</v>
      </c>
      <c r="S136" s="175">
        <f t="shared" si="114"/>
        <v>0</v>
      </c>
      <c r="T136" s="175">
        <v>420</v>
      </c>
      <c r="U136" s="175">
        <f t="shared" si="115"/>
        <v>0</v>
      </c>
      <c r="V136" s="176">
        <f t="shared" si="116"/>
        <v>0</v>
      </c>
      <c r="W136" s="220">
        <v>5</v>
      </c>
      <c r="X136" s="222">
        <v>600</v>
      </c>
      <c r="Y136" s="222">
        <f t="shared" si="117"/>
        <v>3000</v>
      </c>
      <c r="Z136" s="222">
        <v>420</v>
      </c>
      <c r="AA136" s="222">
        <f t="shared" si="118"/>
        <v>2100</v>
      </c>
      <c r="AB136" s="223">
        <f t="shared" si="119"/>
        <v>5100</v>
      </c>
      <c r="AC136" s="267"/>
      <c r="AD136" s="269">
        <v>600</v>
      </c>
      <c r="AE136" s="269">
        <f t="shared" si="120"/>
        <v>0</v>
      </c>
      <c r="AF136" s="269">
        <v>420</v>
      </c>
      <c r="AG136" s="269">
        <f t="shared" si="121"/>
        <v>0</v>
      </c>
      <c r="AH136" s="270">
        <f t="shared" si="122"/>
        <v>0</v>
      </c>
      <c r="AI136" s="314"/>
      <c r="AJ136" s="316">
        <v>600</v>
      </c>
      <c r="AK136" s="316">
        <f t="shared" si="123"/>
        <v>0</v>
      </c>
      <c r="AL136" s="316">
        <v>420</v>
      </c>
      <c r="AM136" s="316">
        <f t="shared" si="124"/>
        <v>0</v>
      </c>
      <c r="AN136" s="317">
        <f t="shared" si="125"/>
        <v>0</v>
      </c>
      <c r="AO136" s="715">
        <f t="shared" si="71"/>
        <v>0</v>
      </c>
      <c r="AP136" s="361">
        <v>600</v>
      </c>
      <c r="AQ136" s="361">
        <f t="shared" si="126"/>
        <v>0</v>
      </c>
      <c r="AR136" s="361">
        <v>420</v>
      </c>
      <c r="AS136" s="361">
        <f t="shared" si="127"/>
        <v>0</v>
      </c>
      <c r="AT136" s="362">
        <f t="shared" si="128"/>
        <v>0</v>
      </c>
    </row>
    <row r="137" spans="1:46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29"/>
        <v>1200</v>
      </c>
      <c r="H137" s="36">
        <v>450</v>
      </c>
      <c r="I137" s="36">
        <f t="shared" si="130"/>
        <v>450</v>
      </c>
      <c r="J137" s="53">
        <f t="shared" si="110"/>
        <v>1650</v>
      </c>
      <c r="K137" s="130"/>
      <c r="L137" s="93">
        <v>1200</v>
      </c>
      <c r="M137" s="93">
        <f t="shared" si="111"/>
        <v>0</v>
      </c>
      <c r="N137" s="93">
        <v>450</v>
      </c>
      <c r="O137" s="93">
        <f t="shared" si="112"/>
        <v>0</v>
      </c>
      <c r="P137" s="94">
        <f t="shared" si="113"/>
        <v>0</v>
      </c>
      <c r="Q137" s="173"/>
      <c r="R137" s="175">
        <v>1200</v>
      </c>
      <c r="S137" s="175">
        <f t="shared" si="114"/>
        <v>0</v>
      </c>
      <c r="T137" s="175">
        <v>450</v>
      </c>
      <c r="U137" s="175">
        <f t="shared" si="115"/>
        <v>0</v>
      </c>
      <c r="V137" s="176">
        <f t="shared" si="116"/>
        <v>0</v>
      </c>
      <c r="W137" s="220"/>
      <c r="X137" s="222">
        <v>1200</v>
      </c>
      <c r="Y137" s="222">
        <f t="shared" si="117"/>
        <v>0</v>
      </c>
      <c r="Z137" s="222">
        <v>450</v>
      </c>
      <c r="AA137" s="222">
        <f t="shared" si="118"/>
        <v>0</v>
      </c>
      <c r="AB137" s="223">
        <f t="shared" si="119"/>
        <v>0</v>
      </c>
      <c r="AC137" s="267"/>
      <c r="AD137" s="269">
        <v>1200</v>
      </c>
      <c r="AE137" s="269">
        <f t="shared" si="120"/>
        <v>0</v>
      </c>
      <c r="AF137" s="269">
        <v>450</v>
      </c>
      <c r="AG137" s="269">
        <f t="shared" si="121"/>
        <v>0</v>
      </c>
      <c r="AH137" s="270">
        <f t="shared" si="122"/>
        <v>0</v>
      </c>
      <c r="AI137" s="314"/>
      <c r="AJ137" s="316">
        <v>1200</v>
      </c>
      <c r="AK137" s="316">
        <f t="shared" si="123"/>
        <v>0</v>
      </c>
      <c r="AL137" s="316">
        <v>450</v>
      </c>
      <c r="AM137" s="316">
        <f t="shared" si="124"/>
        <v>0</v>
      </c>
      <c r="AN137" s="317">
        <f t="shared" si="125"/>
        <v>0</v>
      </c>
      <c r="AO137" s="715">
        <f t="shared" si="71"/>
        <v>1</v>
      </c>
      <c r="AP137" s="361">
        <v>1200</v>
      </c>
      <c r="AQ137" s="361">
        <f t="shared" si="126"/>
        <v>1200</v>
      </c>
      <c r="AR137" s="361">
        <v>450</v>
      </c>
      <c r="AS137" s="361">
        <f t="shared" si="127"/>
        <v>450</v>
      </c>
      <c r="AT137" s="362">
        <f t="shared" si="128"/>
        <v>1650</v>
      </c>
    </row>
    <row r="138" spans="1:46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29"/>
        <v>26490.45</v>
      </c>
      <c r="H138" s="36">
        <v>840</v>
      </c>
      <c r="I138" s="36">
        <f t="shared" si="130"/>
        <v>21192.36</v>
      </c>
      <c r="J138" s="53">
        <f t="shared" si="110"/>
        <v>47682.81</v>
      </c>
      <c r="K138" s="130"/>
      <c r="L138" s="93">
        <v>1050</v>
      </c>
      <c r="M138" s="93">
        <f t="shared" si="111"/>
        <v>0</v>
      </c>
      <c r="N138" s="93">
        <v>840</v>
      </c>
      <c r="O138" s="93">
        <f t="shared" si="112"/>
        <v>0</v>
      </c>
      <c r="P138" s="94">
        <f t="shared" si="113"/>
        <v>0</v>
      </c>
      <c r="Q138" s="173"/>
      <c r="R138" s="175">
        <v>1050</v>
      </c>
      <c r="S138" s="175">
        <f t="shared" si="114"/>
        <v>0</v>
      </c>
      <c r="T138" s="175">
        <v>840</v>
      </c>
      <c r="U138" s="175">
        <f t="shared" si="115"/>
        <v>0</v>
      </c>
      <c r="V138" s="176">
        <f t="shared" si="116"/>
        <v>0</v>
      </c>
      <c r="W138" s="220">
        <v>17.768999999999998</v>
      </c>
      <c r="X138" s="222">
        <v>1050</v>
      </c>
      <c r="Y138" s="222">
        <f t="shared" si="117"/>
        <v>18657.449999999997</v>
      </c>
      <c r="Z138" s="222">
        <v>840</v>
      </c>
      <c r="AA138" s="222">
        <f t="shared" si="118"/>
        <v>14925.96</v>
      </c>
      <c r="AB138" s="223">
        <f t="shared" si="119"/>
        <v>33583.409999999996</v>
      </c>
      <c r="AC138" s="267"/>
      <c r="AD138" s="269">
        <v>1050</v>
      </c>
      <c r="AE138" s="269">
        <f t="shared" si="120"/>
        <v>0</v>
      </c>
      <c r="AF138" s="269">
        <v>840</v>
      </c>
      <c r="AG138" s="269">
        <f t="shared" si="121"/>
        <v>0</v>
      </c>
      <c r="AH138" s="270">
        <f t="shared" si="122"/>
        <v>0</v>
      </c>
      <c r="AI138" s="314"/>
      <c r="AJ138" s="316">
        <v>1050</v>
      </c>
      <c r="AK138" s="316">
        <f t="shared" si="123"/>
        <v>0</v>
      </c>
      <c r="AL138" s="316">
        <v>840</v>
      </c>
      <c r="AM138" s="316">
        <f t="shared" si="124"/>
        <v>0</v>
      </c>
      <c r="AN138" s="317">
        <f t="shared" si="125"/>
        <v>0</v>
      </c>
      <c r="AO138" s="715">
        <f t="shared" si="71"/>
        <v>7.4600000000000009</v>
      </c>
      <c r="AP138" s="361">
        <v>1050</v>
      </c>
      <c r="AQ138" s="361">
        <f t="shared" si="126"/>
        <v>7833.0000000000009</v>
      </c>
      <c r="AR138" s="361">
        <v>840</v>
      </c>
      <c r="AS138" s="361">
        <f t="shared" si="127"/>
        <v>6266.4000000000005</v>
      </c>
      <c r="AT138" s="362">
        <f t="shared" si="128"/>
        <v>14099.400000000001</v>
      </c>
    </row>
    <row r="139" spans="1:46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29"/>
        <v>4832.1000000000004</v>
      </c>
      <c r="H139" s="36">
        <v>3080</v>
      </c>
      <c r="I139" s="36">
        <f t="shared" si="130"/>
        <v>14174.160000000002</v>
      </c>
      <c r="J139" s="53">
        <f t="shared" si="110"/>
        <v>19006.260000000002</v>
      </c>
      <c r="K139" s="130"/>
      <c r="L139" s="93">
        <v>1050</v>
      </c>
      <c r="M139" s="93">
        <f t="shared" si="111"/>
        <v>0</v>
      </c>
      <c r="N139" s="93">
        <v>3080</v>
      </c>
      <c r="O139" s="93">
        <f t="shared" si="112"/>
        <v>0</v>
      </c>
      <c r="P139" s="94">
        <f t="shared" si="113"/>
        <v>0</v>
      </c>
      <c r="Q139" s="173"/>
      <c r="R139" s="175">
        <v>1050</v>
      </c>
      <c r="S139" s="175">
        <f t="shared" si="114"/>
        <v>0</v>
      </c>
      <c r="T139" s="175">
        <v>3080</v>
      </c>
      <c r="U139" s="175">
        <f t="shared" si="115"/>
        <v>0</v>
      </c>
      <c r="V139" s="176">
        <f t="shared" si="116"/>
        <v>0</v>
      </c>
      <c r="W139" s="220">
        <v>3.5720000000000005</v>
      </c>
      <c r="X139" s="222">
        <v>1050</v>
      </c>
      <c r="Y139" s="222">
        <f t="shared" si="117"/>
        <v>3750.6000000000004</v>
      </c>
      <c r="Z139" s="222">
        <v>3080</v>
      </c>
      <c r="AA139" s="222">
        <f t="shared" si="118"/>
        <v>11001.760000000002</v>
      </c>
      <c r="AB139" s="223">
        <f t="shared" si="119"/>
        <v>14752.360000000002</v>
      </c>
      <c r="AC139" s="267"/>
      <c r="AD139" s="269">
        <v>1050</v>
      </c>
      <c r="AE139" s="269">
        <f t="shared" si="120"/>
        <v>0</v>
      </c>
      <c r="AF139" s="269">
        <v>3080</v>
      </c>
      <c r="AG139" s="269">
        <f t="shared" si="121"/>
        <v>0</v>
      </c>
      <c r="AH139" s="270">
        <f t="shared" si="122"/>
        <v>0</v>
      </c>
      <c r="AI139" s="314"/>
      <c r="AJ139" s="316">
        <v>1050</v>
      </c>
      <c r="AK139" s="316">
        <f t="shared" si="123"/>
        <v>0</v>
      </c>
      <c r="AL139" s="316">
        <v>3080</v>
      </c>
      <c r="AM139" s="316">
        <f t="shared" si="124"/>
        <v>0</v>
      </c>
      <c r="AN139" s="317">
        <f t="shared" si="125"/>
        <v>0</v>
      </c>
      <c r="AO139" s="715">
        <f t="shared" si="71"/>
        <v>1.0299999999999998</v>
      </c>
      <c r="AP139" s="361">
        <v>1050</v>
      </c>
      <c r="AQ139" s="361">
        <f t="shared" si="126"/>
        <v>1081.4999999999998</v>
      </c>
      <c r="AR139" s="361">
        <v>3080</v>
      </c>
      <c r="AS139" s="361">
        <f t="shared" si="127"/>
        <v>3172.3999999999992</v>
      </c>
      <c r="AT139" s="362">
        <f t="shared" si="128"/>
        <v>4253.8999999999987</v>
      </c>
    </row>
    <row r="140" spans="1:46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29"/>
        <v>0</v>
      </c>
      <c r="H140" s="36">
        <v>4701</v>
      </c>
      <c r="I140" s="36">
        <f t="shared" si="130"/>
        <v>4701</v>
      </c>
      <c r="J140" s="53">
        <f t="shared" si="110"/>
        <v>4701</v>
      </c>
      <c r="K140" s="130"/>
      <c r="L140" s="93">
        <v>0</v>
      </c>
      <c r="M140" s="93">
        <f t="shared" si="111"/>
        <v>0</v>
      </c>
      <c r="N140" s="93">
        <v>4701</v>
      </c>
      <c r="O140" s="93">
        <f t="shared" si="112"/>
        <v>0</v>
      </c>
      <c r="P140" s="94">
        <f t="shared" si="113"/>
        <v>0</v>
      </c>
      <c r="Q140" s="173"/>
      <c r="R140" s="175">
        <v>0</v>
      </c>
      <c r="S140" s="175">
        <f t="shared" si="114"/>
        <v>0</v>
      </c>
      <c r="T140" s="175">
        <v>4701</v>
      </c>
      <c r="U140" s="175">
        <f t="shared" si="115"/>
        <v>0</v>
      </c>
      <c r="V140" s="176">
        <f t="shared" si="116"/>
        <v>0</v>
      </c>
      <c r="W140" s="220">
        <v>1</v>
      </c>
      <c r="X140" s="222">
        <v>0</v>
      </c>
      <c r="Y140" s="222">
        <f t="shared" si="117"/>
        <v>0</v>
      </c>
      <c r="Z140" s="222">
        <v>4701</v>
      </c>
      <c r="AA140" s="222">
        <f t="shared" si="118"/>
        <v>4701</v>
      </c>
      <c r="AB140" s="223">
        <f t="shared" si="119"/>
        <v>4701</v>
      </c>
      <c r="AC140" s="267"/>
      <c r="AD140" s="269">
        <v>0</v>
      </c>
      <c r="AE140" s="269">
        <f t="shared" si="120"/>
        <v>0</v>
      </c>
      <c r="AF140" s="269">
        <v>4701</v>
      </c>
      <c r="AG140" s="269">
        <f t="shared" si="121"/>
        <v>0</v>
      </c>
      <c r="AH140" s="270">
        <f t="shared" si="122"/>
        <v>0</v>
      </c>
      <c r="AI140" s="314"/>
      <c r="AJ140" s="316">
        <v>0</v>
      </c>
      <c r="AK140" s="316">
        <f t="shared" si="123"/>
        <v>0</v>
      </c>
      <c r="AL140" s="316">
        <v>4701</v>
      </c>
      <c r="AM140" s="316">
        <f t="shared" si="124"/>
        <v>0</v>
      </c>
      <c r="AN140" s="317">
        <f t="shared" si="125"/>
        <v>0</v>
      </c>
      <c r="AO140" s="715">
        <f t="shared" si="71"/>
        <v>0</v>
      </c>
      <c r="AP140" s="361">
        <v>0</v>
      </c>
      <c r="AQ140" s="361">
        <f t="shared" si="126"/>
        <v>0</v>
      </c>
      <c r="AR140" s="361">
        <v>4701</v>
      </c>
      <c r="AS140" s="361">
        <f t="shared" si="127"/>
        <v>0</v>
      </c>
      <c r="AT140" s="362">
        <f t="shared" si="128"/>
        <v>0</v>
      </c>
    </row>
    <row r="141" spans="1:46" ht="25.5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29"/>
        <v>3300</v>
      </c>
      <c r="H141" s="76">
        <v>588</v>
      </c>
      <c r="I141" s="36">
        <f t="shared" si="130"/>
        <v>3234</v>
      </c>
      <c r="J141" s="120">
        <f t="shared" si="110"/>
        <v>6534</v>
      </c>
      <c r="K141" s="130"/>
      <c r="L141" s="95">
        <v>600</v>
      </c>
      <c r="M141" s="93">
        <f t="shared" si="111"/>
        <v>0</v>
      </c>
      <c r="N141" s="95">
        <v>588</v>
      </c>
      <c r="O141" s="93">
        <f t="shared" si="112"/>
        <v>0</v>
      </c>
      <c r="P141" s="96">
        <f t="shared" si="113"/>
        <v>0</v>
      </c>
      <c r="Q141" s="173"/>
      <c r="R141" s="178">
        <v>600</v>
      </c>
      <c r="S141" s="175">
        <f t="shared" si="114"/>
        <v>0</v>
      </c>
      <c r="T141" s="178">
        <v>588</v>
      </c>
      <c r="U141" s="175">
        <f t="shared" si="115"/>
        <v>0</v>
      </c>
      <c r="V141" s="179">
        <f t="shared" si="116"/>
        <v>0</v>
      </c>
      <c r="W141" s="220"/>
      <c r="X141" s="225">
        <v>600</v>
      </c>
      <c r="Y141" s="222">
        <f t="shared" si="117"/>
        <v>0</v>
      </c>
      <c r="Z141" s="225">
        <v>588</v>
      </c>
      <c r="AA141" s="222">
        <f t="shared" si="118"/>
        <v>0</v>
      </c>
      <c r="AB141" s="226">
        <f t="shared" si="119"/>
        <v>0</v>
      </c>
      <c r="AC141" s="267"/>
      <c r="AD141" s="272">
        <v>600</v>
      </c>
      <c r="AE141" s="269">
        <f t="shared" si="120"/>
        <v>0</v>
      </c>
      <c r="AF141" s="272">
        <v>588</v>
      </c>
      <c r="AG141" s="269">
        <f t="shared" si="121"/>
        <v>0</v>
      </c>
      <c r="AH141" s="273">
        <f t="shared" si="122"/>
        <v>0</v>
      </c>
      <c r="AI141" s="314"/>
      <c r="AJ141" s="319">
        <v>600</v>
      </c>
      <c r="AK141" s="316">
        <f t="shared" si="123"/>
        <v>0</v>
      </c>
      <c r="AL141" s="319">
        <v>588</v>
      </c>
      <c r="AM141" s="316">
        <f t="shared" si="124"/>
        <v>0</v>
      </c>
      <c r="AN141" s="320">
        <f t="shared" si="125"/>
        <v>0</v>
      </c>
      <c r="AO141" s="715">
        <f t="shared" ref="AO141:AO204" si="131">E141-K141-Q141-W141-AC141-AI141</f>
        <v>5.5</v>
      </c>
      <c r="AP141" s="363">
        <v>600</v>
      </c>
      <c r="AQ141" s="361">
        <f t="shared" si="126"/>
        <v>3300</v>
      </c>
      <c r="AR141" s="363">
        <v>588</v>
      </c>
      <c r="AS141" s="361">
        <f t="shared" si="127"/>
        <v>3234</v>
      </c>
      <c r="AT141" s="364">
        <f t="shared" si="128"/>
        <v>6534</v>
      </c>
    </row>
    <row r="142" spans="1:46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5">
        <f t="shared" si="131"/>
        <v>0</v>
      </c>
      <c r="AP142" s="360"/>
      <c r="AQ142" s="361"/>
      <c r="AR142" s="358"/>
      <c r="AS142" s="361"/>
      <c r="AT142" s="359"/>
    </row>
    <row r="143" spans="1:46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29"/>
        <v>4518</v>
      </c>
      <c r="H143" s="36">
        <v>7588.7999999999993</v>
      </c>
      <c r="I143" s="36">
        <f t="shared" si="130"/>
        <v>7588.7999999999993</v>
      </c>
      <c r="J143" s="53">
        <f t="shared" ref="J143:J157" si="132">G143+I143</f>
        <v>12106.8</v>
      </c>
      <c r="K143" s="130"/>
      <c r="L143" s="93">
        <v>4518</v>
      </c>
      <c r="M143" s="93">
        <f t="shared" ref="M143:M157" si="133">K143*L143</f>
        <v>0</v>
      </c>
      <c r="N143" s="93">
        <v>7588.7999999999993</v>
      </c>
      <c r="O143" s="93">
        <f t="shared" ref="O143:O157" si="134">K143*N143</f>
        <v>0</v>
      </c>
      <c r="P143" s="94">
        <f t="shared" ref="P143:P157" si="135">M143+O143</f>
        <v>0</v>
      </c>
      <c r="Q143" s="173"/>
      <c r="R143" s="175">
        <v>4518</v>
      </c>
      <c r="S143" s="175">
        <f t="shared" ref="S143:S157" si="136">Q143*R143</f>
        <v>0</v>
      </c>
      <c r="T143" s="175">
        <v>7588.7999999999993</v>
      </c>
      <c r="U143" s="175">
        <f t="shared" ref="U143:U157" si="137">Q143*T143</f>
        <v>0</v>
      </c>
      <c r="V143" s="176">
        <f t="shared" ref="V143:V157" si="138">S143+U143</f>
        <v>0</v>
      </c>
      <c r="W143" s="220">
        <v>1</v>
      </c>
      <c r="X143" s="222">
        <v>4518</v>
      </c>
      <c r="Y143" s="222">
        <f t="shared" ref="Y143:Y157" si="139">W143*X143</f>
        <v>4518</v>
      </c>
      <c r="Z143" s="222">
        <v>7588.7999999999993</v>
      </c>
      <c r="AA143" s="222">
        <f t="shared" ref="AA143:AA157" si="140">W143*Z143</f>
        <v>7588.7999999999993</v>
      </c>
      <c r="AB143" s="223">
        <f t="shared" ref="AB143:AB157" si="141">Y143+AA143</f>
        <v>12106.8</v>
      </c>
      <c r="AC143" s="267"/>
      <c r="AD143" s="269">
        <v>4518</v>
      </c>
      <c r="AE143" s="269">
        <f t="shared" ref="AE143:AE157" si="142">AC143*AD143</f>
        <v>0</v>
      </c>
      <c r="AF143" s="269">
        <v>7588.7999999999993</v>
      </c>
      <c r="AG143" s="269">
        <f t="shared" ref="AG143:AG157" si="143">AC143*AF143</f>
        <v>0</v>
      </c>
      <c r="AH143" s="270">
        <f t="shared" ref="AH143:AH157" si="144">AE143+AG143</f>
        <v>0</v>
      </c>
      <c r="AI143" s="314"/>
      <c r="AJ143" s="316">
        <v>4518</v>
      </c>
      <c r="AK143" s="316">
        <f t="shared" ref="AK143:AK157" si="145">AI143*AJ143</f>
        <v>0</v>
      </c>
      <c r="AL143" s="316">
        <v>7588.7999999999993</v>
      </c>
      <c r="AM143" s="316">
        <f t="shared" ref="AM143:AM157" si="146">AI143*AL143</f>
        <v>0</v>
      </c>
      <c r="AN143" s="317">
        <f t="shared" ref="AN143:AN157" si="147">AK143+AM143</f>
        <v>0</v>
      </c>
      <c r="AO143" s="715">
        <f t="shared" si="131"/>
        <v>0</v>
      </c>
      <c r="AP143" s="361">
        <v>4518</v>
      </c>
      <c r="AQ143" s="361">
        <f t="shared" ref="AQ143:AQ157" si="148">AO143*AP143</f>
        <v>0</v>
      </c>
      <c r="AR143" s="361">
        <v>7588.7999999999993</v>
      </c>
      <c r="AS143" s="361">
        <f t="shared" ref="AS143:AS157" si="149">AO143*AR143</f>
        <v>0</v>
      </c>
      <c r="AT143" s="362">
        <f t="shared" ref="AT143:AT157" si="150">AQ143+AS143</f>
        <v>0</v>
      </c>
    </row>
    <row r="144" spans="1:46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29"/>
        <v>3005</v>
      </c>
      <c r="H144" s="36">
        <v>5133.5999999999995</v>
      </c>
      <c r="I144" s="36">
        <f t="shared" si="130"/>
        <v>5133.5999999999995</v>
      </c>
      <c r="J144" s="53">
        <f t="shared" si="132"/>
        <v>8138.5999999999995</v>
      </c>
      <c r="K144" s="130"/>
      <c r="L144" s="93">
        <v>3005</v>
      </c>
      <c r="M144" s="93">
        <f t="shared" si="133"/>
        <v>0</v>
      </c>
      <c r="N144" s="93">
        <v>5133.5999999999995</v>
      </c>
      <c r="O144" s="93">
        <f t="shared" si="134"/>
        <v>0</v>
      </c>
      <c r="P144" s="94">
        <f t="shared" si="135"/>
        <v>0</v>
      </c>
      <c r="Q144" s="173"/>
      <c r="R144" s="175">
        <v>3005</v>
      </c>
      <c r="S144" s="175">
        <f t="shared" si="136"/>
        <v>0</v>
      </c>
      <c r="T144" s="175">
        <v>5133.5999999999995</v>
      </c>
      <c r="U144" s="175">
        <f t="shared" si="137"/>
        <v>0</v>
      </c>
      <c r="V144" s="176">
        <f t="shared" si="138"/>
        <v>0</v>
      </c>
      <c r="W144" s="220">
        <v>1</v>
      </c>
      <c r="X144" s="222">
        <v>3005</v>
      </c>
      <c r="Y144" s="222">
        <f t="shared" si="139"/>
        <v>3005</v>
      </c>
      <c r="Z144" s="222">
        <v>5133.5999999999995</v>
      </c>
      <c r="AA144" s="222">
        <f t="shared" si="140"/>
        <v>5133.5999999999995</v>
      </c>
      <c r="AB144" s="223">
        <f t="shared" si="141"/>
        <v>8138.5999999999995</v>
      </c>
      <c r="AC144" s="267"/>
      <c r="AD144" s="269">
        <v>3005</v>
      </c>
      <c r="AE144" s="269">
        <f t="shared" si="142"/>
        <v>0</v>
      </c>
      <c r="AF144" s="269">
        <v>5133.5999999999995</v>
      </c>
      <c r="AG144" s="269">
        <f t="shared" si="143"/>
        <v>0</v>
      </c>
      <c r="AH144" s="270">
        <f t="shared" si="144"/>
        <v>0</v>
      </c>
      <c r="AI144" s="314"/>
      <c r="AJ144" s="316">
        <v>3005</v>
      </c>
      <c r="AK144" s="316">
        <f t="shared" si="145"/>
        <v>0</v>
      </c>
      <c r="AL144" s="316">
        <v>5133.5999999999995</v>
      </c>
      <c r="AM144" s="316">
        <f t="shared" si="146"/>
        <v>0</v>
      </c>
      <c r="AN144" s="317">
        <f t="shared" si="147"/>
        <v>0</v>
      </c>
      <c r="AO144" s="715">
        <f t="shared" si="131"/>
        <v>0</v>
      </c>
      <c r="AP144" s="361">
        <v>3005</v>
      </c>
      <c r="AQ144" s="361">
        <f t="shared" si="148"/>
        <v>0</v>
      </c>
      <c r="AR144" s="361">
        <v>5133.5999999999995</v>
      </c>
      <c r="AS144" s="361">
        <f t="shared" si="149"/>
        <v>0</v>
      </c>
      <c r="AT144" s="362">
        <f t="shared" si="150"/>
        <v>0</v>
      </c>
    </row>
    <row r="145" spans="1:46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29"/>
        <v>4500</v>
      </c>
      <c r="H145" s="76">
        <v>4900</v>
      </c>
      <c r="I145" s="36">
        <f t="shared" si="130"/>
        <v>4900</v>
      </c>
      <c r="J145" s="120">
        <f t="shared" si="132"/>
        <v>9400</v>
      </c>
      <c r="K145" s="131"/>
      <c r="L145" s="95">
        <v>4500</v>
      </c>
      <c r="M145" s="93">
        <f t="shared" si="133"/>
        <v>0</v>
      </c>
      <c r="N145" s="95">
        <v>4900</v>
      </c>
      <c r="O145" s="93">
        <f t="shared" si="134"/>
        <v>0</v>
      </c>
      <c r="P145" s="96">
        <f t="shared" si="135"/>
        <v>0</v>
      </c>
      <c r="Q145" s="177"/>
      <c r="R145" s="178">
        <v>4500</v>
      </c>
      <c r="S145" s="175">
        <f t="shared" si="136"/>
        <v>0</v>
      </c>
      <c r="T145" s="178">
        <v>4900</v>
      </c>
      <c r="U145" s="175">
        <f t="shared" si="137"/>
        <v>0</v>
      </c>
      <c r="V145" s="179">
        <f t="shared" si="138"/>
        <v>0</v>
      </c>
      <c r="W145" s="224"/>
      <c r="X145" s="225">
        <v>4500</v>
      </c>
      <c r="Y145" s="222">
        <f t="shared" si="139"/>
        <v>0</v>
      </c>
      <c r="Z145" s="225">
        <v>4900</v>
      </c>
      <c r="AA145" s="222">
        <f t="shared" si="140"/>
        <v>0</v>
      </c>
      <c r="AB145" s="226">
        <f t="shared" si="141"/>
        <v>0</v>
      </c>
      <c r="AC145" s="271"/>
      <c r="AD145" s="272">
        <v>4500</v>
      </c>
      <c r="AE145" s="269">
        <f t="shared" si="142"/>
        <v>0</v>
      </c>
      <c r="AF145" s="272">
        <v>4900</v>
      </c>
      <c r="AG145" s="269">
        <f t="shared" si="143"/>
        <v>0</v>
      </c>
      <c r="AH145" s="273">
        <f t="shared" si="144"/>
        <v>0</v>
      </c>
      <c r="AI145" s="318"/>
      <c r="AJ145" s="319">
        <v>4500</v>
      </c>
      <c r="AK145" s="316">
        <f t="shared" si="145"/>
        <v>0</v>
      </c>
      <c r="AL145" s="319">
        <v>4900</v>
      </c>
      <c r="AM145" s="316">
        <f t="shared" si="146"/>
        <v>0</v>
      </c>
      <c r="AN145" s="320">
        <f t="shared" si="147"/>
        <v>0</v>
      </c>
      <c r="AO145" s="715">
        <f t="shared" si="131"/>
        <v>1</v>
      </c>
      <c r="AP145" s="363">
        <v>4500</v>
      </c>
      <c r="AQ145" s="361">
        <f t="shared" si="148"/>
        <v>4500</v>
      </c>
      <c r="AR145" s="363">
        <v>4900</v>
      </c>
      <c r="AS145" s="361">
        <f t="shared" si="149"/>
        <v>4900</v>
      </c>
      <c r="AT145" s="364">
        <f t="shared" si="150"/>
        <v>9400</v>
      </c>
    </row>
    <row r="146" spans="1:46" ht="25.5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29"/>
        <v>9000</v>
      </c>
      <c r="H146" s="76">
        <v>12807.650000000001</v>
      </c>
      <c r="I146" s="36">
        <f t="shared" si="130"/>
        <v>25615.300000000003</v>
      </c>
      <c r="J146" s="120">
        <f t="shared" si="132"/>
        <v>34615.300000000003</v>
      </c>
      <c r="K146" s="131"/>
      <c r="L146" s="95">
        <v>4500</v>
      </c>
      <c r="M146" s="93">
        <f t="shared" si="133"/>
        <v>0</v>
      </c>
      <c r="N146" s="95">
        <v>12807.650000000001</v>
      </c>
      <c r="O146" s="93">
        <f t="shared" si="134"/>
        <v>0</v>
      </c>
      <c r="P146" s="96">
        <f t="shared" si="135"/>
        <v>0</v>
      </c>
      <c r="Q146" s="177"/>
      <c r="R146" s="178">
        <v>4500</v>
      </c>
      <c r="S146" s="175">
        <f t="shared" si="136"/>
        <v>0</v>
      </c>
      <c r="T146" s="178">
        <v>12807.650000000001</v>
      </c>
      <c r="U146" s="175">
        <f t="shared" si="137"/>
        <v>0</v>
      </c>
      <c r="V146" s="179">
        <f t="shared" si="138"/>
        <v>0</v>
      </c>
      <c r="W146" s="224"/>
      <c r="X146" s="225">
        <v>4500</v>
      </c>
      <c r="Y146" s="222">
        <f t="shared" si="139"/>
        <v>0</v>
      </c>
      <c r="Z146" s="225">
        <v>12807.650000000001</v>
      </c>
      <c r="AA146" s="222">
        <f t="shared" si="140"/>
        <v>0</v>
      </c>
      <c r="AB146" s="226">
        <f t="shared" si="141"/>
        <v>0</v>
      </c>
      <c r="AC146" s="271">
        <v>2</v>
      </c>
      <c r="AD146" s="272">
        <v>4500</v>
      </c>
      <c r="AE146" s="269">
        <f t="shared" si="142"/>
        <v>9000</v>
      </c>
      <c r="AF146" s="272">
        <v>12807.650000000001</v>
      </c>
      <c r="AG146" s="269">
        <f t="shared" si="143"/>
        <v>25615.300000000003</v>
      </c>
      <c r="AH146" s="273">
        <f t="shared" si="144"/>
        <v>34615.300000000003</v>
      </c>
      <c r="AI146" s="318"/>
      <c r="AJ146" s="319">
        <v>4500</v>
      </c>
      <c r="AK146" s="316">
        <f t="shared" si="145"/>
        <v>0</v>
      </c>
      <c r="AL146" s="319">
        <v>12807.650000000001</v>
      </c>
      <c r="AM146" s="316">
        <f t="shared" si="146"/>
        <v>0</v>
      </c>
      <c r="AN146" s="320">
        <f t="shared" si="147"/>
        <v>0</v>
      </c>
      <c r="AO146" s="715">
        <f t="shared" si="131"/>
        <v>0</v>
      </c>
      <c r="AP146" s="363">
        <v>4500</v>
      </c>
      <c r="AQ146" s="361">
        <f t="shared" si="148"/>
        <v>0</v>
      </c>
      <c r="AR146" s="363">
        <v>12807.650000000001</v>
      </c>
      <c r="AS146" s="361">
        <f t="shared" si="149"/>
        <v>0</v>
      </c>
      <c r="AT146" s="364">
        <f t="shared" si="150"/>
        <v>0</v>
      </c>
    </row>
    <row r="147" spans="1:46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29"/>
        <v>400</v>
      </c>
      <c r="H147" s="76">
        <v>952.8</v>
      </c>
      <c r="I147" s="36">
        <f t="shared" si="130"/>
        <v>952.8</v>
      </c>
      <c r="J147" s="120">
        <f t="shared" si="132"/>
        <v>1352.8</v>
      </c>
      <c r="K147" s="131"/>
      <c r="L147" s="95">
        <v>400</v>
      </c>
      <c r="M147" s="93">
        <f t="shared" si="133"/>
        <v>0</v>
      </c>
      <c r="N147" s="95">
        <v>952.8</v>
      </c>
      <c r="O147" s="93">
        <f t="shared" si="134"/>
        <v>0</v>
      </c>
      <c r="P147" s="96">
        <f t="shared" si="135"/>
        <v>0</v>
      </c>
      <c r="Q147" s="177"/>
      <c r="R147" s="178">
        <v>400</v>
      </c>
      <c r="S147" s="175">
        <f t="shared" si="136"/>
        <v>0</v>
      </c>
      <c r="T147" s="178">
        <v>952.8</v>
      </c>
      <c r="U147" s="175">
        <f t="shared" si="137"/>
        <v>0</v>
      </c>
      <c r="V147" s="179">
        <f t="shared" si="138"/>
        <v>0</v>
      </c>
      <c r="W147" s="224"/>
      <c r="X147" s="225">
        <v>400</v>
      </c>
      <c r="Y147" s="222">
        <f t="shared" si="139"/>
        <v>0</v>
      </c>
      <c r="Z147" s="225">
        <v>952.8</v>
      </c>
      <c r="AA147" s="222">
        <f t="shared" si="140"/>
        <v>0</v>
      </c>
      <c r="AB147" s="226">
        <f t="shared" si="141"/>
        <v>0</v>
      </c>
      <c r="AC147" s="271"/>
      <c r="AD147" s="272">
        <v>400</v>
      </c>
      <c r="AE147" s="269">
        <f t="shared" si="142"/>
        <v>0</v>
      </c>
      <c r="AF147" s="272">
        <v>952.8</v>
      </c>
      <c r="AG147" s="269">
        <f t="shared" si="143"/>
        <v>0</v>
      </c>
      <c r="AH147" s="273">
        <f t="shared" si="144"/>
        <v>0</v>
      </c>
      <c r="AI147" s="318"/>
      <c r="AJ147" s="319">
        <v>400</v>
      </c>
      <c r="AK147" s="316">
        <f t="shared" si="145"/>
        <v>0</v>
      </c>
      <c r="AL147" s="319">
        <v>952.8</v>
      </c>
      <c r="AM147" s="316">
        <f t="shared" si="146"/>
        <v>0</v>
      </c>
      <c r="AN147" s="320">
        <f t="shared" si="147"/>
        <v>0</v>
      </c>
      <c r="AO147" s="715">
        <f t="shared" si="131"/>
        <v>1</v>
      </c>
      <c r="AP147" s="363">
        <v>400</v>
      </c>
      <c r="AQ147" s="361">
        <f t="shared" si="148"/>
        <v>400</v>
      </c>
      <c r="AR147" s="363">
        <v>952.8</v>
      </c>
      <c r="AS147" s="361">
        <f t="shared" si="149"/>
        <v>952.8</v>
      </c>
      <c r="AT147" s="364">
        <f t="shared" si="150"/>
        <v>1352.8</v>
      </c>
    </row>
    <row r="148" spans="1:46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29"/>
        <v>1200</v>
      </c>
      <c r="H148" s="76">
        <v>234</v>
      </c>
      <c r="I148" s="36">
        <f t="shared" si="130"/>
        <v>936</v>
      </c>
      <c r="J148" s="120">
        <f t="shared" si="132"/>
        <v>2136</v>
      </c>
      <c r="K148" s="131"/>
      <c r="L148" s="95">
        <v>300</v>
      </c>
      <c r="M148" s="93">
        <f t="shared" si="133"/>
        <v>0</v>
      </c>
      <c r="N148" s="95">
        <v>234</v>
      </c>
      <c r="O148" s="93">
        <f t="shared" si="134"/>
        <v>0</v>
      </c>
      <c r="P148" s="96">
        <f t="shared" si="135"/>
        <v>0</v>
      </c>
      <c r="Q148" s="177"/>
      <c r="R148" s="178">
        <v>300</v>
      </c>
      <c r="S148" s="175">
        <f t="shared" si="136"/>
        <v>0</v>
      </c>
      <c r="T148" s="178">
        <v>234</v>
      </c>
      <c r="U148" s="175">
        <f t="shared" si="137"/>
        <v>0</v>
      </c>
      <c r="V148" s="179">
        <f t="shared" si="138"/>
        <v>0</v>
      </c>
      <c r="W148" s="224"/>
      <c r="X148" s="225">
        <v>300</v>
      </c>
      <c r="Y148" s="222">
        <f t="shared" si="139"/>
        <v>0</v>
      </c>
      <c r="Z148" s="225">
        <v>234</v>
      </c>
      <c r="AA148" s="222">
        <f t="shared" si="140"/>
        <v>0</v>
      </c>
      <c r="AB148" s="226">
        <f t="shared" si="141"/>
        <v>0</v>
      </c>
      <c r="AC148" s="271"/>
      <c r="AD148" s="272">
        <v>300</v>
      </c>
      <c r="AE148" s="269">
        <f t="shared" si="142"/>
        <v>0</v>
      </c>
      <c r="AF148" s="272">
        <v>234</v>
      </c>
      <c r="AG148" s="269">
        <f t="shared" si="143"/>
        <v>0</v>
      </c>
      <c r="AH148" s="273">
        <f t="shared" si="144"/>
        <v>0</v>
      </c>
      <c r="AI148" s="318"/>
      <c r="AJ148" s="319">
        <v>300</v>
      </c>
      <c r="AK148" s="316">
        <f t="shared" si="145"/>
        <v>0</v>
      </c>
      <c r="AL148" s="319">
        <v>234</v>
      </c>
      <c r="AM148" s="316">
        <f t="shared" si="146"/>
        <v>0</v>
      </c>
      <c r="AN148" s="320">
        <f t="shared" si="147"/>
        <v>0</v>
      </c>
      <c r="AO148" s="715">
        <f t="shared" si="131"/>
        <v>4</v>
      </c>
      <c r="AP148" s="363">
        <v>300</v>
      </c>
      <c r="AQ148" s="361">
        <f t="shared" si="148"/>
        <v>1200</v>
      </c>
      <c r="AR148" s="363">
        <v>234</v>
      </c>
      <c r="AS148" s="361">
        <f t="shared" si="149"/>
        <v>936</v>
      </c>
      <c r="AT148" s="364">
        <f t="shared" si="150"/>
        <v>2136</v>
      </c>
    </row>
    <row r="149" spans="1:46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29"/>
        <v>1700</v>
      </c>
      <c r="H149" s="76">
        <v>347.2</v>
      </c>
      <c r="I149" s="36">
        <f t="shared" si="130"/>
        <v>694.4</v>
      </c>
      <c r="J149" s="120">
        <f t="shared" si="132"/>
        <v>2394.4</v>
      </c>
      <c r="K149" s="132"/>
      <c r="L149" s="95">
        <v>850</v>
      </c>
      <c r="M149" s="93">
        <f t="shared" si="133"/>
        <v>0</v>
      </c>
      <c r="N149" s="95">
        <v>347.2</v>
      </c>
      <c r="O149" s="93">
        <f t="shared" si="134"/>
        <v>0</v>
      </c>
      <c r="P149" s="96">
        <f t="shared" si="135"/>
        <v>0</v>
      </c>
      <c r="Q149" s="180"/>
      <c r="R149" s="178">
        <v>850</v>
      </c>
      <c r="S149" s="175">
        <f t="shared" si="136"/>
        <v>0</v>
      </c>
      <c r="T149" s="178">
        <v>347.2</v>
      </c>
      <c r="U149" s="175">
        <f t="shared" si="137"/>
        <v>0</v>
      </c>
      <c r="V149" s="179">
        <f t="shared" si="138"/>
        <v>0</v>
      </c>
      <c r="W149" s="227">
        <v>2</v>
      </c>
      <c r="X149" s="225">
        <v>850</v>
      </c>
      <c r="Y149" s="222">
        <f t="shared" si="139"/>
        <v>1700</v>
      </c>
      <c r="Z149" s="225">
        <v>347.2</v>
      </c>
      <c r="AA149" s="222">
        <f t="shared" si="140"/>
        <v>694.4</v>
      </c>
      <c r="AB149" s="226">
        <f t="shared" si="141"/>
        <v>2394.4</v>
      </c>
      <c r="AC149" s="274"/>
      <c r="AD149" s="272">
        <v>850</v>
      </c>
      <c r="AE149" s="269">
        <f t="shared" si="142"/>
        <v>0</v>
      </c>
      <c r="AF149" s="272">
        <v>347.2</v>
      </c>
      <c r="AG149" s="269">
        <f t="shared" si="143"/>
        <v>0</v>
      </c>
      <c r="AH149" s="273">
        <f t="shared" si="144"/>
        <v>0</v>
      </c>
      <c r="AI149" s="321"/>
      <c r="AJ149" s="319">
        <v>850</v>
      </c>
      <c r="AK149" s="316">
        <f t="shared" si="145"/>
        <v>0</v>
      </c>
      <c r="AL149" s="319">
        <v>347.2</v>
      </c>
      <c r="AM149" s="316">
        <f t="shared" si="146"/>
        <v>0</v>
      </c>
      <c r="AN149" s="320">
        <f t="shared" si="147"/>
        <v>0</v>
      </c>
      <c r="AO149" s="715">
        <f t="shared" si="131"/>
        <v>0</v>
      </c>
      <c r="AP149" s="363">
        <v>850</v>
      </c>
      <c r="AQ149" s="361">
        <f t="shared" si="148"/>
        <v>0</v>
      </c>
      <c r="AR149" s="363">
        <v>347.2</v>
      </c>
      <c r="AS149" s="361">
        <f t="shared" si="149"/>
        <v>0</v>
      </c>
      <c r="AT149" s="364">
        <f t="shared" si="150"/>
        <v>0</v>
      </c>
    </row>
    <row r="150" spans="1:46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29"/>
        <v>2550</v>
      </c>
      <c r="H150" s="76">
        <v>311.87692307692305</v>
      </c>
      <c r="I150" s="36">
        <f t="shared" si="130"/>
        <v>935.63076923076915</v>
      </c>
      <c r="J150" s="120">
        <f t="shared" si="132"/>
        <v>3485.6307692307691</v>
      </c>
      <c r="K150" s="132"/>
      <c r="L150" s="95">
        <v>850</v>
      </c>
      <c r="M150" s="93">
        <f t="shared" si="133"/>
        <v>0</v>
      </c>
      <c r="N150" s="95">
        <v>311.87692307692305</v>
      </c>
      <c r="O150" s="93">
        <f t="shared" si="134"/>
        <v>0</v>
      </c>
      <c r="P150" s="96">
        <f t="shared" si="135"/>
        <v>0</v>
      </c>
      <c r="Q150" s="180"/>
      <c r="R150" s="178">
        <v>850</v>
      </c>
      <c r="S150" s="175">
        <f t="shared" si="136"/>
        <v>0</v>
      </c>
      <c r="T150" s="178">
        <v>311.87692307692305</v>
      </c>
      <c r="U150" s="175">
        <f t="shared" si="137"/>
        <v>0</v>
      </c>
      <c r="V150" s="179">
        <f t="shared" si="138"/>
        <v>0</v>
      </c>
      <c r="W150" s="227">
        <v>3</v>
      </c>
      <c r="X150" s="225">
        <v>850</v>
      </c>
      <c r="Y150" s="222">
        <f t="shared" si="139"/>
        <v>2550</v>
      </c>
      <c r="Z150" s="225">
        <v>311.87692307692305</v>
      </c>
      <c r="AA150" s="222">
        <f t="shared" si="140"/>
        <v>935.63076923076915</v>
      </c>
      <c r="AB150" s="226">
        <f t="shared" si="141"/>
        <v>3485.6307692307691</v>
      </c>
      <c r="AC150" s="274"/>
      <c r="AD150" s="272">
        <v>850</v>
      </c>
      <c r="AE150" s="269">
        <f t="shared" si="142"/>
        <v>0</v>
      </c>
      <c r="AF150" s="272">
        <v>311.87692307692305</v>
      </c>
      <c r="AG150" s="269">
        <f t="shared" si="143"/>
        <v>0</v>
      </c>
      <c r="AH150" s="273">
        <f t="shared" si="144"/>
        <v>0</v>
      </c>
      <c r="AI150" s="321"/>
      <c r="AJ150" s="319">
        <v>850</v>
      </c>
      <c r="AK150" s="316">
        <f t="shared" si="145"/>
        <v>0</v>
      </c>
      <c r="AL150" s="319">
        <v>311.87692307692305</v>
      </c>
      <c r="AM150" s="316">
        <f t="shared" si="146"/>
        <v>0</v>
      </c>
      <c r="AN150" s="320">
        <f t="shared" si="147"/>
        <v>0</v>
      </c>
      <c r="AO150" s="715">
        <f t="shared" si="131"/>
        <v>0</v>
      </c>
      <c r="AP150" s="363">
        <v>850</v>
      </c>
      <c r="AQ150" s="361">
        <f t="shared" si="148"/>
        <v>0</v>
      </c>
      <c r="AR150" s="363">
        <v>311.87692307692305</v>
      </c>
      <c r="AS150" s="361">
        <f t="shared" si="149"/>
        <v>0</v>
      </c>
      <c r="AT150" s="364">
        <f t="shared" si="150"/>
        <v>0</v>
      </c>
    </row>
    <row r="151" spans="1:46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29"/>
        <v>1200</v>
      </c>
      <c r="H151" s="36">
        <v>784</v>
      </c>
      <c r="I151" s="36">
        <f t="shared" si="130"/>
        <v>1568</v>
      </c>
      <c r="J151" s="53">
        <f t="shared" si="132"/>
        <v>2768</v>
      </c>
      <c r="K151" s="130"/>
      <c r="L151" s="93">
        <v>600</v>
      </c>
      <c r="M151" s="93">
        <f t="shared" si="133"/>
        <v>0</v>
      </c>
      <c r="N151" s="93">
        <v>784</v>
      </c>
      <c r="O151" s="93">
        <f t="shared" si="134"/>
        <v>0</v>
      </c>
      <c r="P151" s="94">
        <f t="shared" si="135"/>
        <v>0</v>
      </c>
      <c r="Q151" s="173"/>
      <c r="R151" s="175">
        <v>600</v>
      </c>
      <c r="S151" s="175">
        <f t="shared" si="136"/>
        <v>0</v>
      </c>
      <c r="T151" s="175">
        <v>784</v>
      </c>
      <c r="U151" s="175">
        <f t="shared" si="137"/>
        <v>0</v>
      </c>
      <c r="V151" s="176">
        <f t="shared" si="138"/>
        <v>0</v>
      </c>
      <c r="W151" s="220">
        <v>2</v>
      </c>
      <c r="X151" s="222">
        <v>600</v>
      </c>
      <c r="Y151" s="222">
        <f t="shared" si="139"/>
        <v>1200</v>
      </c>
      <c r="Z151" s="222">
        <v>784</v>
      </c>
      <c r="AA151" s="222">
        <f t="shared" si="140"/>
        <v>1568</v>
      </c>
      <c r="AB151" s="223">
        <f t="shared" si="141"/>
        <v>2768</v>
      </c>
      <c r="AC151" s="267"/>
      <c r="AD151" s="269">
        <v>600</v>
      </c>
      <c r="AE151" s="269">
        <f t="shared" si="142"/>
        <v>0</v>
      </c>
      <c r="AF151" s="269">
        <v>784</v>
      </c>
      <c r="AG151" s="269">
        <f t="shared" si="143"/>
        <v>0</v>
      </c>
      <c r="AH151" s="270">
        <f t="shared" si="144"/>
        <v>0</v>
      </c>
      <c r="AI151" s="314"/>
      <c r="AJ151" s="316">
        <v>600</v>
      </c>
      <c r="AK151" s="316">
        <f t="shared" si="145"/>
        <v>0</v>
      </c>
      <c r="AL151" s="316">
        <v>784</v>
      </c>
      <c r="AM151" s="316">
        <f t="shared" si="146"/>
        <v>0</v>
      </c>
      <c r="AN151" s="317">
        <f t="shared" si="147"/>
        <v>0</v>
      </c>
      <c r="AO151" s="715">
        <f t="shared" si="131"/>
        <v>0</v>
      </c>
      <c r="AP151" s="361">
        <v>600</v>
      </c>
      <c r="AQ151" s="361">
        <f t="shared" si="148"/>
        <v>0</v>
      </c>
      <c r="AR151" s="361">
        <v>784</v>
      </c>
      <c r="AS151" s="361">
        <f t="shared" si="149"/>
        <v>0</v>
      </c>
      <c r="AT151" s="362">
        <f t="shared" si="150"/>
        <v>0</v>
      </c>
    </row>
    <row r="152" spans="1:46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29"/>
        <v>2400</v>
      </c>
      <c r="H152" s="36">
        <v>420</v>
      </c>
      <c r="I152" s="36">
        <f t="shared" si="130"/>
        <v>1680</v>
      </c>
      <c r="J152" s="53">
        <f t="shared" si="132"/>
        <v>4080</v>
      </c>
      <c r="K152" s="130"/>
      <c r="L152" s="93">
        <v>600</v>
      </c>
      <c r="M152" s="93">
        <f t="shared" si="133"/>
        <v>0</v>
      </c>
      <c r="N152" s="93">
        <v>420</v>
      </c>
      <c r="O152" s="93">
        <f t="shared" si="134"/>
        <v>0</v>
      </c>
      <c r="P152" s="94">
        <f t="shared" si="135"/>
        <v>0</v>
      </c>
      <c r="Q152" s="173"/>
      <c r="R152" s="175">
        <v>600</v>
      </c>
      <c r="S152" s="175">
        <f t="shared" si="136"/>
        <v>0</v>
      </c>
      <c r="T152" s="175">
        <v>420</v>
      </c>
      <c r="U152" s="175">
        <f t="shared" si="137"/>
        <v>0</v>
      </c>
      <c r="V152" s="176">
        <f t="shared" si="138"/>
        <v>0</v>
      </c>
      <c r="W152" s="220">
        <v>4</v>
      </c>
      <c r="X152" s="222">
        <v>600</v>
      </c>
      <c r="Y152" s="222">
        <f t="shared" si="139"/>
        <v>2400</v>
      </c>
      <c r="Z152" s="222">
        <v>420</v>
      </c>
      <c r="AA152" s="222">
        <f t="shared" si="140"/>
        <v>1680</v>
      </c>
      <c r="AB152" s="223">
        <f t="shared" si="141"/>
        <v>4080</v>
      </c>
      <c r="AC152" s="267"/>
      <c r="AD152" s="269">
        <v>600</v>
      </c>
      <c r="AE152" s="269">
        <f t="shared" si="142"/>
        <v>0</v>
      </c>
      <c r="AF152" s="269">
        <v>420</v>
      </c>
      <c r="AG152" s="269">
        <f t="shared" si="143"/>
        <v>0</v>
      </c>
      <c r="AH152" s="270">
        <f t="shared" si="144"/>
        <v>0</v>
      </c>
      <c r="AI152" s="314"/>
      <c r="AJ152" s="316">
        <v>600</v>
      </c>
      <c r="AK152" s="316">
        <f t="shared" si="145"/>
        <v>0</v>
      </c>
      <c r="AL152" s="316">
        <v>420</v>
      </c>
      <c r="AM152" s="316">
        <f t="shared" si="146"/>
        <v>0</v>
      </c>
      <c r="AN152" s="317">
        <f t="shared" si="147"/>
        <v>0</v>
      </c>
      <c r="AO152" s="715">
        <f t="shared" si="131"/>
        <v>0</v>
      </c>
      <c r="AP152" s="361">
        <v>600</v>
      </c>
      <c r="AQ152" s="361">
        <f t="shared" si="148"/>
        <v>0</v>
      </c>
      <c r="AR152" s="361">
        <v>420</v>
      </c>
      <c r="AS152" s="361">
        <f t="shared" si="149"/>
        <v>0</v>
      </c>
      <c r="AT152" s="362">
        <f t="shared" si="150"/>
        <v>0</v>
      </c>
    </row>
    <row r="153" spans="1:46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29"/>
        <v>1200</v>
      </c>
      <c r="H153" s="36">
        <v>450</v>
      </c>
      <c r="I153" s="36">
        <f t="shared" si="130"/>
        <v>450</v>
      </c>
      <c r="J153" s="53">
        <f t="shared" si="132"/>
        <v>1650</v>
      </c>
      <c r="K153" s="130"/>
      <c r="L153" s="93">
        <v>1200</v>
      </c>
      <c r="M153" s="93">
        <f t="shared" si="133"/>
        <v>0</v>
      </c>
      <c r="N153" s="93">
        <v>450</v>
      </c>
      <c r="O153" s="93">
        <f t="shared" si="134"/>
        <v>0</v>
      </c>
      <c r="P153" s="94">
        <f t="shared" si="135"/>
        <v>0</v>
      </c>
      <c r="Q153" s="173"/>
      <c r="R153" s="175">
        <v>1200</v>
      </c>
      <c r="S153" s="175">
        <f t="shared" si="136"/>
        <v>0</v>
      </c>
      <c r="T153" s="175">
        <v>450</v>
      </c>
      <c r="U153" s="175">
        <f t="shared" si="137"/>
        <v>0</v>
      </c>
      <c r="V153" s="176">
        <f t="shared" si="138"/>
        <v>0</v>
      </c>
      <c r="W153" s="220"/>
      <c r="X153" s="222">
        <v>1200</v>
      </c>
      <c r="Y153" s="222">
        <f t="shared" si="139"/>
        <v>0</v>
      </c>
      <c r="Z153" s="222">
        <v>450</v>
      </c>
      <c r="AA153" s="222">
        <f t="shared" si="140"/>
        <v>0</v>
      </c>
      <c r="AB153" s="223">
        <f t="shared" si="141"/>
        <v>0</v>
      </c>
      <c r="AC153" s="267"/>
      <c r="AD153" s="269">
        <v>1200</v>
      </c>
      <c r="AE153" s="269">
        <f t="shared" si="142"/>
        <v>0</v>
      </c>
      <c r="AF153" s="269">
        <v>450</v>
      </c>
      <c r="AG153" s="269">
        <f t="shared" si="143"/>
        <v>0</v>
      </c>
      <c r="AH153" s="270">
        <f t="shared" si="144"/>
        <v>0</v>
      </c>
      <c r="AI153" s="314"/>
      <c r="AJ153" s="316">
        <v>1200</v>
      </c>
      <c r="AK153" s="316">
        <f t="shared" si="145"/>
        <v>0</v>
      </c>
      <c r="AL153" s="316">
        <v>450</v>
      </c>
      <c r="AM153" s="316">
        <f t="shared" si="146"/>
        <v>0</v>
      </c>
      <c r="AN153" s="317">
        <f t="shared" si="147"/>
        <v>0</v>
      </c>
      <c r="AO153" s="715">
        <f t="shared" si="131"/>
        <v>1</v>
      </c>
      <c r="AP153" s="361">
        <v>1200</v>
      </c>
      <c r="AQ153" s="361">
        <f t="shared" si="148"/>
        <v>1200</v>
      </c>
      <c r="AR153" s="361">
        <v>450</v>
      </c>
      <c r="AS153" s="361">
        <f t="shared" si="149"/>
        <v>450</v>
      </c>
      <c r="AT153" s="362">
        <f t="shared" si="150"/>
        <v>1650</v>
      </c>
    </row>
    <row r="154" spans="1:46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29"/>
        <v>20762.7</v>
      </c>
      <c r="H154" s="36">
        <v>840</v>
      </c>
      <c r="I154" s="36">
        <f t="shared" si="130"/>
        <v>16610.16</v>
      </c>
      <c r="J154" s="53">
        <f t="shared" si="132"/>
        <v>37372.86</v>
      </c>
      <c r="K154" s="130"/>
      <c r="L154" s="93">
        <v>1050</v>
      </c>
      <c r="M154" s="93">
        <f t="shared" si="133"/>
        <v>0</v>
      </c>
      <c r="N154" s="93">
        <v>840</v>
      </c>
      <c r="O154" s="93">
        <f t="shared" si="134"/>
        <v>0</v>
      </c>
      <c r="P154" s="94">
        <f t="shared" si="135"/>
        <v>0</v>
      </c>
      <c r="Q154" s="173"/>
      <c r="R154" s="175">
        <v>1050</v>
      </c>
      <c r="S154" s="175">
        <f t="shared" si="136"/>
        <v>0</v>
      </c>
      <c r="T154" s="175">
        <v>840</v>
      </c>
      <c r="U154" s="175">
        <f t="shared" si="137"/>
        <v>0</v>
      </c>
      <c r="V154" s="176">
        <f t="shared" si="138"/>
        <v>0</v>
      </c>
      <c r="W154" s="220">
        <v>0.52299999999999969</v>
      </c>
      <c r="X154" s="222">
        <v>1050</v>
      </c>
      <c r="Y154" s="222">
        <f t="shared" si="139"/>
        <v>549.14999999999964</v>
      </c>
      <c r="Z154" s="222">
        <v>840</v>
      </c>
      <c r="AA154" s="222">
        <f t="shared" si="140"/>
        <v>439.31999999999971</v>
      </c>
      <c r="AB154" s="223">
        <f t="shared" si="141"/>
        <v>988.46999999999935</v>
      </c>
      <c r="AC154" s="267"/>
      <c r="AD154" s="269">
        <v>1050</v>
      </c>
      <c r="AE154" s="269">
        <f t="shared" si="142"/>
        <v>0</v>
      </c>
      <c r="AF154" s="269">
        <v>840</v>
      </c>
      <c r="AG154" s="269">
        <f t="shared" si="143"/>
        <v>0</v>
      </c>
      <c r="AH154" s="270">
        <f t="shared" si="144"/>
        <v>0</v>
      </c>
      <c r="AI154" s="314"/>
      <c r="AJ154" s="316">
        <v>1050</v>
      </c>
      <c r="AK154" s="316">
        <f t="shared" si="145"/>
        <v>0</v>
      </c>
      <c r="AL154" s="316">
        <v>840</v>
      </c>
      <c r="AM154" s="316">
        <f t="shared" si="146"/>
        <v>0</v>
      </c>
      <c r="AN154" s="317">
        <f t="shared" si="147"/>
        <v>0</v>
      </c>
      <c r="AO154" s="715">
        <f t="shared" si="131"/>
        <v>19.251000000000001</v>
      </c>
      <c r="AP154" s="361">
        <v>1050</v>
      </c>
      <c r="AQ154" s="361">
        <f t="shared" si="148"/>
        <v>20213.550000000003</v>
      </c>
      <c r="AR154" s="361">
        <v>840</v>
      </c>
      <c r="AS154" s="361">
        <f t="shared" si="149"/>
        <v>16170.84</v>
      </c>
      <c r="AT154" s="362">
        <f t="shared" si="150"/>
        <v>36384.39</v>
      </c>
    </row>
    <row r="155" spans="1:46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29"/>
        <v>4758.6000000000013</v>
      </c>
      <c r="H155" s="36">
        <v>3080</v>
      </c>
      <c r="I155" s="36">
        <f t="shared" si="130"/>
        <v>13958.560000000003</v>
      </c>
      <c r="J155" s="53">
        <f t="shared" si="132"/>
        <v>18717.160000000003</v>
      </c>
      <c r="K155" s="130"/>
      <c r="L155" s="93">
        <v>1050</v>
      </c>
      <c r="M155" s="93">
        <f t="shared" si="133"/>
        <v>0</v>
      </c>
      <c r="N155" s="93">
        <v>3080</v>
      </c>
      <c r="O155" s="93">
        <f t="shared" si="134"/>
        <v>0</v>
      </c>
      <c r="P155" s="94">
        <f t="shared" si="135"/>
        <v>0</v>
      </c>
      <c r="Q155" s="173"/>
      <c r="R155" s="175">
        <v>1050</v>
      </c>
      <c r="S155" s="175">
        <f t="shared" si="136"/>
        <v>0</v>
      </c>
      <c r="T155" s="175">
        <v>3080</v>
      </c>
      <c r="U155" s="175">
        <f t="shared" si="137"/>
        <v>0</v>
      </c>
      <c r="V155" s="176">
        <f t="shared" si="138"/>
        <v>0</v>
      </c>
      <c r="W155" s="220">
        <v>3.5020000000000007</v>
      </c>
      <c r="X155" s="222">
        <v>1050</v>
      </c>
      <c r="Y155" s="222">
        <f t="shared" si="139"/>
        <v>3677.1000000000008</v>
      </c>
      <c r="Z155" s="222">
        <v>3080</v>
      </c>
      <c r="AA155" s="222">
        <f t="shared" si="140"/>
        <v>10786.160000000002</v>
      </c>
      <c r="AB155" s="223">
        <f t="shared" si="141"/>
        <v>14463.260000000002</v>
      </c>
      <c r="AC155" s="267"/>
      <c r="AD155" s="269">
        <v>1050</v>
      </c>
      <c r="AE155" s="269">
        <f t="shared" si="142"/>
        <v>0</v>
      </c>
      <c r="AF155" s="269">
        <v>3080</v>
      </c>
      <c r="AG155" s="269">
        <f t="shared" si="143"/>
        <v>0</v>
      </c>
      <c r="AH155" s="270">
        <f t="shared" si="144"/>
        <v>0</v>
      </c>
      <c r="AI155" s="314"/>
      <c r="AJ155" s="316">
        <v>1050</v>
      </c>
      <c r="AK155" s="316">
        <f t="shared" si="145"/>
        <v>0</v>
      </c>
      <c r="AL155" s="316">
        <v>3080</v>
      </c>
      <c r="AM155" s="316">
        <f t="shared" si="146"/>
        <v>0</v>
      </c>
      <c r="AN155" s="317">
        <f t="shared" si="147"/>
        <v>0</v>
      </c>
      <c r="AO155" s="715">
        <f t="shared" si="131"/>
        <v>1.0300000000000002</v>
      </c>
      <c r="AP155" s="361">
        <v>1050</v>
      </c>
      <c r="AQ155" s="361">
        <f t="shared" si="148"/>
        <v>1081.5000000000002</v>
      </c>
      <c r="AR155" s="361">
        <v>3080</v>
      </c>
      <c r="AS155" s="361">
        <f t="shared" si="149"/>
        <v>3172.4000000000005</v>
      </c>
      <c r="AT155" s="362">
        <f t="shared" si="150"/>
        <v>4253.9000000000005</v>
      </c>
    </row>
    <row r="156" spans="1:46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29"/>
        <v>0</v>
      </c>
      <c r="H156" s="36">
        <v>4701</v>
      </c>
      <c r="I156" s="36">
        <f t="shared" si="130"/>
        <v>4701</v>
      </c>
      <c r="J156" s="53">
        <f t="shared" si="132"/>
        <v>4701</v>
      </c>
      <c r="K156" s="130"/>
      <c r="L156" s="93">
        <v>0</v>
      </c>
      <c r="M156" s="93">
        <f t="shared" si="133"/>
        <v>0</v>
      </c>
      <c r="N156" s="93">
        <v>4701</v>
      </c>
      <c r="O156" s="93">
        <f t="shared" si="134"/>
        <v>0</v>
      </c>
      <c r="P156" s="94">
        <f t="shared" si="135"/>
        <v>0</v>
      </c>
      <c r="Q156" s="173"/>
      <c r="R156" s="175">
        <v>0</v>
      </c>
      <c r="S156" s="175">
        <f t="shared" si="136"/>
        <v>0</v>
      </c>
      <c r="T156" s="175">
        <v>4701</v>
      </c>
      <c r="U156" s="175">
        <f t="shared" si="137"/>
        <v>0</v>
      </c>
      <c r="V156" s="176">
        <f t="shared" si="138"/>
        <v>0</v>
      </c>
      <c r="W156" s="220">
        <v>1</v>
      </c>
      <c r="X156" s="222">
        <v>0</v>
      </c>
      <c r="Y156" s="222">
        <f t="shared" si="139"/>
        <v>0</v>
      </c>
      <c r="Z156" s="222">
        <v>4701</v>
      </c>
      <c r="AA156" s="222">
        <f t="shared" si="140"/>
        <v>4701</v>
      </c>
      <c r="AB156" s="223">
        <f t="shared" si="141"/>
        <v>4701</v>
      </c>
      <c r="AC156" s="267"/>
      <c r="AD156" s="269">
        <v>0</v>
      </c>
      <c r="AE156" s="269">
        <f t="shared" si="142"/>
        <v>0</v>
      </c>
      <c r="AF156" s="269">
        <v>4701</v>
      </c>
      <c r="AG156" s="269">
        <f t="shared" si="143"/>
        <v>0</v>
      </c>
      <c r="AH156" s="270">
        <f t="shared" si="144"/>
        <v>0</v>
      </c>
      <c r="AI156" s="314"/>
      <c r="AJ156" s="316">
        <v>0</v>
      </c>
      <c r="AK156" s="316">
        <f t="shared" si="145"/>
        <v>0</v>
      </c>
      <c r="AL156" s="316">
        <v>4701</v>
      </c>
      <c r="AM156" s="316">
        <f t="shared" si="146"/>
        <v>0</v>
      </c>
      <c r="AN156" s="317">
        <f t="shared" si="147"/>
        <v>0</v>
      </c>
      <c r="AO156" s="715">
        <f t="shared" si="131"/>
        <v>0</v>
      </c>
      <c r="AP156" s="361">
        <v>0</v>
      </c>
      <c r="AQ156" s="361">
        <f t="shared" si="148"/>
        <v>0</v>
      </c>
      <c r="AR156" s="361">
        <v>4701</v>
      </c>
      <c r="AS156" s="361">
        <f t="shared" si="149"/>
        <v>0</v>
      </c>
      <c r="AT156" s="362">
        <f t="shared" si="150"/>
        <v>0</v>
      </c>
    </row>
    <row r="157" spans="1:46" ht="25.5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29"/>
        <v>3300</v>
      </c>
      <c r="H157" s="76">
        <v>588</v>
      </c>
      <c r="I157" s="36">
        <f t="shared" si="130"/>
        <v>3234</v>
      </c>
      <c r="J157" s="120">
        <f t="shared" si="132"/>
        <v>6534</v>
      </c>
      <c r="K157" s="130"/>
      <c r="L157" s="95">
        <v>600</v>
      </c>
      <c r="M157" s="93">
        <f t="shared" si="133"/>
        <v>0</v>
      </c>
      <c r="N157" s="95">
        <v>588</v>
      </c>
      <c r="O157" s="93">
        <f t="shared" si="134"/>
        <v>0</v>
      </c>
      <c r="P157" s="96">
        <f t="shared" si="135"/>
        <v>0</v>
      </c>
      <c r="Q157" s="173"/>
      <c r="R157" s="178">
        <v>600</v>
      </c>
      <c r="S157" s="175">
        <f t="shared" si="136"/>
        <v>0</v>
      </c>
      <c r="T157" s="178">
        <v>588</v>
      </c>
      <c r="U157" s="175">
        <f t="shared" si="137"/>
        <v>0</v>
      </c>
      <c r="V157" s="179">
        <f t="shared" si="138"/>
        <v>0</v>
      </c>
      <c r="W157" s="220"/>
      <c r="X157" s="225">
        <v>600</v>
      </c>
      <c r="Y157" s="222">
        <f t="shared" si="139"/>
        <v>0</v>
      </c>
      <c r="Z157" s="225">
        <v>588</v>
      </c>
      <c r="AA157" s="222">
        <f t="shared" si="140"/>
        <v>0</v>
      </c>
      <c r="AB157" s="226">
        <f t="shared" si="141"/>
        <v>0</v>
      </c>
      <c r="AC157" s="267"/>
      <c r="AD157" s="272">
        <v>600</v>
      </c>
      <c r="AE157" s="269">
        <f t="shared" si="142"/>
        <v>0</v>
      </c>
      <c r="AF157" s="272">
        <v>588</v>
      </c>
      <c r="AG157" s="269">
        <f t="shared" si="143"/>
        <v>0</v>
      </c>
      <c r="AH157" s="273">
        <f t="shared" si="144"/>
        <v>0</v>
      </c>
      <c r="AI157" s="314"/>
      <c r="AJ157" s="319">
        <v>600</v>
      </c>
      <c r="AK157" s="316">
        <f t="shared" si="145"/>
        <v>0</v>
      </c>
      <c r="AL157" s="319">
        <v>588</v>
      </c>
      <c r="AM157" s="316">
        <f t="shared" si="146"/>
        <v>0</v>
      </c>
      <c r="AN157" s="320">
        <f t="shared" si="147"/>
        <v>0</v>
      </c>
      <c r="AO157" s="715">
        <f t="shared" si="131"/>
        <v>5.5</v>
      </c>
      <c r="AP157" s="363">
        <v>600</v>
      </c>
      <c r="AQ157" s="361">
        <f t="shared" si="148"/>
        <v>3300</v>
      </c>
      <c r="AR157" s="363">
        <v>588</v>
      </c>
      <c r="AS157" s="361">
        <f t="shared" si="149"/>
        <v>3234</v>
      </c>
      <c r="AT157" s="364">
        <f t="shared" si="150"/>
        <v>6534</v>
      </c>
    </row>
    <row r="158" spans="1:46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5">
        <f t="shared" si="131"/>
        <v>0</v>
      </c>
      <c r="AP158" s="360"/>
      <c r="AQ158" s="361"/>
      <c r="AR158" s="358"/>
      <c r="AS158" s="361"/>
      <c r="AT158" s="359"/>
    </row>
    <row r="159" spans="1:46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29"/>
        <v>4518</v>
      </c>
      <c r="H159" s="36">
        <v>7588.7999999999993</v>
      </c>
      <c r="I159" s="36">
        <f t="shared" si="130"/>
        <v>7588.7999999999993</v>
      </c>
      <c r="J159" s="53">
        <f t="shared" ref="J159:J174" si="151">G159+I159</f>
        <v>12106.8</v>
      </c>
      <c r="K159" s="130"/>
      <c r="L159" s="93">
        <v>4518</v>
      </c>
      <c r="M159" s="93">
        <f t="shared" ref="M159:M174" si="152">K159*L159</f>
        <v>0</v>
      </c>
      <c r="N159" s="93">
        <v>7588.7999999999993</v>
      </c>
      <c r="O159" s="93">
        <f t="shared" ref="O159:O174" si="153">K159*N159</f>
        <v>0</v>
      </c>
      <c r="P159" s="94">
        <f t="shared" ref="P159:P174" si="154">M159+O159</f>
        <v>0</v>
      </c>
      <c r="Q159" s="173"/>
      <c r="R159" s="175">
        <v>4518</v>
      </c>
      <c r="S159" s="175">
        <f t="shared" ref="S159:S174" si="155">Q159*R159</f>
        <v>0</v>
      </c>
      <c r="T159" s="175">
        <v>7588.7999999999993</v>
      </c>
      <c r="U159" s="175">
        <f t="shared" ref="U159:U174" si="156">Q159*T159</f>
        <v>0</v>
      </c>
      <c r="V159" s="176">
        <f t="shared" ref="V159:V174" si="157">S159+U159</f>
        <v>0</v>
      </c>
      <c r="W159" s="220">
        <v>1</v>
      </c>
      <c r="X159" s="222">
        <v>4518</v>
      </c>
      <c r="Y159" s="222">
        <f t="shared" ref="Y159:Y174" si="158">W159*X159</f>
        <v>4518</v>
      </c>
      <c r="Z159" s="222">
        <v>7588.7999999999993</v>
      </c>
      <c r="AA159" s="222">
        <f t="shared" ref="AA159:AA174" si="159">W159*Z159</f>
        <v>7588.7999999999993</v>
      </c>
      <c r="AB159" s="223">
        <f t="shared" ref="AB159:AB174" si="160">Y159+AA159</f>
        <v>12106.8</v>
      </c>
      <c r="AC159" s="267"/>
      <c r="AD159" s="269">
        <v>4518</v>
      </c>
      <c r="AE159" s="269">
        <f t="shared" ref="AE159:AE174" si="161">AC159*AD159</f>
        <v>0</v>
      </c>
      <c r="AF159" s="269">
        <v>7588.7999999999993</v>
      </c>
      <c r="AG159" s="269">
        <f t="shared" ref="AG159:AG174" si="162">AC159*AF159</f>
        <v>0</v>
      </c>
      <c r="AH159" s="270">
        <f t="shared" ref="AH159:AH174" si="163">AE159+AG159</f>
        <v>0</v>
      </c>
      <c r="AI159" s="314"/>
      <c r="AJ159" s="316">
        <v>4518</v>
      </c>
      <c r="AK159" s="316">
        <f t="shared" ref="AK159:AK174" si="164">AI159*AJ159</f>
        <v>0</v>
      </c>
      <c r="AL159" s="316">
        <v>7588.7999999999993</v>
      </c>
      <c r="AM159" s="316">
        <f t="shared" ref="AM159:AM174" si="165">AI159*AL159</f>
        <v>0</v>
      </c>
      <c r="AN159" s="317">
        <f t="shared" ref="AN159:AN174" si="166">AK159+AM159</f>
        <v>0</v>
      </c>
      <c r="AO159" s="715">
        <f t="shared" si="131"/>
        <v>0</v>
      </c>
      <c r="AP159" s="361">
        <v>4518</v>
      </c>
      <c r="AQ159" s="361">
        <f t="shared" ref="AQ159:AQ174" si="167">AO159*AP159</f>
        <v>0</v>
      </c>
      <c r="AR159" s="361">
        <v>7588.7999999999993</v>
      </c>
      <c r="AS159" s="361">
        <f t="shared" ref="AS159:AS174" si="168">AO159*AR159</f>
        <v>0</v>
      </c>
      <c r="AT159" s="362">
        <f t="shared" ref="AT159:AT174" si="169">AQ159+AS159</f>
        <v>0</v>
      </c>
    </row>
    <row r="160" spans="1:46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29"/>
        <v>3005</v>
      </c>
      <c r="H160" s="36">
        <v>5133.5999999999995</v>
      </c>
      <c r="I160" s="36">
        <f t="shared" si="130"/>
        <v>5133.5999999999995</v>
      </c>
      <c r="J160" s="53">
        <f t="shared" si="151"/>
        <v>8138.5999999999995</v>
      </c>
      <c r="K160" s="130"/>
      <c r="L160" s="93">
        <v>3005</v>
      </c>
      <c r="M160" s="93">
        <f t="shared" si="152"/>
        <v>0</v>
      </c>
      <c r="N160" s="93">
        <v>5133.5999999999995</v>
      </c>
      <c r="O160" s="93">
        <f t="shared" si="153"/>
        <v>0</v>
      </c>
      <c r="P160" s="94">
        <f t="shared" si="154"/>
        <v>0</v>
      </c>
      <c r="Q160" s="173"/>
      <c r="R160" s="175">
        <v>3005</v>
      </c>
      <c r="S160" s="175">
        <f t="shared" si="155"/>
        <v>0</v>
      </c>
      <c r="T160" s="175">
        <v>5133.5999999999995</v>
      </c>
      <c r="U160" s="175">
        <f t="shared" si="156"/>
        <v>0</v>
      </c>
      <c r="V160" s="176">
        <f t="shared" si="157"/>
        <v>0</v>
      </c>
      <c r="W160" s="220">
        <v>1</v>
      </c>
      <c r="X160" s="222">
        <v>3005</v>
      </c>
      <c r="Y160" s="222">
        <f t="shared" si="158"/>
        <v>3005</v>
      </c>
      <c r="Z160" s="222">
        <v>5133.5999999999995</v>
      </c>
      <c r="AA160" s="222">
        <f t="shared" si="159"/>
        <v>5133.5999999999995</v>
      </c>
      <c r="AB160" s="223">
        <f t="shared" si="160"/>
        <v>8138.5999999999995</v>
      </c>
      <c r="AC160" s="267"/>
      <c r="AD160" s="269">
        <v>3005</v>
      </c>
      <c r="AE160" s="269">
        <f t="shared" si="161"/>
        <v>0</v>
      </c>
      <c r="AF160" s="269">
        <v>5133.5999999999995</v>
      </c>
      <c r="AG160" s="269">
        <f t="shared" si="162"/>
        <v>0</v>
      </c>
      <c r="AH160" s="270">
        <f t="shared" si="163"/>
        <v>0</v>
      </c>
      <c r="AI160" s="314"/>
      <c r="AJ160" s="316">
        <v>3005</v>
      </c>
      <c r="AK160" s="316">
        <f t="shared" si="164"/>
        <v>0</v>
      </c>
      <c r="AL160" s="316">
        <v>5133.5999999999995</v>
      </c>
      <c r="AM160" s="316">
        <f t="shared" si="165"/>
        <v>0</v>
      </c>
      <c r="AN160" s="317">
        <f t="shared" si="166"/>
        <v>0</v>
      </c>
      <c r="AO160" s="715">
        <f t="shared" si="131"/>
        <v>0</v>
      </c>
      <c r="AP160" s="361">
        <v>3005</v>
      </c>
      <c r="AQ160" s="361">
        <f t="shared" si="167"/>
        <v>0</v>
      </c>
      <c r="AR160" s="361">
        <v>5133.5999999999995</v>
      </c>
      <c r="AS160" s="361">
        <f t="shared" si="168"/>
        <v>0</v>
      </c>
      <c r="AT160" s="362">
        <f t="shared" si="169"/>
        <v>0</v>
      </c>
    </row>
    <row r="161" spans="1:46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29"/>
        <v>4500</v>
      </c>
      <c r="H161" s="76">
        <v>4900</v>
      </c>
      <c r="I161" s="36">
        <f t="shared" si="130"/>
        <v>4900</v>
      </c>
      <c r="J161" s="120">
        <f t="shared" si="151"/>
        <v>9400</v>
      </c>
      <c r="K161" s="131"/>
      <c r="L161" s="95">
        <v>4500</v>
      </c>
      <c r="M161" s="93">
        <f t="shared" si="152"/>
        <v>0</v>
      </c>
      <c r="N161" s="95">
        <v>4900</v>
      </c>
      <c r="O161" s="93">
        <f t="shared" si="153"/>
        <v>0</v>
      </c>
      <c r="P161" s="96">
        <f t="shared" si="154"/>
        <v>0</v>
      </c>
      <c r="Q161" s="177"/>
      <c r="R161" s="178">
        <v>4500</v>
      </c>
      <c r="S161" s="175">
        <f t="shared" si="155"/>
        <v>0</v>
      </c>
      <c r="T161" s="178">
        <v>4900</v>
      </c>
      <c r="U161" s="175">
        <f t="shared" si="156"/>
        <v>0</v>
      </c>
      <c r="V161" s="179">
        <f t="shared" si="157"/>
        <v>0</v>
      </c>
      <c r="W161" s="224"/>
      <c r="X161" s="225">
        <v>4500</v>
      </c>
      <c r="Y161" s="222">
        <f t="shared" si="158"/>
        <v>0</v>
      </c>
      <c r="Z161" s="225">
        <v>4900</v>
      </c>
      <c r="AA161" s="222">
        <f t="shared" si="159"/>
        <v>0</v>
      </c>
      <c r="AB161" s="226">
        <f t="shared" si="160"/>
        <v>0</v>
      </c>
      <c r="AC161" s="271"/>
      <c r="AD161" s="272">
        <v>4500</v>
      </c>
      <c r="AE161" s="269">
        <f t="shared" si="161"/>
        <v>0</v>
      </c>
      <c r="AF161" s="272">
        <v>4900</v>
      </c>
      <c r="AG161" s="269">
        <f t="shared" si="162"/>
        <v>0</v>
      </c>
      <c r="AH161" s="273">
        <f t="shared" si="163"/>
        <v>0</v>
      </c>
      <c r="AI161" s="318"/>
      <c r="AJ161" s="319">
        <v>4500</v>
      </c>
      <c r="AK161" s="316">
        <f t="shared" si="164"/>
        <v>0</v>
      </c>
      <c r="AL161" s="319">
        <v>4900</v>
      </c>
      <c r="AM161" s="316">
        <f t="shared" si="165"/>
        <v>0</v>
      </c>
      <c r="AN161" s="320">
        <f t="shared" si="166"/>
        <v>0</v>
      </c>
      <c r="AO161" s="715">
        <f t="shared" si="131"/>
        <v>1</v>
      </c>
      <c r="AP161" s="363">
        <v>4500</v>
      </c>
      <c r="AQ161" s="361">
        <f t="shared" si="167"/>
        <v>4500</v>
      </c>
      <c r="AR161" s="363">
        <v>4900</v>
      </c>
      <c r="AS161" s="361">
        <f t="shared" si="168"/>
        <v>4900</v>
      </c>
      <c r="AT161" s="364">
        <f t="shared" si="169"/>
        <v>9400</v>
      </c>
    </row>
    <row r="162" spans="1:46" ht="25.5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29"/>
        <v>9000</v>
      </c>
      <c r="H162" s="76">
        <v>12807.650000000001</v>
      </c>
      <c r="I162" s="36">
        <f t="shared" si="130"/>
        <v>25615.300000000003</v>
      </c>
      <c r="J162" s="120">
        <f t="shared" si="151"/>
        <v>34615.300000000003</v>
      </c>
      <c r="K162" s="131"/>
      <c r="L162" s="95">
        <v>4500</v>
      </c>
      <c r="M162" s="93">
        <f t="shared" si="152"/>
        <v>0</v>
      </c>
      <c r="N162" s="95">
        <v>12807.650000000001</v>
      </c>
      <c r="O162" s="93">
        <f t="shared" si="153"/>
        <v>0</v>
      </c>
      <c r="P162" s="96">
        <f t="shared" si="154"/>
        <v>0</v>
      </c>
      <c r="Q162" s="177"/>
      <c r="R162" s="178">
        <v>4500</v>
      </c>
      <c r="S162" s="175">
        <f t="shared" si="155"/>
        <v>0</v>
      </c>
      <c r="T162" s="178">
        <v>12807.650000000001</v>
      </c>
      <c r="U162" s="175">
        <f t="shared" si="156"/>
        <v>0</v>
      </c>
      <c r="V162" s="179">
        <f t="shared" si="157"/>
        <v>0</v>
      </c>
      <c r="W162" s="224"/>
      <c r="X162" s="225">
        <v>4500</v>
      </c>
      <c r="Y162" s="222">
        <f t="shared" si="158"/>
        <v>0</v>
      </c>
      <c r="Z162" s="225">
        <v>12807.650000000001</v>
      </c>
      <c r="AA162" s="222">
        <f t="shared" si="159"/>
        <v>0</v>
      </c>
      <c r="AB162" s="226">
        <f t="shared" si="160"/>
        <v>0</v>
      </c>
      <c r="AC162" s="271">
        <v>1</v>
      </c>
      <c r="AD162" s="272">
        <v>4500</v>
      </c>
      <c r="AE162" s="269">
        <f t="shared" si="161"/>
        <v>4500</v>
      </c>
      <c r="AF162" s="272">
        <v>12807.650000000001</v>
      </c>
      <c r="AG162" s="269">
        <f t="shared" si="162"/>
        <v>12807.650000000001</v>
      </c>
      <c r="AH162" s="273">
        <f t="shared" si="163"/>
        <v>17307.650000000001</v>
      </c>
      <c r="AI162" s="318"/>
      <c r="AJ162" s="319">
        <v>4500</v>
      </c>
      <c r="AK162" s="316">
        <f t="shared" si="164"/>
        <v>0</v>
      </c>
      <c r="AL162" s="319">
        <v>12807.650000000001</v>
      </c>
      <c r="AM162" s="316">
        <f t="shared" si="165"/>
        <v>0</v>
      </c>
      <c r="AN162" s="320">
        <f t="shared" si="166"/>
        <v>0</v>
      </c>
      <c r="AO162" s="715">
        <f t="shared" si="131"/>
        <v>1</v>
      </c>
      <c r="AP162" s="363">
        <v>4500</v>
      </c>
      <c r="AQ162" s="361">
        <f t="shared" si="167"/>
        <v>4500</v>
      </c>
      <c r="AR162" s="363">
        <v>12807.650000000001</v>
      </c>
      <c r="AS162" s="361">
        <f t="shared" si="168"/>
        <v>12807.650000000001</v>
      </c>
      <c r="AT162" s="364">
        <f t="shared" si="169"/>
        <v>17307.650000000001</v>
      </c>
    </row>
    <row r="163" spans="1:46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29"/>
        <v>400</v>
      </c>
      <c r="H163" s="76">
        <v>952.8</v>
      </c>
      <c r="I163" s="36">
        <f t="shared" si="130"/>
        <v>952.8</v>
      </c>
      <c r="J163" s="120">
        <f t="shared" si="151"/>
        <v>1352.8</v>
      </c>
      <c r="K163" s="131"/>
      <c r="L163" s="95">
        <v>400</v>
      </c>
      <c r="M163" s="93">
        <f t="shared" si="152"/>
        <v>0</v>
      </c>
      <c r="N163" s="95">
        <v>952.8</v>
      </c>
      <c r="O163" s="93">
        <f t="shared" si="153"/>
        <v>0</v>
      </c>
      <c r="P163" s="96">
        <f t="shared" si="154"/>
        <v>0</v>
      </c>
      <c r="Q163" s="177"/>
      <c r="R163" s="178">
        <v>400</v>
      </c>
      <c r="S163" s="175">
        <f t="shared" si="155"/>
        <v>0</v>
      </c>
      <c r="T163" s="178">
        <v>952.8</v>
      </c>
      <c r="U163" s="175">
        <f t="shared" si="156"/>
        <v>0</v>
      </c>
      <c r="V163" s="179">
        <f t="shared" si="157"/>
        <v>0</v>
      </c>
      <c r="W163" s="224"/>
      <c r="X163" s="225">
        <v>400</v>
      </c>
      <c r="Y163" s="222">
        <f t="shared" si="158"/>
        <v>0</v>
      </c>
      <c r="Z163" s="225">
        <v>952.8</v>
      </c>
      <c r="AA163" s="222">
        <f t="shared" si="159"/>
        <v>0</v>
      </c>
      <c r="AB163" s="226">
        <f t="shared" si="160"/>
        <v>0</v>
      </c>
      <c r="AC163" s="271"/>
      <c r="AD163" s="272">
        <v>400</v>
      </c>
      <c r="AE163" s="269">
        <f t="shared" si="161"/>
        <v>0</v>
      </c>
      <c r="AF163" s="272">
        <v>952.8</v>
      </c>
      <c r="AG163" s="269">
        <f t="shared" si="162"/>
        <v>0</v>
      </c>
      <c r="AH163" s="273">
        <f t="shared" si="163"/>
        <v>0</v>
      </c>
      <c r="AI163" s="318"/>
      <c r="AJ163" s="319">
        <v>400</v>
      </c>
      <c r="AK163" s="316">
        <f t="shared" si="164"/>
        <v>0</v>
      </c>
      <c r="AL163" s="319">
        <v>952.8</v>
      </c>
      <c r="AM163" s="316">
        <f t="shared" si="165"/>
        <v>0</v>
      </c>
      <c r="AN163" s="320">
        <f t="shared" si="166"/>
        <v>0</v>
      </c>
      <c r="AO163" s="715">
        <f t="shared" si="131"/>
        <v>1</v>
      </c>
      <c r="AP163" s="363">
        <v>400</v>
      </c>
      <c r="AQ163" s="361">
        <f t="shared" si="167"/>
        <v>400</v>
      </c>
      <c r="AR163" s="363">
        <v>952.8</v>
      </c>
      <c r="AS163" s="361">
        <f t="shared" si="168"/>
        <v>952.8</v>
      </c>
      <c r="AT163" s="364">
        <f t="shared" si="169"/>
        <v>1352.8</v>
      </c>
    </row>
    <row r="164" spans="1:46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29"/>
        <v>1500</v>
      </c>
      <c r="H164" s="76">
        <v>234</v>
      </c>
      <c r="I164" s="36">
        <f t="shared" si="130"/>
        <v>1170</v>
      </c>
      <c r="J164" s="120">
        <f t="shared" si="151"/>
        <v>2670</v>
      </c>
      <c r="K164" s="131"/>
      <c r="L164" s="95">
        <v>300</v>
      </c>
      <c r="M164" s="93">
        <f t="shared" si="152"/>
        <v>0</v>
      </c>
      <c r="N164" s="95">
        <v>234</v>
      </c>
      <c r="O164" s="93">
        <f t="shared" si="153"/>
        <v>0</v>
      </c>
      <c r="P164" s="96">
        <f t="shared" si="154"/>
        <v>0</v>
      </c>
      <c r="Q164" s="177"/>
      <c r="R164" s="178">
        <v>300</v>
      </c>
      <c r="S164" s="175">
        <f t="shared" si="155"/>
        <v>0</v>
      </c>
      <c r="T164" s="178">
        <v>234</v>
      </c>
      <c r="U164" s="175">
        <f t="shared" si="156"/>
        <v>0</v>
      </c>
      <c r="V164" s="179">
        <f t="shared" si="157"/>
        <v>0</v>
      </c>
      <c r="W164" s="224"/>
      <c r="X164" s="225">
        <v>300</v>
      </c>
      <c r="Y164" s="222">
        <f t="shared" si="158"/>
        <v>0</v>
      </c>
      <c r="Z164" s="225">
        <v>234</v>
      </c>
      <c r="AA164" s="222">
        <f t="shared" si="159"/>
        <v>0</v>
      </c>
      <c r="AB164" s="226">
        <f t="shared" si="160"/>
        <v>0</v>
      </c>
      <c r="AC164" s="271"/>
      <c r="AD164" s="272">
        <v>300</v>
      </c>
      <c r="AE164" s="269">
        <f t="shared" si="161"/>
        <v>0</v>
      </c>
      <c r="AF164" s="272">
        <v>234</v>
      </c>
      <c r="AG164" s="269">
        <f t="shared" si="162"/>
        <v>0</v>
      </c>
      <c r="AH164" s="273">
        <f t="shared" si="163"/>
        <v>0</v>
      </c>
      <c r="AI164" s="318"/>
      <c r="AJ164" s="319">
        <v>300</v>
      </c>
      <c r="AK164" s="316">
        <f t="shared" si="164"/>
        <v>0</v>
      </c>
      <c r="AL164" s="319">
        <v>234</v>
      </c>
      <c r="AM164" s="316">
        <f t="shared" si="165"/>
        <v>0</v>
      </c>
      <c r="AN164" s="320">
        <f t="shared" si="166"/>
        <v>0</v>
      </c>
      <c r="AO164" s="715">
        <f t="shared" si="131"/>
        <v>5</v>
      </c>
      <c r="AP164" s="363">
        <v>300</v>
      </c>
      <c r="AQ164" s="361">
        <f t="shared" si="167"/>
        <v>1500</v>
      </c>
      <c r="AR164" s="363">
        <v>234</v>
      </c>
      <c r="AS164" s="361">
        <f t="shared" si="168"/>
        <v>1170</v>
      </c>
      <c r="AT164" s="364">
        <f t="shared" si="169"/>
        <v>2670</v>
      </c>
    </row>
    <row r="165" spans="1:46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29"/>
        <v>1700</v>
      </c>
      <c r="H165" s="76">
        <v>347.2</v>
      </c>
      <c r="I165" s="36">
        <f t="shared" si="130"/>
        <v>694.4</v>
      </c>
      <c r="J165" s="120">
        <f t="shared" si="151"/>
        <v>2394.4</v>
      </c>
      <c r="K165" s="132"/>
      <c r="L165" s="95">
        <v>850</v>
      </c>
      <c r="M165" s="93">
        <f t="shared" si="152"/>
        <v>0</v>
      </c>
      <c r="N165" s="95">
        <v>347.2</v>
      </c>
      <c r="O165" s="93">
        <f t="shared" si="153"/>
        <v>0</v>
      </c>
      <c r="P165" s="96">
        <f t="shared" si="154"/>
        <v>0</v>
      </c>
      <c r="Q165" s="180"/>
      <c r="R165" s="178">
        <v>850</v>
      </c>
      <c r="S165" s="175">
        <f t="shared" si="155"/>
        <v>0</v>
      </c>
      <c r="T165" s="178">
        <v>347.2</v>
      </c>
      <c r="U165" s="175">
        <f t="shared" si="156"/>
        <v>0</v>
      </c>
      <c r="V165" s="179">
        <f t="shared" si="157"/>
        <v>0</v>
      </c>
      <c r="W165" s="227">
        <v>2</v>
      </c>
      <c r="X165" s="225">
        <v>850</v>
      </c>
      <c r="Y165" s="222">
        <f t="shared" si="158"/>
        <v>1700</v>
      </c>
      <c r="Z165" s="225">
        <v>347.2</v>
      </c>
      <c r="AA165" s="222">
        <f t="shared" si="159"/>
        <v>694.4</v>
      </c>
      <c r="AB165" s="226">
        <f t="shared" si="160"/>
        <v>2394.4</v>
      </c>
      <c r="AC165" s="274"/>
      <c r="AD165" s="272">
        <v>850</v>
      </c>
      <c r="AE165" s="269">
        <f t="shared" si="161"/>
        <v>0</v>
      </c>
      <c r="AF165" s="272">
        <v>347.2</v>
      </c>
      <c r="AG165" s="269">
        <f t="shared" si="162"/>
        <v>0</v>
      </c>
      <c r="AH165" s="273">
        <f t="shared" si="163"/>
        <v>0</v>
      </c>
      <c r="AI165" s="321"/>
      <c r="AJ165" s="319">
        <v>850</v>
      </c>
      <c r="AK165" s="316">
        <f t="shared" si="164"/>
        <v>0</v>
      </c>
      <c r="AL165" s="319">
        <v>347.2</v>
      </c>
      <c r="AM165" s="316">
        <f t="shared" si="165"/>
        <v>0</v>
      </c>
      <c r="AN165" s="320">
        <f t="shared" si="166"/>
        <v>0</v>
      </c>
      <c r="AO165" s="715">
        <f t="shared" si="131"/>
        <v>0</v>
      </c>
      <c r="AP165" s="363">
        <v>850</v>
      </c>
      <c r="AQ165" s="361">
        <f t="shared" si="167"/>
        <v>0</v>
      </c>
      <c r="AR165" s="363">
        <v>347.2</v>
      </c>
      <c r="AS165" s="361">
        <f t="shared" si="168"/>
        <v>0</v>
      </c>
      <c r="AT165" s="364">
        <f t="shared" si="169"/>
        <v>0</v>
      </c>
    </row>
    <row r="166" spans="1:46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29"/>
        <v>850</v>
      </c>
      <c r="H166" s="76">
        <v>316.39999999999998</v>
      </c>
      <c r="I166" s="36">
        <f t="shared" si="130"/>
        <v>316.39999999999998</v>
      </c>
      <c r="J166" s="120">
        <f t="shared" si="151"/>
        <v>1166.4000000000001</v>
      </c>
      <c r="K166" s="132"/>
      <c r="L166" s="95">
        <v>850</v>
      </c>
      <c r="M166" s="93">
        <f t="shared" si="152"/>
        <v>0</v>
      </c>
      <c r="N166" s="95">
        <v>316.39999999999998</v>
      </c>
      <c r="O166" s="93">
        <f t="shared" si="153"/>
        <v>0</v>
      </c>
      <c r="P166" s="96">
        <f t="shared" si="154"/>
        <v>0</v>
      </c>
      <c r="Q166" s="180"/>
      <c r="R166" s="178">
        <v>850</v>
      </c>
      <c r="S166" s="175">
        <f t="shared" si="155"/>
        <v>0</v>
      </c>
      <c r="T166" s="178">
        <v>316.39999999999998</v>
      </c>
      <c r="U166" s="175">
        <f t="shared" si="156"/>
        <v>0</v>
      </c>
      <c r="V166" s="179">
        <f t="shared" si="157"/>
        <v>0</v>
      </c>
      <c r="W166" s="227">
        <v>1</v>
      </c>
      <c r="X166" s="225">
        <v>850</v>
      </c>
      <c r="Y166" s="222">
        <f t="shared" si="158"/>
        <v>850</v>
      </c>
      <c r="Z166" s="225">
        <v>316.39999999999998</v>
      </c>
      <c r="AA166" s="222">
        <f t="shared" si="159"/>
        <v>316.39999999999998</v>
      </c>
      <c r="AB166" s="226">
        <f t="shared" si="160"/>
        <v>1166.4000000000001</v>
      </c>
      <c r="AC166" s="274"/>
      <c r="AD166" s="272">
        <v>850</v>
      </c>
      <c r="AE166" s="269">
        <f t="shared" si="161"/>
        <v>0</v>
      </c>
      <c r="AF166" s="272">
        <v>316.39999999999998</v>
      </c>
      <c r="AG166" s="269">
        <f t="shared" si="162"/>
        <v>0</v>
      </c>
      <c r="AH166" s="273">
        <f t="shared" si="163"/>
        <v>0</v>
      </c>
      <c r="AI166" s="321"/>
      <c r="AJ166" s="319">
        <v>850</v>
      </c>
      <c r="AK166" s="316">
        <f t="shared" si="164"/>
        <v>0</v>
      </c>
      <c r="AL166" s="319">
        <v>316.39999999999998</v>
      </c>
      <c r="AM166" s="316">
        <f t="shared" si="165"/>
        <v>0</v>
      </c>
      <c r="AN166" s="320">
        <f t="shared" si="166"/>
        <v>0</v>
      </c>
      <c r="AO166" s="715">
        <f t="shared" si="131"/>
        <v>0</v>
      </c>
      <c r="AP166" s="363">
        <v>850</v>
      </c>
      <c r="AQ166" s="361">
        <f t="shared" si="167"/>
        <v>0</v>
      </c>
      <c r="AR166" s="363">
        <v>316.39999999999998</v>
      </c>
      <c r="AS166" s="361">
        <f t="shared" si="168"/>
        <v>0</v>
      </c>
      <c r="AT166" s="364">
        <f t="shared" si="169"/>
        <v>0</v>
      </c>
    </row>
    <row r="167" spans="1:46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29"/>
        <v>3400</v>
      </c>
      <c r="H167" s="76">
        <v>311.87692307692305</v>
      </c>
      <c r="I167" s="36">
        <f t="shared" si="130"/>
        <v>1247.5076923076922</v>
      </c>
      <c r="J167" s="120">
        <f t="shared" si="151"/>
        <v>4647.5076923076922</v>
      </c>
      <c r="K167" s="132"/>
      <c r="L167" s="95">
        <v>850</v>
      </c>
      <c r="M167" s="93">
        <f t="shared" si="152"/>
        <v>0</v>
      </c>
      <c r="N167" s="95">
        <v>311.87692307692305</v>
      </c>
      <c r="O167" s="93">
        <f t="shared" si="153"/>
        <v>0</v>
      </c>
      <c r="P167" s="96">
        <f t="shared" si="154"/>
        <v>0</v>
      </c>
      <c r="Q167" s="180"/>
      <c r="R167" s="178">
        <v>850</v>
      </c>
      <c r="S167" s="175">
        <f t="shared" si="155"/>
        <v>0</v>
      </c>
      <c r="T167" s="178">
        <v>311.87692307692305</v>
      </c>
      <c r="U167" s="175">
        <f t="shared" si="156"/>
        <v>0</v>
      </c>
      <c r="V167" s="179">
        <f t="shared" si="157"/>
        <v>0</v>
      </c>
      <c r="W167" s="227">
        <v>4</v>
      </c>
      <c r="X167" s="225">
        <v>850</v>
      </c>
      <c r="Y167" s="222">
        <f t="shared" si="158"/>
        <v>3400</v>
      </c>
      <c r="Z167" s="225">
        <v>311.87692307692305</v>
      </c>
      <c r="AA167" s="222">
        <f t="shared" si="159"/>
        <v>1247.5076923076922</v>
      </c>
      <c r="AB167" s="226">
        <f t="shared" si="160"/>
        <v>4647.5076923076922</v>
      </c>
      <c r="AC167" s="274"/>
      <c r="AD167" s="272">
        <v>850</v>
      </c>
      <c r="AE167" s="269">
        <f t="shared" si="161"/>
        <v>0</v>
      </c>
      <c r="AF167" s="272">
        <v>311.87692307692305</v>
      </c>
      <c r="AG167" s="269">
        <f t="shared" si="162"/>
        <v>0</v>
      </c>
      <c r="AH167" s="273">
        <f t="shared" si="163"/>
        <v>0</v>
      </c>
      <c r="AI167" s="321"/>
      <c r="AJ167" s="319">
        <v>850</v>
      </c>
      <c r="AK167" s="316">
        <f t="shared" si="164"/>
        <v>0</v>
      </c>
      <c r="AL167" s="319">
        <v>311.87692307692305</v>
      </c>
      <c r="AM167" s="316">
        <f t="shared" si="165"/>
        <v>0</v>
      </c>
      <c r="AN167" s="320">
        <f t="shared" si="166"/>
        <v>0</v>
      </c>
      <c r="AO167" s="715">
        <f t="shared" si="131"/>
        <v>0</v>
      </c>
      <c r="AP167" s="363">
        <v>850</v>
      </c>
      <c r="AQ167" s="361">
        <f t="shared" si="167"/>
        <v>0</v>
      </c>
      <c r="AR167" s="363">
        <v>311.87692307692305</v>
      </c>
      <c r="AS167" s="361">
        <f t="shared" si="168"/>
        <v>0</v>
      </c>
      <c r="AT167" s="364">
        <f t="shared" si="169"/>
        <v>0</v>
      </c>
    </row>
    <row r="168" spans="1:46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29"/>
        <v>1200</v>
      </c>
      <c r="H168" s="36">
        <v>784</v>
      </c>
      <c r="I168" s="36">
        <f t="shared" si="130"/>
        <v>1568</v>
      </c>
      <c r="J168" s="53">
        <f t="shared" si="151"/>
        <v>2768</v>
      </c>
      <c r="K168" s="130"/>
      <c r="L168" s="93">
        <v>600</v>
      </c>
      <c r="M168" s="93">
        <f t="shared" si="152"/>
        <v>0</v>
      </c>
      <c r="N168" s="93">
        <v>784</v>
      </c>
      <c r="O168" s="93">
        <f t="shared" si="153"/>
        <v>0</v>
      </c>
      <c r="P168" s="94">
        <f t="shared" si="154"/>
        <v>0</v>
      </c>
      <c r="Q168" s="173"/>
      <c r="R168" s="175">
        <v>600</v>
      </c>
      <c r="S168" s="175">
        <f t="shared" si="155"/>
        <v>0</v>
      </c>
      <c r="T168" s="175">
        <v>784</v>
      </c>
      <c r="U168" s="175">
        <f t="shared" si="156"/>
        <v>0</v>
      </c>
      <c r="V168" s="176">
        <f t="shared" si="157"/>
        <v>0</v>
      </c>
      <c r="W168" s="220">
        <v>2</v>
      </c>
      <c r="X168" s="222">
        <v>600</v>
      </c>
      <c r="Y168" s="222">
        <f t="shared" si="158"/>
        <v>1200</v>
      </c>
      <c r="Z168" s="222">
        <v>784</v>
      </c>
      <c r="AA168" s="222">
        <f t="shared" si="159"/>
        <v>1568</v>
      </c>
      <c r="AB168" s="223">
        <f t="shared" si="160"/>
        <v>2768</v>
      </c>
      <c r="AC168" s="267"/>
      <c r="AD168" s="269">
        <v>600</v>
      </c>
      <c r="AE168" s="269">
        <f t="shared" si="161"/>
        <v>0</v>
      </c>
      <c r="AF168" s="269">
        <v>784</v>
      </c>
      <c r="AG168" s="269">
        <f t="shared" si="162"/>
        <v>0</v>
      </c>
      <c r="AH168" s="270">
        <f t="shared" si="163"/>
        <v>0</v>
      </c>
      <c r="AI168" s="314"/>
      <c r="AJ168" s="316">
        <v>600</v>
      </c>
      <c r="AK168" s="316">
        <f t="shared" si="164"/>
        <v>0</v>
      </c>
      <c r="AL168" s="316">
        <v>784</v>
      </c>
      <c r="AM168" s="316">
        <f t="shared" si="165"/>
        <v>0</v>
      </c>
      <c r="AN168" s="317">
        <f t="shared" si="166"/>
        <v>0</v>
      </c>
      <c r="AO168" s="715">
        <f t="shared" si="131"/>
        <v>0</v>
      </c>
      <c r="AP168" s="361">
        <v>600</v>
      </c>
      <c r="AQ168" s="361">
        <f t="shared" si="167"/>
        <v>0</v>
      </c>
      <c r="AR168" s="361">
        <v>784</v>
      </c>
      <c r="AS168" s="361">
        <f t="shared" si="168"/>
        <v>0</v>
      </c>
      <c r="AT168" s="362">
        <f t="shared" si="169"/>
        <v>0</v>
      </c>
    </row>
    <row r="169" spans="1:46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29"/>
        <v>5400</v>
      </c>
      <c r="H169" s="36">
        <v>420</v>
      </c>
      <c r="I169" s="36">
        <f t="shared" si="130"/>
        <v>3780</v>
      </c>
      <c r="J169" s="53">
        <f t="shared" si="151"/>
        <v>9180</v>
      </c>
      <c r="K169" s="130"/>
      <c r="L169" s="93">
        <v>600</v>
      </c>
      <c r="M169" s="93">
        <f t="shared" si="152"/>
        <v>0</v>
      </c>
      <c r="N169" s="93">
        <v>420</v>
      </c>
      <c r="O169" s="93">
        <f t="shared" si="153"/>
        <v>0</v>
      </c>
      <c r="P169" s="94">
        <f t="shared" si="154"/>
        <v>0</v>
      </c>
      <c r="Q169" s="173"/>
      <c r="R169" s="175">
        <v>600</v>
      </c>
      <c r="S169" s="175">
        <f t="shared" si="155"/>
        <v>0</v>
      </c>
      <c r="T169" s="175">
        <v>420</v>
      </c>
      <c r="U169" s="175">
        <f t="shared" si="156"/>
        <v>0</v>
      </c>
      <c r="V169" s="176">
        <f t="shared" si="157"/>
        <v>0</v>
      </c>
      <c r="W169" s="220">
        <v>9</v>
      </c>
      <c r="X169" s="222">
        <v>600</v>
      </c>
      <c r="Y169" s="222">
        <f t="shared" si="158"/>
        <v>5400</v>
      </c>
      <c r="Z169" s="222">
        <v>420</v>
      </c>
      <c r="AA169" s="222">
        <f t="shared" si="159"/>
        <v>3780</v>
      </c>
      <c r="AB169" s="223">
        <f t="shared" si="160"/>
        <v>9180</v>
      </c>
      <c r="AC169" s="267"/>
      <c r="AD169" s="269">
        <v>600</v>
      </c>
      <c r="AE169" s="269">
        <f t="shared" si="161"/>
        <v>0</v>
      </c>
      <c r="AF169" s="269">
        <v>420</v>
      </c>
      <c r="AG169" s="269">
        <f t="shared" si="162"/>
        <v>0</v>
      </c>
      <c r="AH169" s="270">
        <f t="shared" si="163"/>
        <v>0</v>
      </c>
      <c r="AI169" s="314"/>
      <c r="AJ169" s="316">
        <v>600</v>
      </c>
      <c r="AK169" s="316">
        <f t="shared" si="164"/>
        <v>0</v>
      </c>
      <c r="AL169" s="316">
        <v>420</v>
      </c>
      <c r="AM169" s="316">
        <f t="shared" si="165"/>
        <v>0</v>
      </c>
      <c r="AN169" s="317">
        <f t="shared" si="166"/>
        <v>0</v>
      </c>
      <c r="AO169" s="715">
        <f t="shared" si="131"/>
        <v>0</v>
      </c>
      <c r="AP169" s="361">
        <v>600</v>
      </c>
      <c r="AQ169" s="361">
        <f t="shared" si="167"/>
        <v>0</v>
      </c>
      <c r="AR169" s="361">
        <v>420</v>
      </c>
      <c r="AS169" s="361">
        <f t="shared" si="168"/>
        <v>0</v>
      </c>
      <c r="AT169" s="362">
        <f t="shared" si="169"/>
        <v>0</v>
      </c>
    </row>
    <row r="170" spans="1:46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29"/>
        <v>1200</v>
      </c>
      <c r="H170" s="36">
        <v>450</v>
      </c>
      <c r="I170" s="36">
        <f t="shared" si="130"/>
        <v>450</v>
      </c>
      <c r="J170" s="53">
        <f t="shared" si="151"/>
        <v>1650</v>
      </c>
      <c r="K170" s="130"/>
      <c r="L170" s="93">
        <v>1200</v>
      </c>
      <c r="M170" s="93">
        <f t="shared" si="152"/>
        <v>0</v>
      </c>
      <c r="N170" s="93">
        <v>450</v>
      </c>
      <c r="O170" s="93">
        <f t="shared" si="153"/>
        <v>0</v>
      </c>
      <c r="P170" s="94">
        <f t="shared" si="154"/>
        <v>0</v>
      </c>
      <c r="Q170" s="173"/>
      <c r="R170" s="175">
        <v>1200</v>
      </c>
      <c r="S170" s="175">
        <f t="shared" si="155"/>
        <v>0</v>
      </c>
      <c r="T170" s="175">
        <v>450</v>
      </c>
      <c r="U170" s="175">
        <f t="shared" si="156"/>
        <v>0</v>
      </c>
      <c r="V170" s="176">
        <f t="shared" si="157"/>
        <v>0</v>
      </c>
      <c r="W170" s="220"/>
      <c r="X170" s="222">
        <v>1200</v>
      </c>
      <c r="Y170" s="222">
        <f t="shared" si="158"/>
        <v>0</v>
      </c>
      <c r="Z170" s="222">
        <v>450</v>
      </c>
      <c r="AA170" s="222">
        <f t="shared" si="159"/>
        <v>0</v>
      </c>
      <c r="AB170" s="223">
        <f t="shared" si="160"/>
        <v>0</v>
      </c>
      <c r="AC170" s="267"/>
      <c r="AD170" s="269">
        <v>1200</v>
      </c>
      <c r="AE170" s="269">
        <f t="shared" si="161"/>
        <v>0</v>
      </c>
      <c r="AF170" s="269">
        <v>450</v>
      </c>
      <c r="AG170" s="269">
        <f t="shared" si="162"/>
        <v>0</v>
      </c>
      <c r="AH170" s="270">
        <f t="shared" si="163"/>
        <v>0</v>
      </c>
      <c r="AI170" s="314"/>
      <c r="AJ170" s="316">
        <v>1200</v>
      </c>
      <c r="AK170" s="316">
        <f t="shared" si="164"/>
        <v>0</v>
      </c>
      <c r="AL170" s="316">
        <v>450</v>
      </c>
      <c r="AM170" s="316">
        <f t="shared" si="165"/>
        <v>0</v>
      </c>
      <c r="AN170" s="317">
        <f t="shared" si="166"/>
        <v>0</v>
      </c>
      <c r="AO170" s="715">
        <f t="shared" si="131"/>
        <v>1</v>
      </c>
      <c r="AP170" s="361">
        <v>1200</v>
      </c>
      <c r="AQ170" s="361">
        <f t="shared" si="167"/>
        <v>1200</v>
      </c>
      <c r="AR170" s="361">
        <v>450</v>
      </c>
      <c r="AS170" s="361">
        <f t="shared" si="168"/>
        <v>450</v>
      </c>
      <c r="AT170" s="362">
        <f t="shared" si="169"/>
        <v>1650</v>
      </c>
    </row>
    <row r="171" spans="1:46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29"/>
        <v>19366.2</v>
      </c>
      <c r="H171" s="36">
        <v>840</v>
      </c>
      <c r="I171" s="36">
        <f t="shared" si="130"/>
        <v>15492.96</v>
      </c>
      <c r="J171" s="53">
        <f t="shared" si="151"/>
        <v>34859.160000000003</v>
      </c>
      <c r="K171" s="130"/>
      <c r="L171" s="93">
        <v>1050</v>
      </c>
      <c r="M171" s="93">
        <f t="shared" si="152"/>
        <v>0</v>
      </c>
      <c r="N171" s="93">
        <v>840</v>
      </c>
      <c r="O171" s="93">
        <f t="shared" si="153"/>
        <v>0</v>
      </c>
      <c r="P171" s="94">
        <f t="shared" si="154"/>
        <v>0</v>
      </c>
      <c r="Q171" s="173"/>
      <c r="R171" s="175">
        <v>1050</v>
      </c>
      <c r="S171" s="175">
        <f t="shared" si="155"/>
        <v>0</v>
      </c>
      <c r="T171" s="175">
        <v>840</v>
      </c>
      <c r="U171" s="175">
        <f t="shared" si="156"/>
        <v>0</v>
      </c>
      <c r="V171" s="176">
        <f t="shared" si="157"/>
        <v>0</v>
      </c>
      <c r="W171" s="220">
        <v>10.983999999999998</v>
      </c>
      <c r="X171" s="222">
        <v>1050</v>
      </c>
      <c r="Y171" s="222">
        <f t="shared" si="158"/>
        <v>11533.199999999999</v>
      </c>
      <c r="Z171" s="222">
        <v>840</v>
      </c>
      <c r="AA171" s="222">
        <f t="shared" si="159"/>
        <v>9226.5599999999977</v>
      </c>
      <c r="AB171" s="223">
        <f t="shared" si="160"/>
        <v>20759.759999999995</v>
      </c>
      <c r="AC171" s="267"/>
      <c r="AD171" s="269">
        <v>1050</v>
      </c>
      <c r="AE171" s="269">
        <f t="shared" si="161"/>
        <v>0</v>
      </c>
      <c r="AF171" s="269">
        <v>840</v>
      </c>
      <c r="AG171" s="269">
        <f t="shared" si="162"/>
        <v>0</v>
      </c>
      <c r="AH171" s="270">
        <f t="shared" si="163"/>
        <v>0</v>
      </c>
      <c r="AI171" s="314"/>
      <c r="AJ171" s="316">
        <v>1050</v>
      </c>
      <c r="AK171" s="316">
        <f t="shared" si="164"/>
        <v>0</v>
      </c>
      <c r="AL171" s="316">
        <v>840</v>
      </c>
      <c r="AM171" s="316">
        <f t="shared" si="165"/>
        <v>0</v>
      </c>
      <c r="AN171" s="317">
        <f t="shared" si="166"/>
        <v>0</v>
      </c>
      <c r="AO171" s="715">
        <f t="shared" si="131"/>
        <v>7.4600000000000009</v>
      </c>
      <c r="AP171" s="361">
        <v>1050</v>
      </c>
      <c r="AQ171" s="361">
        <f t="shared" si="167"/>
        <v>7833.0000000000009</v>
      </c>
      <c r="AR171" s="361">
        <v>840</v>
      </c>
      <c r="AS171" s="361">
        <f t="shared" si="168"/>
        <v>6266.4000000000005</v>
      </c>
      <c r="AT171" s="362">
        <f t="shared" si="169"/>
        <v>14099.400000000001</v>
      </c>
    </row>
    <row r="172" spans="1:46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29"/>
        <v>6738.9000000000015</v>
      </c>
      <c r="H172" s="36">
        <v>3080</v>
      </c>
      <c r="I172" s="36">
        <f t="shared" si="130"/>
        <v>19767.440000000002</v>
      </c>
      <c r="J172" s="53">
        <f t="shared" si="151"/>
        <v>26506.340000000004</v>
      </c>
      <c r="K172" s="130"/>
      <c r="L172" s="93">
        <v>1050</v>
      </c>
      <c r="M172" s="93">
        <f t="shared" si="152"/>
        <v>0</v>
      </c>
      <c r="N172" s="93">
        <v>3080</v>
      </c>
      <c r="O172" s="93">
        <f t="shared" si="153"/>
        <v>0</v>
      </c>
      <c r="P172" s="94">
        <f t="shared" si="154"/>
        <v>0</v>
      </c>
      <c r="Q172" s="173"/>
      <c r="R172" s="175">
        <v>1050</v>
      </c>
      <c r="S172" s="175">
        <f t="shared" si="155"/>
        <v>0</v>
      </c>
      <c r="T172" s="175">
        <v>3080</v>
      </c>
      <c r="U172" s="175">
        <f t="shared" si="156"/>
        <v>0</v>
      </c>
      <c r="V172" s="176">
        <f t="shared" si="157"/>
        <v>0</v>
      </c>
      <c r="W172" s="220">
        <v>4.9530000000000012</v>
      </c>
      <c r="X172" s="222">
        <v>1050</v>
      </c>
      <c r="Y172" s="222">
        <f t="shared" si="158"/>
        <v>5200.6500000000015</v>
      </c>
      <c r="Z172" s="222">
        <v>3080</v>
      </c>
      <c r="AA172" s="222">
        <f t="shared" si="159"/>
        <v>15255.240000000003</v>
      </c>
      <c r="AB172" s="223">
        <f t="shared" si="160"/>
        <v>20455.890000000007</v>
      </c>
      <c r="AC172" s="267"/>
      <c r="AD172" s="269">
        <v>1050</v>
      </c>
      <c r="AE172" s="269">
        <f t="shared" si="161"/>
        <v>0</v>
      </c>
      <c r="AF172" s="269">
        <v>3080</v>
      </c>
      <c r="AG172" s="269">
        <f t="shared" si="162"/>
        <v>0</v>
      </c>
      <c r="AH172" s="270">
        <f t="shared" si="163"/>
        <v>0</v>
      </c>
      <c r="AI172" s="314"/>
      <c r="AJ172" s="316">
        <v>1050</v>
      </c>
      <c r="AK172" s="316">
        <f t="shared" si="164"/>
        <v>0</v>
      </c>
      <c r="AL172" s="316">
        <v>3080</v>
      </c>
      <c r="AM172" s="316">
        <f t="shared" si="165"/>
        <v>0</v>
      </c>
      <c r="AN172" s="317">
        <f t="shared" si="166"/>
        <v>0</v>
      </c>
      <c r="AO172" s="715">
        <f t="shared" si="131"/>
        <v>1.4649999999999999</v>
      </c>
      <c r="AP172" s="361">
        <v>1050</v>
      </c>
      <c r="AQ172" s="361">
        <f t="shared" si="167"/>
        <v>1538.2499999999998</v>
      </c>
      <c r="AR172" s="361">
        <v>3080</v>
      </c>
      <c r="AS172" s="361">
        <f t="shared" si="168"/>
        <v>4512.2</v>
      </c>
      <c r="AT172" s="362">
        <f t="shared" si="169"/>
        <v>6050.45</v>
      </c>
    </row>
    <row r="173" spans="1:46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29"/>
        <v>0</v>
      </c>
      <c r="H173" s="36">
        <v>4701</v>
      </c>
      <c r="I173" s="36">
        <f t="shared" si="130"/>
        <v>4701</v>
      </c>
      <c r="J173" s="53">
        <f t="shared" si="151"/>
        <v>4701</v>
      </c>
      <c r="K173" s="130"/>
      <c r="L173" s="93">
        <v>0</v>
      </c>
      <c r="M173" s="93">
        <f t="shared" si="152"/>
        <v>0</v>
      </c>
      <c r="N173" s="93">
        <v>4701</v>
      </c>
      <c r="O173" s="93">
        <f t="shared" si="153"/>
        <v>0</v>
      </c>
      <c r="P173" s="94">
        <f t="shared" si="154"/>
        <v>0</v>
      </c>
      <c r="Q173" s="173"/>
      <c r="R173" s="175">
        <v>0</v>
      </c>
      <c r="S173" s="175">
        <f t="shared" si="155"/>
        <v>0</v>
      </c>
      <c r="T173" s="175">
        <v>4701</v>
      </c>
      <c r="U173" s="175">
        <f t="shared" si="156"/>
        <v>0</v>
      </c>
      <c r="V173" s="176">
        <f t="shared" si="157"/>
        <v>0</v>
      </c>
      <c r="W173" s="220">
        <v>1</v>
      </c>
      <c r="X173" s="222">
        <v>0</v>
      </c>
      <c r="Y173" s="222">
        <f t="shared" si="158"/>
        <v>0</v>
      </c>
      <c r="Z173" s="222">
        <v>4701</v>
      </c>
      <c r="AA173" s="222">
        <f t="shared" si="159"/>
        <v>4701</v>
      </c>
      <c r="AB173" s="223">
        <f t="shared" si="160"/>
        <v>4701</v>
      </c>
      <c r="AC173" s="267"/>
      <c r="AD173" s="269">
        <v>0</v>
      </c>
      <c r="AE173" s="269">
        <f t="shared" si="161"/>
        <v>0</v>
      </c>
      <c r="AF173" s="269">
        <v>4701</v>
      </c>
      <c r="AG173" s="269">
        <f t="shared" si="162"/>
        <v>0</v>
      </c>
      <c r="AH173" s="270">
        <f t="shared" si="163"/>
        <v>0</v>
      </c>
      <c r="AI173" s="314"/>
      <c r="AJ173" s="316">
        <v>0</v>
      </c>
      <c r="AK173" s="316">
        <f t="shared" si="164"/>
        <v>0</v>
      </c>
      <c r="AL173" s="316">
        <v>4701</v>
      </c>
      <c r="AM173" s="316">
        <f t="shared" si="165"/>
        <v>0</v>
      </c>
      <c r="AN173" s="317">
        <f t="shared" si="166"/>
        <v>0</v>
      </c>
      <c r="AO173" s="715">
        <f t="shared" si="131"/>
        <v>0</v>
      </c>
      <c r="AP173" s="361">
        <v>0</v>
      </c>
      <c r="AQ173" s="361">
        <f t="shared" si="167"/>
        <v>0</v>
      </c>
      <c r="AR173" s="361">
        <v>4701</v>
      </c>
      <c r="AS173" s="361">
        <f t="shared" si="168"/>
        <v>0</v>
      </c>
      <c r="AT173" s="362">
        <f t="shared" si="169"/>
        <v>0</v>
      </c>
    </row>
    <row r="174" spans="1:46" ht="25.5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29"/>
        <v>3300</v>
      </c>
      <c r="H174" s="76">
        <v>588</v>
      </c>
      <c r="I174" s="36">
        <f t="shared" si="130"/>
        <v>3234</v>
      </c>
      <c r="J174" s="120">
        <f t="shared" si="151"/>
        <v>6534</v>
      </c>
      <c r="K174" s="130"/>
      <c r="L174" s="95">
        <v>600</v>
      </c>
      <c r="M174" s="93">
        <f t="shared" si="152"/>
        <v>0</v>
      </c>
      <c r="N174" s="95">
        <v>588</v>
      </c>
      <c r="O174" s="93">
        <f t="shared" si="153"/>
        <v>0</v>
      </c>
      <c r="P174" s="96">
        <f t="shared" si="154"/>
        <v>0</v>
      </c>
      <c r="Q174" s="173"/>
      <c r="R174" s="178">
        <v>600</v>
      </c>
      <c r="S174" s="175">
        <f t="shared" si="155"/>
        <v>0</v>
      </c>
      <c r="T174" s="178">
        <v>588</v>
      </c>
      <c r="U174" s="175">
        <f t="shared" si="156"/>
        <v>0</v>
      </c>
      <c r="V174" s="179">
        <f t="shared" si="157"/>
        <v>0</v>
      </c>
      <c r="W174" s="220"/>
      <c r="X174" s="225">
        <v>600</v>
      </c>
      <c r="Y174" s="222">
        <f t="shared" si="158"/>
        <v>0</v>
      </c>
      <c r="Z174" s="225">
        <v>588</v>
      </c>
      <c r="AA174" s="222">
        <f t="shared" si="159"/>
        <v>0</v>
      </c>
      <c r="AB174" s="226">
        <f t="shared" si="160"/>
        <v>0</v>
      </c>
      <c r="AC174" s="267"/>
      <c r="AD174" s="272">
        <v>600</v>
      </c>
      <c r="AE174" s="269">
        <f t="shared" si="161"/>
        <v>0</v>
      </c>
      <c r="AF174" s="272">
        <v>588</v>
      </c>
      <c r="AG174" s="269">
        <f t="shared" si="162"/>
        <v>0</v>
      </c>
      <c r="AH174" s="273">
        <f t="shared" si="163"/>
        <v>0</v>
      </c>
      <c r="AI174" s="314"/>
      <c r="AJ174" s="319">
        <v>600</v>
      </c>
      <c r="AK174" s="316">
        <f t="shared" si="164"/>
        <v>0</v>
      </c>
      <c r="AL174" s="319">
        <v>588</v>
      </c>
      <c r="AM174" s="316">
        <f t="shared" si="165"/>
        <v>0</v>
      </c>
      <c r="AN174" s="320">
        <f t="shared" si="166"/>
        <v>0</v>
      </c>
      <c r="AO174" s="715">
        <f t="shared" si="131"/>
        <v>5.5</v>
      </c>
      <c r="AP174" s="363">
        <v>600</v>
      </c>
      <c r="AQ174" s="361">
        <f t="shared" si="167"/>
        <v>3300</v>
      </c>
      <c r="AR174" s="363">
        <v>588</v>
      </c>
      <c r="AS174" s="361">
        <f t="shared" si="168"/>
        <v>3234</v>
      </c>
      <c r="AT174" s="364">
        <f t="shared" si="169"/>
        <v>6534</v>
      </c>
    </row>
    <row r="175" spans="1:46" ht="13.5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5">
        <f t="shared" si="131"/>
        <v>0</v>
      </c>
      <c r="AP175" s="360"/>
      <c r="AQ175" s="361"/>
      <c r="AR175" s="358"/>
      <c r="AS175" s="361"/>
      <c r="AT175" s="359"/>
    </row>
    <row r="176" spans="1:46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29"/>
        <v>2829</v>
      </c>
      <c r="H176" s="36">
        <v>5624.6399999999994</v>
      </c>
      <c r="I176" s="36">
        <f t="shared" si="130"/>
        <v>5624.6399999999994</v>
      </c>
      <c r="J176" s="53">
        <f t="shared" ref="J176:J187" si="170">G176+I176</f>
        <v>8453.64</v>
      </c>
      <c r="K176" s="130"/>
      <c r="L176" s="93">
        <v>2829</v>
      </c>
      <c r="M176" s="93">
        <f t="shared" ref="M176:M187" si="171">K176*L176</f>
        <v>0</v>
      </c>
      <c r="N176" s="93">
        <v>5624.6399999999994</v>
      </c>
      <c r="O176" s="93">
        <f t="shared" ref="O176:O187" si="172">K176*N176</f>
        <v>0</v>
      </c>
      <c r="P176" s="94">
        <f t="shared" ref="P176:P187" si="173">M176+O176</f>
        <v>0</v>
      </c>
      <c r="Q176" s="173"/>
      <c r="R176" s="175">
        <v>2829</v>
      </c>
      <c r="S176" s="175">
        <f t="shared" ref="S176:S187" si="174">Q176*R176</f>
        <v>0</v>
      </c>
      <c r="T176" s="175">
        <v>5624.6399999999994</v>
      </c>
      <c r="U176" s="175">
        <f t="shared" ref="U176:U187" si="175">Q176*T176</f>
        <v>0</v>
      </c>
      <c r="V176" s="176">
        <f t="shared" ref="V176:V187" si="176">S176+U176</f>
        <v>0</v>
      </c>
      <c r="W176" s="220"/>
      <c r="X176" s="222">
        <v>2829</v>
      </c>
      <c r="Y176" s="222">
        <f t="shared" ref="Y176:Y187" si="177">W176*X176</f>
        <v>0</v>
      </c>
      <c r="Z176" s="222">
        <v>5624.6399999999994</v>
      </c>
      <c r="AA176" s="222">
        <f t="shared" ref="AA176:AA187" si="178">W176*Z176</f>
        <v>0</v>
      </c>
      <c r="AB176" s="223">
        <f t="shared" ref="AB176:AB187" si="179">Y176+AA176</f>
        <v>0</v>
      </c>
      <c r="AC176" s="267">
        <v>1</v>
      </c>
      <c r="AD176" s="269">
        <v>2829</v>
      </c>
      <c r="AE176" s="269">
        <f t="shared" ref="AE176:AE187" si="180">AC176*AD176</f>
        <v>2829</v>
      </c>
      <c r="AF176" s="269">
        <v>5624.6399999999994</v>
      </c>
      <c r="AG176" s="269">
        <f t="shared" ref="AG176:AG187" si="181">AC176*AF176</f>
        <v>5624.6399999999994</v>
      </c>
      <c r="AH176" s="270">
        <f t="shared" ref="AH176:AH187" si="182">AE176+AG176</f>
        <v>8453.64</v>
      </c>
      <c r="AI176" s="314"/>
      <c r="AJ176" s="316">
        <v>2829</v>
      </c>
      <c r="AK176" s="316">
        <f t="shared" ref="AK176:AK187" si="183">AI176*AJ176</f>
        <v>0</v>
      </c>
      <c r="AL176" s="316">
        <v>5624.6399999999994</v>
      </c>
      <c r="AM176" s="316">
        <f t="shared" ref="AM176:AM187" si="184">AI176*AL176</f>
        <v>0</v>
      </c>
      <c r="AN176" s="317">
        <f t="shared" ref="AN176:AN187" si="185">AK176+AM176</f>
        <v>0</v>
      </c>
      <c r="AO176" s="715">
        <f t="shared" si="131"/>
        <v>0</v>
      </c>
      <c r="AP176" s="361">
        <v>2829</v>
      </c>
      <c r="AQ176" s="361">
        <f t="shared" ref="AQ176:AQ187" si="186">AO176*AP176</f>
        <v>0</v>
      </c>
      <c r="AR176" s="361">
        <v>5624.6399999999994</v>
      </c>
      <c r="AS176" s="361">
        <f t="shared" ref="AS176:AS187" si="187">AO176*AR176</f>
        <v>0</v>
      </c>
      <c r="AT176" s="362">
        <f t="shared" ref="AT176:AT187" si="188">AQ176+AS176</f>
        <v>0</v>
      </c>
    </row>
    <row r="177" spans="1:46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29"/>
        <v>1681</v>
      </c>
      <c r="H177" s="36">
        <v>4575.5999999999995</v>
      </c>
      <c r="I177" s="36">
        <f t="shared" si="130"/>
        <v>4575.5999999999995</v>
      </c>
      <c r="J177" s="53">
        <f t="shared" si="170"/>
        <v>6256.5999999999995</v>
      </c>
      <c r="K177" s="130"/>
      <c r="L177" s="93">
        <v>1681</v>
      </c>
      <c r="M177" s="93">
        <f t="shared" si="171"/>
        <v>0</v>
      </c>
      <c r="N177" s="93">
        <v>4575.5999999999995</v>
      </c>
      <c r="O177" s="93">
        <f t="shared" si="172"/>
        <v>0</v>
      </c>
      <c r="P177" s="94">
        <f t="shared" si="173"/>
        <v>0</v>
      </c>
      <c r="Q177" s="173"/>
      <c r="R177" s="175">
        <v>1681</v>
      </c>
      <c r="S177" s="175">
        <f t="shared" si="174"/>
        <v>0</v>
      </c>
      <c r="T177" s="175">
        <v>4575.5999999999995</v>
      </c>
      <c r="U177" s="175">
        <f t="shared" si="175"/>
        <v>0</v>
      </c>
      <c r="V177" s="176">
        <f t="shared" si="176"/>
        <v>0</v>
      </c>
      <c r="W177" s="220"/>
      <c r="X177" s="222">
        <v>1681</v>
      </c>
      <c r="Y177" s="222">
        <f t="shared" si="177"/>
        <v>0</v>
      </c>
      <c r="Z177" s="222">
        <v>4575.5999999999995</v>
      </c>
      <c r="AA177" s="222">
        <f t="shared" si="178"/>
        <v>0</v>
      </c>
      <c r="AB177" s="223">
        <f t="shared" si="179"/>
        <v>0</v>
      </c>
      <c r="AC177" s="267">
        <v>1</v>
      </c>
      <c r="AD177" s="269">
        <v>1681</v>
      </c>
      <c r="AE177" s="269">
        <f t="shared" si="180"/>
        <v>1681</v>
      </c>
      <c r="AF177" s="269">
        <v>4575.5999999999995</v>
      </c>
      <c r="AG177" s="269">
        <f t="shared" si="181"/>
        <v>4575.5999999999995</v>
      </c>
      <c r="AH177" s="270">
        <f t="shared" si="182"/>
        <v>6256.5999999999995</v>
      </c>
      <c r="AI177" s="314"/>
      <c r="AJ177" s="316">
        <v>1681</v>
      </c>
      <c r="AK177" s="316">
        <f t="shared" si="183"/>
        <v>0</v>
      </c>
      <c r="AL177" s="316">
        <v>4575.5999999999995</v>
      </c>
      <c r="AM177" s="316">
        <f t="shared" si="184"/>
        <v>0</v>
      </c>
      <c r="AN177" s="317">
        <f t="shared" si="185"/>
        <v>0</v>
      </c>
      <c r="AO177" s="715">
        <f t="shared" si="131"/>
        <v>0</v>
      </c>
      <c r="AP177" s="361">
        <v>1681</v>
      </c>
      <c r="AQ177" s="361">
        <f t="shared" si="186"/>
        <v>0</v>
      </c>
      <c r="AR177" s="361">
        <v>4575.5999999999995</v>
      </c>
      <c r="AS177" s="361">
        <f t="shared" si="187"/>
        <v>0</v>
      </c>
      <c r="AT177" s="362">
        <f t="shared" si="188"/>
        <v>0</v>
      </c>
    </row>
    <row r="178" spans="1:46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29"/>
        <v>4500</v>
      </c>
      <c r="H178" s="76">
        <v>4900</v>
      </c>
      <c r="I178" s="36">
        <f t="shared" si="130"/>
        <v>4900</v>
      </c>
      <c r="J178" s="120">
        <f t="shared" si="170"/>
        <v>9400</v>
      </c>
      <c r="K178" s="131"/>
      <c r="L178" s="95">
        <v>4500</v>
      </c>
      <c r="M178" s="93">
        <f t="shared" si="171"/>
        <v>0</v>
      </c>
      <c r="N178" s="95">
        <v>4900</v>
      </c>
      <c r="O178" s="93">
        <f t="shared" si="172"/>
        <v>0</v>
      </c>
      <c r="P178" s="96">
        <f t="shared" si="173"/>
        <v>0</v>
      </c>
      <c r="Q178" s="177"/>
      <c r="R178" s="178">
        <v>4500</v>
      </c>
      <c r="S178" s="175">
        <f t="shared" si="174"/>
        <v>0</v>
      </c>
      <c r="T178" s="178">
        <v>4900</v>
      </c>
      <c r="U178" s="175">
        <f t="shared" si="175"/>
        <v>0</v>
      </c>
      <c r="V178" s="179">
        <f t="shared" si="176"/>
        <v>0</v>
      </c>
      <c r="W178" s="224"/>
      <c r="X178" s="225">
        <v>4500</v>
      </c>
      <c r="Y178" s="222">
        <f t="shared" si="177"/>
        <v>0</v>
      </c>
      <c r="Z178" s="225">
        <v>4900</v>
      </c>
      <c r="AA178" s="222">
        <f t="shared" si="178"/>
        <v>0</v>
      </c>
      <c r="AB178" s="226">
        <f t="shared" si="179"/>
        <v>0</v>
      </c>
      <c r="AC178" s="271"/>
      <c r="AD178" s="272">
        <v>4500</v>
      </c>
      <c r="AE178" s="269">
        <f t="shared" si="180"/>
        <v>0</v>
      </c>
      <c r="AF178" s="272">
        <v>4900</v>
      </c>
      <c r="AG178" s="269">
        <f t="shared" si="181"/>
        <v>0</v>
      </c>
      <c r="AH178" s="273">
        <f t="shared" si="182"/>
        <v>0</v>
      </c>
      <c r="AI178" s="318"/>
      <c r="AJ178" s="319">
        <v>4500</v>
      </c>
      <c r="AK178" s="316">
        <f t="shared" si="183"/>
        <v>0</v>
      </c>
      <c r="AL178" s="319">
        <v>4900</v>
      </c>
      <c r="AM178" s="316">
        <f t="shared" si="184"/>
        <v>0</v>
      </c>
      <c r="AN178" s="320">
        <f t="shared" si="185"/>
        <v>0</v>
      </c>
      <c r="AO178" s="715">
        <f t="shared" si="131"/>
        <v>1</v>
      </c>
      <c r="AP178" s="363">
        <v>4500</v>
      </c>
      <c r="AQ178" s="361">
        <f t="shared" si="186"/>
        <v>4500</v>
      </c>
      <c r="AR178" s="363">
        <v>4900</v>
      </c>
      <c r="AS178" s="361">
        <f t="shared" si="187"/>
        <v>4900</v>
      </c>
      <c r="AT178" s="364">
        <f t="shared" si="188"/>
        <v>9400</v>
      </c>
    </row>
    <row r="179" spans="1:46" ht="25.5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29"/>
        <v>9000</v>
      </c>
      <c r="H179" s="76">
        <v>11136.75</v>
      </c>
      <c r="I179" s="36">
        <f t="shared" si="130"/>
        <v>22273.5</v>
      </c>
      <c r="J179" s="120">
        <f t="shared" si="170"/>
        <v>31273.5</v>
      </c>
      <c r="K179" s="131"/>
      <c r="L179" s="95">
        <v>4500</v>
      </c>
      <c r="M179" s="93">
        <f t="shared" si="171"/>
        <v>0</v>
      </c>
      <c r="N179" s="95">
        <v>11136.75</v>
      </c>
      <c r="O179" s="93">
        <f t="shared" si="172"/>
        <v>0</v>
      </c>
      <c r="P179" s="96">
        <f t="shared" si="173"/>
        <v>0</v>
      </c>
      <c r="Q179" s="177"/>
      <c r="R179" s="178">
        <v>4500</v>
      </c>
      <c r="S179" s="175">
        <f t="shared" si="174"/>
        <v>0</v>
      </c>
      <c r="T179" s="178">
        <v>11136.75</v>
      </c>
      <c r="U179" s="175">
        <f t="shared" si="175"/>
        <v>0</v>
      </c>
      <c r="V179" s="179">
        <f t="shared" si="176"/>
        <v>0</v>
      </c>
      <c r="W179" s="224"/>
      <c r="X179" s="225">
        <v>4500</v>
      </c>
      <c r="Y179" s="222">
        <f t="shared" si="177"/>
        <v>0</v>
      </c>
      <c r="Z179" s="225">
        <v>11136.75</v>
      </c>
      <c r="AA179" s="222">
        <f t="shared" si="178"/>
        <v>0</v>
      </c>
      <c r="AB179" s="226">
        <f t="shared" si="179"/>
        <v>0</v>
      </c>
      <c r="AC179" s="271"/>
      <c r="AD179" s="272">
        <v>4500</v>
      </c>
      <c r="AE179" s="269">
        <f t="shared" si="180"/>
        <v>0</v>
      </c>
      <c r="AF179" s="272">
        <v>11136.75</v>
      </c>
      <c r="AG179" s="269">
        <f t="shared" si="181"/>
        <v>0</v>
      </c>
      <c r="AH179" s="273">
        <f t="shared" si="182"/>
        <v>0</v>
      </c>
      <c r="AI179" s="318"/>
      <c r="AJ179" s="319">
        <v>4500</v>
      </c>
      <c r="AK179" s="316">
        <f t="shared" si="183"/>
        <v>0</v>
      </c>
      <c r="AL179" s="319">
        <v>11136.75</v>
      </c>
      <c r="AM179" s="316">
        <f t="shared" si="184"/>
        <v>0</v>
      </c>
      <c r="AN179" s="320">
        <f t="shared" si="185"/>
        <v>0</v>
      </c>
      <c r="AO179" s="715">
        <f t="shared" si="131"/>
        <v>2</v>
      </c>
      <c r="AP179" s="363">
        <v>4500</v>
      </c>
      <c r="AQ179" s="361">
        <f t="shared" si="186"/>
        <v>9000</v>
      </c>
      <c r="AR179" s="363">
        <v>11136.75</v>
      </c>
      <c r="AS179" s="361">
        <f t="shared" si="187"/>
        <v>22273.5</v>
      </c>
      <c r="AT179" s="364">
        <f t="shared" si="188"/>
        <v>31273.5</v>
      </c>
    </row>
    <row r="180" spans="1:46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29"/>
        <v>600</v>
      </c>
      <c r="H180" s="76">
        <v>234</v>
      </c>
      <c r="I180" s="36">
        <f t="shared" si="130"/>
        <v>468</v>
      </c>
      <c r="J180" s="120">
        <f t="shared" si="170"/>
        <v>1068</v>
      </c>
      <c r="K180" s="131"/>
      <c r="L180" s="95">
        <v>300</v>
      </c>
      <c r="M180" s="93">
        <f t="shared" si="171"/>
        <v>0</v>
      </c>
      <c r="N180" s="95">
        <v>234</v>
      </c>
      <c r="O180" s="93">
        <f t="shared" si="172"/>
        <v>0</v>
      </c>
      <c r="P180" s="96">
        <f t="shared" si="173"/>
        <v>0</v>
      </c>
      <c r="Q180" s="177"/>
      <c r="R180" s="178">
        <v>300</v>
      </c>
      <c r="S180" s="175">
        <f t="shared" si="174"/>
        <v>0</v>
      </c>
      <c r="T180" s="178">
        <v>234</v>
      </c>
      <c r="U180" s="175">
        <f t="shared" si="175"/>
        <v>0</v>
      </c>
      <c r="V180" s="179">
        <f t="shared" si="176"/>
        <v>0</v>
      </c>
      <c r="W180" s="224"/>
      <c r="X180" s="225">
        <v>300</v>
      </c>
      <c r="Y180" s="222">
        <f t="shared" si="177"/>
        <v>0</v>
      </c>
      <c r="Z180" s="225">
        <v>234</v>
      </c>
      <c r="AA180" s="222">
        <f t="shared" si="178"/>
        <v>0</v>
      </c>
      <c r="AB180" s="226">
        <f t="shared" si="179"/>
        <v>0</v>
      </c>
      <c r="AC180" s="271"/>
      <c r="AD180" s="272">
        <v>300</v>
      </c>
      <c r="AE180" s="269">
        <f t="shared" si="180"/>
        <v>0</v>
      </c>
      <c r="AF180" s="272">
        <v>234</v>
      </c>
      <c r="AG180" s="269">
        <f t="shared" si="181"/>
        <v>0</v>
      </c>
      <c r="AH180" s="273">
        <f t="shared" si="182"/>
        <v>0</v>
      </c>
      <c r="AI180" s="318"/>
      <c r="AJ180" s="319">
        <v>300</v>
      </c>
      <c r="AK180" s="316">
        <f t="shared" si="183"/>
        <v>0</v>
      </c>
      <c r="AL180" s="319">
        <v>234</v>
      </c>
      <c r="AM180" s="316">
        <f t="shared" si="184"/>
        <v>0</v>
      </c>
      <c r="AN180" s="320">
        <f t="shared" si="185"/>
        <v>0</v>
      </c>
      <c r="AO180" s="715">
        <f t="shared" si="131"/>
        <v>2</v>
      </c>
      <c r="AP180" s="363">
        <v>300</v>
      </c>
      <c r="AQ180" s="361">
        <f t="shared" si="186"/>
        <v>600</v>
      </c>
      <c r="AR180" s="363">
        <v>234</v>
      </c>
      <c r="AS180" s="361">
        <f t="shared" si="187"/>
        <v>468</v>
      </c>
      <c r="AT180" s="364">
        <f t="shared" si="188"/>
        <v>1068</v>
      </c>
    </row>
    <row r="181" spans="1:46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29"/>
        <v>850</v>
      </c>
      <c r="H181" s="76">
        <v>311.87692307692305</v>
      </c>
      <c r="I181" s="36">
        <f t="shared" si="130"/>
        <v>311.87692307692305</v>
      </c>
      <c r="J181" s="120">
        <f t="shared" si="170"/>
        <v>1161.876923076923</v>
      </c>
      <c r="K181" s="132"/>
      <c r="L181" s="95">
        <v>850</v>
      </c>
      <c r="M181" s="93">
        <f t="shared" si="171"/>
        <v>0</v>
      </c>
      <c r="N181" s="95">
        <v>311.87692307692305</v>
      </c>
      <c r="O181" s="93">
        <f t="shared" si="172"/>
        <v>0</v>
      </c>
      <c r="P181" s="96">
        <f t="shared" si="173"/>
        <v>0</v>
      </c>
      <c r="Q181" s="180"/>
      <c r="R181" s="178">
        <v>850</v>
      </c>
      <c r="S181" s="175">
        <f t="shared" si="174"/>
        <v>0</v>
      </c>
      <c r="T181" s="178">
        <v>311.87692307692305</v>
      </c>
      <c r="U181" s="175">
        <f t="shared" si="175"/>
        <v>0</v>
      </c>
      <c r="V181" s="179">
        <f t="shared" si="176"/>
        <v>0</v>
      </c>
      <c r="W181" s="227"/>
      <c r="X181" s="225">
        <v>850</v>
      </c>
      <c r="Y181" s="222">
        <f t="shared" si="177"/>
        <v>0</v>
      </c>
      <c r="Z181" s="225">
        <v>311.87692307692305</v>
      </c>
      <c r="AA181" s="222">
        <f t="shared" si="178"/>
        <v>0</v>
      </c>
      <c r="AB181" s="226">
        <f t="shared" si="179"/>
        <v>0</v>
      </c>
      <c r="AC181" s="274"/>
      <c r="AD181" s="272">
        <v>850</v>
      </c>
      <c r="AE181" s="269">
        <f t="shared" si="180"/>
        <v>0</v>
      </c>
      <c r="AF181" s="272">
        <v>311.87692307692305</v>
      </c>
      <c r="AG181" s="269">
        <f t="shared" si="181"/>
        <v>0</v>
      </c>
      <c r="AH181" s="273">
        <f t="shared" si="182"/>
        <v>0</v>
      </c>
      <c r="AI181" s="321"/>
      <c r="AJ181" s="319">
        <v>850</v>
      </c>
      <c r="AK181" s="316">
        <f t="shared" si="183"/>
        <v>0</v>
      </c>
      <c r="AL181" s="319">
        <v>311.87692307692305</v>
      </c>
      <c r="AM181" s="316">
        <f t="shared" si="184"/>
        <v>0</v>
      </c>
      <c r="AN181" s="320">
        <f t="shared" si="185"/>
        <v>0</v>
      </c>
      <c r="AO181" s="715">
        <f t="shared" si="131"/>
        <v>1</v>
      </c>
      <c r="AP181" s="363">
        <v>850</v>
      </c>
      <c r="AQ181" s="361">
        <f t="shared" si="186"/>
        <v>850</v>
      </c>
      <c r="AR181" s="363">
        <v>311.87692307692305</v>
      </c>
      <c r="AS181" s="361">
        <f t="shared" si="187"/>
        <v>311.87692307692305</v>
      </c>
      <c r="AT181" s="364">
        <f t="shared" si="188"/>
        <v>1161.876923076923</v>
      </c>
    </row>
    <row r="182" spans="1:46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29"/>
        <v>600</v>
      </c>
      <c r="H182" s="36">
        <v>420</v>
      </c>
      <c r="I182" s="36">
        <f t="shared" si="130"/>
        <v>420</v>
      </c>
      <c r="J182" s="53">
        <f t="shared" si="170"/>
        <v>1020</v>
      </c>
      <c r="K182" s="130"/>
      <c r="L182" s="93">
        <v>600</v>
      </c>
      <c r="M182" s="93">
        <f t="shared" si="171"/>
        <v>0</v>
      </c>
      <c r="N182" s="93">
        <v>420</v>
      </c>
      <c r="O182" s="93">
        <f t="shared" si="172"/>
        <v>0</v>
      </c>
      <c r="P182" s="94">
        <f t="shared" si="173"/>
        <v>0</v>
      </c>
      <c r="Q182" s="173"/>
      <c r="R182" s="175">
        <v>600</v>
      </c>
      <c r="S182" s="175">
        <f t="shared" si="174"/>
        <v>0</v>
      </c>
      <c r="T182" s="175">
        <v>420</v>
      </c>
      <c r="U182" s="175">
        <f t="shared" si="175"/>
        <v>0</v>
      </c>
      <c r="V182" s="176">
        <f t="shared" si="176"/>
        <v>0</v>
      </c>
      <c r="W182" s="220"/>
      <c r="X182" s="222">
        <v>600</v>
      </c>
      <c r="Y182" s="222">
        <f t="shared" si="177"/>
        <v>0</v>
      </c>
      <c r="Z182" s="222">
        <v>420</v>
      </c>
      <c r="AA182" s="222">
        <f t="shared" si="178"/>
        <v>0</v>
      </c>
      <c r="AB182" s="223">
        <f t="shared" si="179"/>
        <v>0</v>
      </c>
      <c r="AC182" s="267"/>
      <c r="AD182" s="269">
        <v>600</v>
      </c>
      <c r="AE182" s="269">
        <f t="shared" si="180"/>
        <v>0</v>
      </c>
      <c r="AF182" s="269">
        <v>420</v>
      </c>
      <c r="AG182" s="269">
        <f t="shared" si="181"/>
        <v>0</v>
      </c>
      <c r="AH182" s="270">
        <f t="shared" si="182"/>
        <v>0</v>
      </c>
      <c r="AI182" s="314"/>
      <c r="AJ182" s="316">
        <v>600</v>
      </c>
      <c r="AK182" s="316">
        <f t="shared" si="183"/>
        <v>0</v>
      </c>
      <c r="AL182" s="316">
        <v>420</v>
      </c>
      <c r="AM182" s="316">
        <f t="shared" si="184"/>
        <v>0</v>
      </c>
      <c r="AN182" s="317">
        <f t="shared" si="185"/>
        <v>0</v>
      </c>
      <c r="AO182" s="715">
        <f t="shared" si="131"/>
        <v>1</v>
      </c>
      <c r="AP182" s="361">
        <v>600</v>
      </c>
      <c r="AQ182" s="361">
        <f t="shared" si="186"/>
        <v>600</v>
      </c>
      <c r="AR182" s="361">
        <v>420</v>
      </c>
      <c r="AS182" s="361">
        <f t="shared" si="187"/>
        <v>420</v>
      </c>
      <c r="AT182" s="362">
        <f t="shared" si="188"/>
        <v>1020</v>
      </c>
    </row>
    <row r="183" spans="1:46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29"/>
        <v>1200</v>
      </c>
      <c r="H183" s="36">
        <v>300</v>
      </c>
      <c r="I183" s="36">
        <f t="shared" si="130"/>
        <v>300</v>
      </c>
      <c r="J183" s="53">
        <f t="shared" si="170"/>
        <v>1500</v>
      </c>
      <c r="K183" s="130"/>
      <c r="L183" s="93">
        <v>1200</v>
      </c>
      <c r="M183" s="93">
        <f t="shared" si="171"/>
        <v>0</v>
      </c>
      <c r="N183" s="93">
        <v>300</v>
      </c>
      <c r="O183" s="93">
        <f t="shared" si="172"/>
        <v>0</v>
      </c>
      <c r="P183" s="94">
        <f t="shared" si="173"/>
        <v>0</v>
      </c>
      <c r="Q183" s="173"/>
      <c r="R183" s="175">
        <v>1200</v>
      </c>
      <c r="S183" s="175">
        <f t="shared" si="174"/>
        <v>0</v>
      </c>
      <c r="T183" s="175">
        <v>300</v>
      </c>
      <c r="U183" s="175">
        <f t="shared" si="175"/>
        <v>0</v>
      </c>
      <c r="V183" s="176">
        <f t="shared" si="176"/>
        <v>0</v>
      </c>
      <c r="W183" s="220"/>
      <c r="X183" s="222">
        <v>1200</v>
      </c>
      <c r="Y183" s="222">
        <f t="shared" si="177"/>
        <v>0</v>
      </c>
      <c r="Z183" s="222">
        <v>300</v>
      </c>
      <c r="AA183" s="222">
        <f t="shared" si="178"/>
        <v>0</v>
      </c>
      <c r="AB183" s="223">
        <f t="shared" si="179"/>
        <v>0</v>
      </c>
      <c r="AC183" s="267"/>
      <c r="AD183" s="269">
        <v>1200</v>
      </c>
      <c r="AE183" s="269">
        <f t="shared" si="180"/>
        <v>0</v>
      </c>
      <c r="AF183" s="269">
        <v>300</v>
      </c>
      <c r="AG183" s="269">
        <f t="shared" si="181"/>
        <v>0</v>
      </c>
      <c r="AH183" s="270">
        <f t="shared" si="182"/>
        <v>0</v>
      </c>
      <c r="AI183" s="314"/>
      <c r="AJ183" s="316">
        <v>1200</v>
      </c>
      <c r="AK183" s="316">
        <f t="shared" si="183"/>
        <v>0</v>
      </c>
      <c r="AL183" s="316">
        <v>300</v>
      </c>
      <c r="AM183" s="316">
        <f t="shared" si="184"/>
        <v>0</v>
      </c>
      <c r="AN183" s="317">
        <f t="shared" si="185"/>
        <v>0</v>
      </c>
      <c r="AO183" s="715">
        <f t="shared" si="131"/>
        <v>1</v>
      </c>
      <c r="AP183" s="361">
        <v>1200</v>
      </c>
      <c r="AQ183" s="361">
        <f t="shared" si="186"/>
        <v>1200</v>
      </c>
      <c r="AR183" s="361">
        <v>300</v>
      </c>
      <c r="AS183" s="361">
        <f t="shared" si="187"/>
        <v>300</v>
      </c>
      <c r="AT183" s="362">
        <f t="shared" si="188"/>
        <v>1500</v>
      </c>
    </row>
    <row r="184" spans="1:46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29"/>
        <v>3916.5</v>
      </c>
      <c r="H184" s="36">
        <v>840</v>
      </c>
      <c r="I184" s="36">
        <f t="shared" si="130"/>
        <v>3133.2</v>
      </c>
      <c r="J184" s="53">
        <f t="shared" si="170"/>
        <v>7049.7</v>
      </c>
      <c r="K184" s="130"/>
      <c r="L184" s="93">
        <v>1050</v>
      </c>
      <c r="M184" s="93">
        <f t="shared" si="171"/>
        <v>0</v>
      </c>
      <c r="N184" s="93">
        <v>840</v>
      </c>
      <c r="O184" s="93">
        <f t="shared" si="172"/>
        <v>0</v>
      </c>
      <c r="P184" s="94">
        <f t="shared" si="173"/>
        <v>0</v>
      </c>
      <c r="Q184" s="173"/>
      <c r="R184" s="175">
        <v>1050</v>
      </c>
      <c r="S184" s="175">
        <f t="shared" si="174"/>
        <v>0</v>
      </c>
      <c r="T184" s="175">
        <v>840</v>
      </c>
      <c r="U184" s="175">
        <f t="shared" si="175"/>
        <v>0</v>
      </c>
      <c r="V184" s="176">
        <f t="shared" si="176"/>
        <v>0</v>
      </c>
      <c r="W184" s="220"/>
      <c r="X184" s="222">
        <v>1050</v>
      </c>
      <c r="Y184" s="222">
        <f t="shared" si="177"/>
        <v>0</v>
      </c>
      <c r="Z184" s="222">
        <v>840</v>
      </c>
      <c r="AA184" s="222">
        <f t="shared" si="178"/>
        <v>0</v>
      </c>
      <c r="AB184" s="223">
        <f t="shared" si="179"/>
        <v>0</v>
      </c>
      <c r="AC184" s="267"/>
      <c r="AD184" s="269">
        <v>1050</v>
      </c>
      <c r="AE184" s="269">
        <f t="shared" si="180"/>
        <v>0</v>
      </c>
      <c r="AF184" s="269">
        <v>840</v>
      </c>
      <c r="AG184" s="269">
        <f t="shared" si="181"/>
        <v>0</v>
      </c>
      <c r="AH184" s="270">
        <f t="shared" si="182"/>
        <v>0</v>
      </c>
      <c r="AI184" s="314"/>
      <c r="AJ184" s="316">
        <v>1050</v>
      </c>
      <c r="AK184" s="316">
        <f t="shared" si="183"/>
        <v>0</v>
      </c>
      <c r="AL184" s="316">
        <v>840</v>
      </c>
      <c r="AM184" s="316">
        <f t="shared" si="184"/>
        <v>0</v>
      </c>
      <c r="AN184" s="317">
        <f t="shared" si="185"/>
        <v>0</v>
      </c>
      <c r="AO184" s="715">
        <f t="shared" si="131"/>
        <v>3.73</v>
      </c>
      <c r="AP184" s="361">
        <v>1050</v>
      </c>
      <c r="AQ184" s="361">
        <f t="shared" si="186"/>
        <v>3916.5</v>
      </c>
      <c r="AR184" s="361">
        <v>840</v>
      </c>
      <c r="AS184" s="361">
        <f t="shared" si="187"/>
        <v>3133.2</v>
      </c>
      <c r="AT184" s="362">
        <f t="shared" si="188"/>
        <v>7049.7</v>
      </c>
    </row>
    <row r="185" spans="1:46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29"/>
        <v>483</v>
      </c>
      <c r="H185" s="36">
        <v>3080</v>
      </c>
      <c r="I185" s="36">
        <f t="shared" si="130"/>
        <v>1416.8</v>
      </c>
      <c r="J185" s="53">
        <f t="shared" si="170"/>
        <v>1899.8</v>
      </c>
      <c r="K185" s="130"/>
      <c r="L185" s="93">
        <v>1050</v>
      </c>
      <c r="M185" s="93">
        <f t="shared" si="171"/>
        <v>0</v>
      </c>
      <c r="N185" s="93">
        <v>3080</v>
      </c>
      <c r="O185" s="93">
        <f t="shared" si="172"/>
        <v>0</v>
      </c>
      <c r="P185" s="94">
        <f t="shared" si="173"/>
        <v>0</v>
      </c>
      <c r="Q185" s="173"/>
      <c r="R185" s="175">
        <v>1050</v>
      </c>
      <c r="S185" s="175">
        <f t="shared" si="174"/>
        <v>0</v>
      </c>
      <c r="T185" s="175">
        <v>3080</v>
      </c>
      <c r="U185" s="175">
        <f t="shared" si="175"/>
        <v>0</v>
      </c>
      <c r="V185" s="176">
        <f t="shared" si="176"/>
        <v>0</v>
      </c>
      <c r="W185" s="220"/>
      <c r="X185" s="222">
        <v>1050</v>
      </c>
      <c r="Y185" s="222">
        <f t="shared" si="177"/>
        <v>0</v>
      </c>
      <c r="Z185" s="222">
        <v>3080</v>
      </c>
      <c r="AA185" s="222">
        <f t="shared" si="178"/>
        <v>0</v>
      </c>
      <c r="AB185" s="223">
        <f t="shared" si="179"/>
        <v>0</v>
      </c>
      <c r="AC185" s="267"/>
      <c r="AD185" s="269">
        <v>1050</v>
      </c>
      <c r="AE185" s="269">
        <f t="shared" si="180"/>
        <v>0</v>
      </c>
      <c r="AF185" s="269">
        <v>3080</v>
      </c>
      <c r="AG185" s="269">
        <f t="shared" si="181"/>
        <v>0</v>
      </c>
      <c r="AH185" s="270">
        <f t="shared" si="182"/>
        <v>0</v>
      </c>
      <c r="AI185" s="314"/>
      <c r="AJ185" s="316">
        <v>1050</v>
      </c>
      <c r="AK185" s="316">
        <f t="shared" si="183"/>
        <v>0</v>
      </c>
      <c r="AL185" s="316">
        <v>3080</v>
      </c>
      <c r="AM185" s="316">
        <f t="shared" si="184"/>
        <v>0</v>
      </c>
      <c r="AN185" s="317">
        <f t="shared" si="185"/>
        <v>0</v>
      </c>
      <c r="AO185" s="715">
        <f t="shared" si="131"/>
        <v>0.46</v>
      </c>
      <c r="AP185" s="361">
        <v>1050</v>
      </c>
      <c r="AQ185" s="361">
        <f t="shared" si="186"/>
        <v>483</v>
      </c>
      <c r="AR185" s="361">
        <v>3080</v>
      </c>
      <c r="AS185" s="361">
        <f t="shared" si="187"/>
        <v>1416.8</v>
      </c>
      <c r="AT185" s="362">
        <f t="shared" si="188"/>
        <v>1899.8</v>
      </c>
    </row>
    <row r="186" spans="1:46" ht="25.5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29"/>
        <v>1800</v>
      </c>
      <c r="H186" s="76">
        <v>588</v>
      </c>
      <c r="I186" s="36">
        <f t="shared" si="130"/>
        <v>1764</v>
      </c>
      <c r="J186" s="120">
        <f t="shared" si="170"/>
        <v>3564</v>
      </c>
      <c r="K186" s="131"/>
      <c r="L186" s="95">
        <v>600</v>
      </c>
      <c r="M186" s="93">
        <f t="shared" si="171"/>
        <v>0</v>
      </c>
      <c r="N186" s="95">
        <v>588</v>
      </c>
      <c r="O186" s="93">
        <f t="shared" si="172"/>
        <v>0</v>
      </c>
      <c r="P186" s="96">
        <f t="shared" si="173"/>
        <v>0</v>
      </c>
      <c r="Q186" s="177"/>
      <c r="R186" s="178">
        <v>600</v>
      </c>
      <c r="S186" s="175">
        <f t="shared" si="174"/>
        <v>0</v>
      </c>
      <c r="T186" s="178">
        <v>588</v>
      </c>
      <c r="U186" s="175">
        <f t="shared" si="175"/>
        <v>0</v>
      </c>
      <c r="V186" s="179">
        <f t="shared" si="176"/>
        <v>0</v>
      </c>
      <c r="W186" s="224"/>
      <c r="X186" s="225">
        <v>600</v>
      </c>
      <c r="Y186" s="222">
        <f t="shared" si="177"/>
        <v>0</v>
      </c>
      <c r="Z186" s="225">
        <v>588</v>
      </c>
      <c r="AA186" s="222">
        <f t="shared" si="178"/>
        <v>0</v>
      </c>
      <c r="AB186" s="226">
        <f t="shared" si="179"/>
        <v>0</v>
      </c>
      <c r="AC186" s="271"/>
      <c r="AD186" s="272">
        <v>600</v>
      </c>
      <c r="AE186" s="269">
        <f t="shared" si="180"/>
        <v>0</v>
      </c>
      <c r="AF186" s="272">
        <v>588</v>
      </c>
      <c r="AG186" s="269">
        <f t="shared" si="181"/>
        <v>0</v>
      </c>
      <c r="AH186" s="273">
        <f t="shared" si="182"/>
        <v>0</v>
      </c>
      <c r="AI186" s="318"/>
      <c r="AJ186" s="319">
        <v>600</v>
      </c>
      <c r="AK186" s="316">
        <f t="shared" si="183"/>
        <v>0</v>
      </c>
      <c r="AL186" s="319">
        <v>588</v>
      </c>
      <c r="AM186" s="316">
        <f t="shared" si="184"/>
        <v>0</v>
      </c>
      <c r="AN186" s="320">
        <f t="shared" si="185"/>
        <v>0</v>
      </c>
      <c r="AO186" s="715">
        <f t="shared" si="131"/>
        <v>3</v>
      </c>
      <c r="AP186" s="363">
        <v>600</v>
      </c>
      <c r="AQ186" s="361">
        <f t="shared" si="186"/>
        <v>1800</v>
      </c>
      <c r="AR186" s="363">
        <v>588</v>
      </c>
      <c r="AS186" s="361">
        <f t="shared" si="187"/>
        <v>1764</v>
      </c>
      <c r="AT186" s="364">
        <f t="shared" si="188"/>
        <v>3564</v>
      </c>
    </row>
    <row r="187" spans="1:46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29"/>
        <v>0</v>
      </c>
      <c r="H187" s="36">
        <v>1688</v>
      </c>
      <c r="I187" s="36">
        <f t="shared" si="130"/>
        <v>1688</v>
      </c>
      <c r="J187" s="53">
        <f t="shared" si="170"/>
        <v>1688</v>
      </c>
      <c r="K187" s="130"/>
      <c r="L187" s="93">
        <v>0</v>
      </c>
      <c r="M187" s="93">
        <f t="shared" si="171"/>
        <v>0</v>
      </c>
      <c r="N187" s="93">
        <v>1688</v>
      </c>
      <c r="O187" s="93">
        <f t="shared" si="172"/>
        <v>0</v>
      </c>
      <c r="P187" s="94">
        <f t="shared" si="173"/>
        <v>0</v>
      </c>
      <c r="Q187" s="173"/>
      <c r="R187" s="175">
        <v>0</v>
      </c>
      <c r="S187" s="175">
        <f t="shared" si="174"/>
        <v>0</v>
      </c>
      <c r="T187" s="175">
        <v>1688</v>
      </c>
      <c r="U187" s="175">
        <f t="shared" si="175"/>
        <v>0</v>
      </c>
      <c r="V187" s="176">
        <f t="shared" si="176"/>
        <v>0</v>
      </c>
      <c r="W187" s="220"/>
      <c r="X187" s="222">
        <v>0</v>
      </c>
      <c r="Y187" s="222">
        <f t="shared" si="177"/>
        <v>0</v>
      </c>
      <c r="Z187" s="222">
        <v>1688</v>
      </c>
      <c r="AA187" s="222">
        <f t="shared" si="178"/>
        <v>0</v>
      </c>
      <c r="AB187" s="223">
        <f t="shared" si="179"/>
        <v>0</v>
      </c>
      <c r="AC187" s="267"/>
      <c r="AD187" s="269">
        <v>0</v>
      </c>
      <c r="AE187" s="269">
        <f t="shared" si="180"/>
        <v>0</v>
      </c>
      <c r="AF187" s="269">
        <v>1688</v>
      </c>
      <c r="AG187" s="269">
        <f t="shared" si="181"/>
        <v>0</v>
      </c>
      <c r="AH187" s="270">
        <f t="shared" si="182"/>
        <v>0</v>
      </c>
      <c r="AI187" s="314"/>
      <c r="AJ187" s="316">
        <v>0</v>
      </c>
      <c r="AK187" s="316">
        <f t="shared" si="183"/>
        <v>0</v>
      </c>
      <c r="AL187" s="316">
        <v>1688</v>
      </c>
      <c r="AM187" s="316">
        <f t="shared" si="184"/>
        <v>0</v>
      </c>
      <c r="AN187" s="317">
        <f t="shared" si="185"/>
        <v>0</v>
      </c>
      <c r="AO187" s="715">
        <f t="shared" si="131"/>
        <v>1</v>
      </c>
      <c r="AP187" s="361">
        <v>0</v>
      </c>
      <c r="AQ187" s="361">
        <f t="shared" si="186"/>
        <v>0</v>
      </c>
      <c r="AR187" s="361">
        <v>1688</v>
      </c>
      <c r="AS187" s="361">
        <f t="shared" si="187"/>
        <v>1688</v>
      </c>
      <c r="AT187" s="362">
        <f t="shared" si="188"/>
        <v>1688</v>
      </c>
    </row>
    <row r="188" spans="1:46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5">
        <f t="shared" si="131"/>
        <v>0</v>
      </c>
      <c r="AP188" s="360"/>
      <c r="AQ188" s="361"/>
      <c r="AR188" s="358"/>
      <c r="AS188" s="361"/>
      <c r="AT188" s="359"/>
    </row>
    <row r="189" spans="1:46" ht="25.5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29"/>
        <v>25108</v>
      </c>
      <c r="H189" s="36">
        <v>69455.376000000004</v>
      </c>
      <c r="I189" s="36">
        <f t="shared" si="130"/>
        <v>69455.376000000004</v>
      </c>
      <c r="J189" s="53">
        <f t="shared" ref="J189:J199" si="189">G189+I189</f>
        <v>94563.376000000004</v>
      </c>
      <c r="K189" s="130"/>
      <c r="L189" s="93">
        <v>25108</v>
      </c>
      <c r="M189" s="93">
        <f t="shared" ref="M189:M210" si="190">K189*L189</f>
        <v>0</v>
      </c>
      <c r="N189" s="93">
        <v>69455.376000000004</v>
      </c>
      <c r="O189" s="93">
        <f t="shared" ref="O189:O210" si="191">K189*N189</f>
        <v>0</v>
      </c>
      <c r="P189" s="94">
        <f t="shared" ref="P189:P199" si="192">M189+O189</f>
        <v>0</v>
      </c>
      <c r="Q189" s="173"/>
      <c r="R189" s="175">
        <v>25108</v>
      </c>
      <c r="S189" s="175">
        <f t="shared" ref="S189:S210" si="193">Q189*R189</f>
        <v>0</v>
      </c>
      <c r="T189" s="175">
        <v>69455.376000000004</v>
      </c>
      <c r="U189" s="175">
        <f t="shared" ref="U189:U210" si="194">Q189*T189</f>
        <v>0</v>
      </c>
      <c r="V189" s="176">
        <f t="shared" ref="V189:V199" si="195">S189+U189</f>
        <v>0</v>
      </c>
      <c r="W189" s="220"/>
      <c r="X189" s="222">
        <v>25108</v>
      </c>
      <c r="Y189" s="222">
        <f t="shared" ref="Y189:Y210" si="196">W189*X189</f>
        <v>0</v>
      </c>
      <c r="Z189" s="222">
        <v>69455.376000000004</v>
      </c>
      <c r="AA189" s="222">
        <f t="shared" ref="AA189:AA210" si="197">W189*Z189</f>
        <v>0</v>
      </c>
      <c r="AB189" s="223">
        <f t="shared" ref="AB189:AB199" si="198">Y189+AA189</f>
        <v>0</v>
      </c>
      <c r="AC189" s="267">
        <v>1</v>
      </c>
      <c r="AD189" s="269">
        <v>25108</v>
      </c>
      <c r="AE189" s="269">
        <f t="shared" ref="AE189:AE210" si="199">AC189*AD189</f>
        <v>25108</v>
      </c>
      <c r="AF189" s="269">
        <v>69455.376000000004</v>
      </c>
      <c r="AG189" s="269">
        <f t="shared" ref="AG189:AG210" si="200">AC189*AF189</f>
        <v>69455.376000000004</v>
      </c>
      <c r="AH189" s="270">
        <f t="shared" ref="AH189:AH199" si="201">AE189+AG189</f>
        <v>94563.376000000004</v>
      </c>
      <c r="AI189" s="314"/>
      <c r="AJ189" s="316">
        <v>25108</v>
      </c>
      <c r="AK189" s="316">
        <f t="shared" ref="AK189:AK210" si="202">AI189*AJ189</f>
        <v>0</v>
      </c>
      <c r="AL189" s="316">
        <v>69455.376000000004</v>
      </c>
      <c r="AM189" s="316">
        <f t="shared" ref="AM189:AM210" si="203">AI189*AL189</f>
        <v>0</v>
      </c>
      <c r="AN189" s="317">
        <f t="shared" ref="AN189:AN199" si="204">AK189+AM189</f>
        <v>0</v>
      </c>
      <c r="AO189" s="715">
        <f t="shared" si="131"/>
        <v>0</v>
      </c>
      <c r="AP189" s="361">
        <v>25108</v>
      </c>
      <c r="AQ189" s="361">
        <f t="shared" ref="AQ189:AQ210" si="205">AO189*AP189</f>
        <v>0</v>
      </c>
      <c r="AR189" s="361">
        <v>69455.376000000004</v>
      </c>
      <c r="AS189" s="361">
        <f t="shared" ref="AS189:AS210" si="206">AO189*AR189</f>
        <v>0</v>
      </c>
      <c r="AT189" s="362">
        <f t="shared" ref="AT189:AT199" si="207">AQ189+AS189</f>
        <v>0</v>
      </c>
    </row>
    <row r="190" spans="1:46" ht="38.25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29"/>
        <v>11232</v>
      </c>
      <c r="H190" s="36">
        <v>12134.640000000001</v>
      </c>
      <c r="I190" s="36">
        <f t="shared" si="130"/>
        <v>24269.280000000002</v>
      </c>
      <c r="J190" s="53">
        <f t="shared" si="189"/>
        <v>35501.279999999999</v>
      </c>
      <c r="K190" s="130"/>
      <c r="L190" s="93">
        <v>5616</v>
      </c>
      <c r="M190" s="93">
        <f t="shared" si="190"/>
        <v>0</v>
      </c>
      <c r="N190" s="93">
        <v>12134.640000000001</v>
      </c>
      <c r="O190" s="93">
        <f t="shared" si="191"/>
        <v>0</v>
      </c>
      <c r="P190" s="94">
        <f t="shared" si="192"/>
        <v>0</v>
      </c>
      <c r="Q190" s="173"/>
      <c r="R190" s="175">
        <v>5616</v>
      </c>
      <c r="S190" s="175">
        <f t="shared" si="193"/>
        <v>0</v>
      </c>
      <c r="T190" s="175">
        <v>12134.640000000001</v>
      </c>
      <c r="U190" s="175">
        <f t="shared" si="194"/>
        <v>0</v>
      </c>
      <c r="V190" s="176">
        <f t="shared" si="195"/>
        <v>0</v>
      </c>
      <c r="W190" s="220"/>
      <c r="X190" s="222">
        <v>5616</v>
      </c>
      <c r="Y190" s="222">
        <f t="shared" si="196"/>
        <v>0</v>
      </c>
      <c r="Z190" s="222">
        <v>12134.640000000001</v>
      </c>
      <c r="AA190" s="222">
        <f t="shared" si="197"/>
        <v>0</v>
      </c>
      <c r="AB190" s="223">
        <f t="shared" si="198"/>
        <v>0</v>
      </c>
      <c r="AC190" s="267">
        <v>2</v>
      </c>
      <c r="AD190" s="269">
        <v>5616</v>
      </c>
      <c r="AE190" s="269">
        <f t="shared" si="199"/>
        <v>11232</v>
      </c>
      <c r="AF190" s="269">
        <v>12134.640000000001</v>
      </c>
      <c r="AG190" s="269">
        <f t="shared" si="200"/>
        <v>24269.280000000002</v>
      </c>
      <c r="AH190" s="270">
        <f t="shared" si="201"/>
        <v>35501.279999999999</v>
      </c>
      <c r="AI190" s="314"/>
      <c r="AJ190" s="316">
        <v>5616</v>
      </c>
      <c r="AK190" s="316">
        <f t="shared" si="202"/>
        <v>0</v>
      </c>
      <c r="AL190" s="316">
        <v>12134.640000000001</v>
      </c>
      <c r="AM190" s="316">
        <f t="shared" si="203"/>
        <v>0</v>
      </c>
      <c r="AN190" s="317">
        <f t="shared" si="204"/>
        <v>0</v>
      </c>
      <c r="AO190" s="715">
        <f t="shared" si="131"/>
        <v>0</v>
      </c>
      <c r="AP190" s="361">
        <v>5616</v>
      </c>
      <c r="AQ190" s="361">
        <f t="shared" si="205"/>
        <v>0</v>
      </c>
      <c r="AR190" s="361">
        <v>12134.640000000001</v>
      </c>
      <c r="AS190" s="361">
        <f t="shared" si="206"/>
        <v>0</v>
      </c>
      <c r="AT190" s="362">
        <f t="shared" si="207"/>
        <v>0</v>
      </c>
    </row>
    <row r="191" spans="1:46" ht="38.25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29"/>
        <v>5577</v>
      </c>
      <c r="H191" s="36">
        <v>12144.312</v>
      </c>
      <c r="I191" s="36">
        <f t="shared" si="130"/>
        <v>12144.312</v>
      </c>
      <c r="J191" s="53">
        <f t="shared" si="189"/>
        <v>17721.311999999998</v>
      </c>
      <c r="K191" s="130"/>
      <c r="L191" s="93">
        <v>5577</v>
      </c>
      <c r="M191" s="93">
        <f t="shared" si="190"/>
        <v>0</v>
      </c>
      <c r="N191" s="93">
        <v>12144.312</v>
      </c>
      <c r="O191" s="93">
        <f t="shared" si="191"/>
        <v>0</v>
      </c>
      <c r="P191" s="94">
        <f t="shared" si="192"/>
        <v>0</v>
      </c>
      <c r="Q191" s="173"/>
      <c r="R191" s="175">
        <v>5577</v>
      </c>
      <c r="S191" s="175">
        <f t="shared" si="193"/>
        <v>0</v>
      </c>
      <c r="T191" s="175">
        <v>12144.312</v>
      </c>
      <c r="U191" s="175">
        <f t="shared" si="194"/>
        <v>0</v>
      </c>
      <c r="V191" s="176">
        <f t="shared" si="195"/>
        <v>0</v>
      </c>
      <c r="W191" s="220"/>
      <c r="X191" s="222">
        <v>5577</v>
      </c>
      <c r="Y191" s="222">
        <f t="shared" si="196"/>
        <v>0</v>
      </c>
      <c r="Z191" s="222">
        <v>12144.312</v>
      </c>
      <c r="AA191" s="222">
        <f t="shared" si="197"/>
        <v>0</v>
      </c>
      <c r="AB191" s="223">
        <f t="shared" si="198"/>
        <v>0</v>
      </c>
      <c r="AC191" s="267">
        <v>1</v>
      </c>
      <c r="AD191" s="269">
        <v>5577</v>
      </c>
      <c r="AE191" s="269">
        <f t="shared" si="199"/>
        <v>5577</v>
      </c>
      <c r="AF191" s="269">
        <v>12144.312</v>
      </c>
      <c r="AG191" s="269">
        <f t="shared" si="200"/>
        <v>12144.312</v>
      </c>
      <c r="AH191" s="270">
        <f t="shared" si="201"/>
        <v>17721.311999999998</v>
      </c>
      <c r="AI191" s="314"/>
      <c r="AJ191" s="316">
        <v>5577</v>
      </c>
      <c r="AK191" s="316">
        <f t="shared" si="202"/>
        <v>0</v>
      </c>
      <c r="AL191" s="316">
        <v>12144.312</v>
      </c>
      <c r="AM191" s="316">
        <f t="shared" si="203"/>
        <v>0</v>
      </c>
      <c r="AN191" s="317">
        <f t="shared" si="204"/>
        <v>0</v>
      </c>
      <c r="AO191" s="715">
        <f t="shared" si="131"/>
        <v>0</v>
      </c>
      <c r="AP191" s="361">
        <v>5577</v>
      </c>
      <c r="AQ191" s="361">
        <f t="shared" si="205"/>
        <v>0</v>
      </c>
      <c r="AR191" s="361">
        <v>12144.312</v>
      </c>
      <c r="AS191" s="361">
        <f t="shared" si="206"/>
        <v>0</v>
      </c>
      <c r="AT191" s="362">
        <f t="shared" si="207"/>
        <v>0</v>
      </c>
    </row>
    <row r="192" spans="1:46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29"/>
        <v>3108</v>
      </c>
      <c r="H192" s="36">
        <v>3826</v>
      </c>
      <c r="I192" s="36">
        <f t="shared" si="130"/>
        <v>7652</v>
      </c>
      <c r="J192" s="53">
        <f t="shared" si="189"/>
        <v>10760</v>
      </c>
      <c r="K192" s="130"/>
      <c r="L192" s="93">
        <v>1554</v>
      </c>
      <c r="M192" s="93">
        <f t="shared" si="190"/>
        <v>0</v>
      </c>
      <c r="N192" s="93">
        <v>3826</v>
      </c>
      <c r="O192" s="93">
        <f t="shared" si="191"/>
        <v>0</v>
      </c>
      <c r="P192" s="94">
        <f t="shared" si="192"/>
        <v>0</v>
      </c>
      <c r="Q192" s="173"/>
      <c r="R192" s="175">
        <v>1554</v>
      </c>
      <c r="S192" s="175">
        <f t="shared" si="193"/>
        <v>0</v>
      </c>
      <c r="T192" s="175">
        <v>3826</v>
      </c>
      <c r="U192" s="175">
        <f t="shared" si="194"/>
        <v>0</v>
      </c>
      <c r="V192" s="176">
        <f t="shared" si="195"/>
        <v>0</v>
      </c>
      <c r="W192" s="220"/>
      <c r="X192" s="222">
        <v>1554</v>
      </c>
      <c r="Y192" s="222">
        <f t="shared" si="196"/>
        <v>0</v>
      </c>
      <c r="Z192" s="222">
        <v>3826</v>
      </c>
      <c r="AA192" s="222">
        <f t="shared" si="197"/>
        <v>0</v>
      </c>
      <c r="AB192" s="223">
        <f t="shared" si="198"/>
        <v>0</v>
      </c>
      <c r="AC192" s="267"/>
      <c r="AD192" s="269">
        <v>1554</v>
      </c>
      <c r="AE192" s="269">
        <f t="shared" si="199"/>
        <v>0</v>
      </c>
      <c r="AF192" s="269">
        <v>3826</v>
      </c>
      <c r="AG192" s="269">
        <f t="shared" si="200"/>
        <v>0</v>
      </c>
      <c r="AH192" s="270">
        <f t="shared" si="201"/>
        <v>0</v>
      </c>
      <c r="AI192" s="314"/>
      <c r="AJ192" s="316">
        <v>1554</v>
      </c>
      <c r="AK192" s="316">
        <f t="shared" si="202"/>
        <v>0</v>
      </c>
      <c r="AL192" s="316">
        <v>3826</v>
      </c>
      <c r="AM192" s="316">
        <f t="shared" si="203"/>
        <v>0</v>
      </c>
      <c r="AN192" s="317">
        <f t="shared" si="204"/>
        <v>0</v>
      </c>
      <c r="AO192" s="715">
        <f t="shared" si="131"/>
        <v>2</v>
      </c>
      <c r="AP192" s="361">
        <v>1554</v>
      </c>
      <c r="AQ192" s="361">
        <f t="shared" si="205"/>
        <v>3108</v>
      </c>
      <c r="AR192" s="361">
        <v>3826</v>
      </c>
      <c r="AS192" s="361">
        <f t="shared" si="206"/>
        <v>7652</v>
      </c>
      <c r="AT192" s="362">
        <f t="shared" si="207"/>
        <v>10760</v>
      </c>
    </row>
    <row r="193" spans="1:46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29"/>
        <v>2032</v>
      </c>
      <c r="H193" s="36">
        <v>5000</v>
      </c>
      <c r="I193" s="36">
        <f t="shared" si="130"/>
        <v>5000</v>
      </c>
      <c r="J193" s="53">
        <f t="shared" si="189"/>
        <v>7032</v>
      </c>
      <c r="K193" s="130"/>
      <c r="L193" s="93">
        <v>2032</v>
      </c>
      <c r="M193" s="93">
        <f t="shared" si="190"/>
        <v>0</v>
      </c>
      <c r="N193" s="93">
        <v>5000</v>
      </c>
      <c r="O193" s="93">
        <f t="shared" si="191"/>
        <v>0</v>
      </c>
      <c r="P193" s="94">
        <f t="shared" si="192"/>
        <v>0</v>
      </c>
      <c r="Q193" s="173"/>
      <c r="R193" s="175">
        <v>2032</v>
      </c>
      <c r="S193" s="175">
        <f t="shared" si="193"/>
        <v>0</v>
      </c>
      <c r="T193" s="175">
        <v>5000</v>
      </c>
      <c r="U193" s="175">
        <f t="shared" si="194"/>
        <v>0</v>
      </c>
      <c r="V193" s="176">
        <f t="shared" si="195"/>
        <v>0</v>
      </c>
      <c r="W193" s="220"/>
      <c r="X193" s="222">
        <v>2032</v>
      </c>
      <c r="Y193" s="222">
        <f t="shared" si="196"/>
        <v>0</v>
      </c>
      <c r="Z193" s="222">
        <v>5000</v>
      </c>
      <c r="AA193" s="222">
        <f t="shared" si="197"/>
        <v>0</v>
      </c>
      <c r="AB193" s="223">
        <f t="shared" si="198"/>
        <v>0</v>
      </c>
      <c r="AC193" s="267"/>
      <c r="AD193" s="269">
        <v>2032</v>
      </c>
      <c r="AE193" s="269">
        <f t="shared" si="199"/>
        <v>0</v>
      </c>
      <c r="AF193" s="269">
        <v>5000</v>
      </c>
      <c r="AG193" s="269">
        <f t="shared" si="200"/>
        <v>0</v>
      </c>
      <c r="AH193" s="270">
        <f t="shared" si="201"/>
        <v>0</v>
      </c>
      <c r="AI193" s="314"/>
      <c r="AJ193" s="316">
        <v>2032</v>
      </c>
      <c r="AK193" s="316">
        <f t="shared" si="202"/>
        <v>0</v>
      </c>
      <c r="AL193" s="316">
        <v>5000</v>
      </c>
      <c r="AM193" s="316">
        <f t="shared" si="203"/>
        <v>0</v>
      </c>
      <c r="AN193" s="317">
        <f t="shared" si="204"/>
        <v>0</v>
      </c>
      <c r="AO193" s="715">
        <f t="shared" si="131"/>
        <v>1</v>
      </c>
      <c r="AP193" s="361">
        <v>2032</v>
      </c>
      <c r="AQ193" s="361">
        <f t="shared" si="205"/>
        <v>2032</v>
      </c>
      <c r="AR193" s="361">
        <v>5000</v>
      </c>
      <c r="AS193" s="361">
        <f t="shared" si="206"/>
        <v>5000</v>
      </c>
      <c r="AT193" s="362">
        <f t="shared" si="207"/>
        <v>7032</v>
      </c>
    </row>
    <row r="194" spans="1:46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29"/>
        <v>1500</v>
      </c>
      <c r="H194" s="36">
        <v>4557</v>
      </c>
      <c r="I194" s="36">
        <f t="shared" si="130"/>
        <v>4557</v>
      </c>
      <c r="J194" s="53">
        <f t="shared" si="189"/>
        <v>6057</v>
      </c>
      <c r="K194" s="130"/>
      <c r="L194" s="93">
        <v>1500</v>
      </c>
      <c r="M194" s="93">
        <f t="shared" si="190"/>
        <v>0</v>
      </c>
      <c r="N194" s="93">
        <v>4557</v>
      </c>
      <c r="O194" s="93">
        <f t="shared" si="191"/>
        <v>0</v>
      </c>
      <c r="P194" s="94">
        <f t="shared" si="192"/>
        <v>0</v>
      </c>
      <c r="Q194" s="173"/>
      <c r="R194" s="175">
        <v>1500</v>
      </c>
      <c r="S194" s="175">
        <f t="shared" si="193"/>
        <v>0</v>
      </c>
      <c r="T194" s="175">
        <v>4557</v>
      </c>
      <c r="U194" s="175">
        <f t="shared" si="194"/>
        <v>0</v>
      </c>
      <c r="V194" s="176">
        <f t="shared" si="195"/>
        <v>0</v>
      </c>
      <c r="W194" s="220"/>
      <c r="X194" s="222">
        <v>1500</v>
      </c>
      <c r="Y194" s="222">
        <f t="shared" si="196"/>
        <v>0</v>
      </c>
      <c r="Z194" s="222">
        <v>4557</v>
      </c>
      <c r="AA194" s="222">
        <f t="shared" si="197"/>
        <v>0</v>
      </c>
      <c r="AB194" s="223">
        <f t="shared" si="198"/>
        <v>0</v>
      </c>
      <c r="AC194" s="267"/>
      <c r="AD194" s="269">
        <v>1500</v>
      </c>
      <c r="AE194" s="269">
        <f t="shared" si="199"/>
        <v>0</v>
      </c>
      <c r="AF194" s="269">
        <v>4557</v>
      </c>
      <c r="AG194" s="269">
        <f t="shared" si="200"/>
        <v>0</v>
      </c>
      <c r="AH194" s="270">
        <f t="shared" si="201"/>
        <v>0</v>
      </c>
      <c r="AI194" s="314"/>
      <c r="AJ194" s="316">
        <v>1500</v>
      </c>
      <c r="AK194" s="316">
        <f t="shared" si="202"/>
        <v>0</v>
      </c>
      <c r="AL194" s="316">
        <v>4557</v>
      </c>
      <c r="AM194" s="316">
        <f t="shared" si="203"/>
        <v>0</v>
      </c>
      <c r="AN194" s="317">
        <f t="shared" si="204"/>
        <v>0</v>
      </c>
      <c r="AO194" s="715">
        <f t="shared" si="131"/>
        <v>1</v>
      </c>
      <c r="AP194" s="361">
        <v>1500</v>
      </c>
      <c r="AQ194" s="361">
        <f t="shared" si="205"/>
        <v>1500</v>
      </c>
      <c r="AR194" s="361">
        <v>4557</v>
      </c>
      <c r="AS194" s="361">
        <f t="shared" si="206"/>
        <v>4557</v>
      </c>
      <c r="AT194" s="362">
        <f t="shared" si="207"/>
        <v>6057</v>
      </c>
    </row>
    <row r="195" spans="1:46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29"/>
        <v>3000</v>
      </c>
      <c r="H195" s="36">
        <v>2499</v>
      </c>
      <c r="I195" s="36">
        <f t="shared" si="130"/>
        <v>4998</v>
      </c>
      <c r="J195" s="53">
        <f t="shared" si="189"/>
        <v>7998</v>
      </c>
      <c r="K195" s="130"/>
      <c r="L195" s="93">
        <v>1500</v>
      </c>
      <c r="M195" s="93">
        <f t="shared" si="190"/>
        <v>0</v>
      </c>
      <c r="N195" s="93">
        <v>2499</v>
      </c>
      <c r="O195" s="93">
        <f t="shared" si="191"/>
        <v>0</v>
      </c>
      <c r="P195" s="94">
        <f t="shared" si="192"/>
        <v>0</v>
      </c>
      <c r="Q195" s="173"/>
      <c r="R195" s="175">
        <v>1500</v>
      </c>
      <c r="S195" s="175">
        <f t="shared" si="193"/>
        <v>0</v>
      </c>
      <c r="T195" s="175">
        <v>2499</v>
      </c>
      <c r="U195" s="175">
        <f t="shared" si="194"/>
        <v>0</v>
      </c>
      <c r="V195" s="176">
        <f t="shared" si="195"/>
        <v>0</v>
      </c>
      <c r="W195" s="220"/>
      <c r="X195" s="222">
        <v>1500</v>
      </c>
      <c r="Y195" s="222">
        <f t="shared" si="196"/>
        <v>0</v>
      </c>
      <c r="Z195" s="222">
        <v>2499</v>
      </c>
      <c r="AA195" s="222">
        <f t="shared" si="197"/>
        <v>0</v>
      </c>
      <c r="AB195" s="223">
        <f t="shared" si="198"/>
        <v>0</v>
      </c>
      <c r="AC195" s="267"/>
      <c r="AD195" s="269">
        <v>1500</v>
      </c>
      <c r="AE195" s="269">
        <f t="shared" si="199"/>
        <v>0</v>
      </c>
      <c r="AF195" s="269">
        <v>2499</v>
      </c>
      <c r="AG195" s="269">
        <f t="shared" si="200"/>
        <v>0</v>
      </c>
      <c r="AH195" s="270">
        <f t="shared" si="201"/>
        <v>0</v>
      </c>
      <c r="AI195" s="314"/>
      <c r="AJ195" s="316">
        <v>1500</v>
      </c>
      <c r="AK195" s="316">
        <f t="shared" si="202"/>
        <v>0</v>
      </c>
      <c r="AL195" s="316">
        <v>2499</v>
      </c>
      <c r="AM195" s="316">
        <f t="shared" si="203"/>
        <v>0</v>
      </c>
      <c r="AN195" s="317">
        <f t="shared" si="204"/>
        <v>0</v>
      </c>
      <c r="AO195" s="715">
        <f t="shared" si="131"/>
        <v>2</v>
      </c>
      <c r="AP195" s="361">
        <v>1500</v>
      </c>
      <c r="AQ195" s="361">
        <f t="shared" si="205"/>
        <v>3000</v>
      </c>
      <c r="AR195" s="361">
        <v>2499</v>
      </c>
      <c r="AS195" s="361">
        <f t="shared" si="206"/>
        <v>4998</v>
      </c>
      <c r="AT195" s="362">
        <f t="shared" si="207"/>
        <v>7998</v>
      </c>
    </row>
    <row r="196" spans="1:46" ht="25.5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29"/>
        <v>14440.800000000001</v>
      </c>
      <c r="H196" s="36">
        <v>3017</v>
      </c>
      <c r="I196" s="36">
        <f t="shared" si="130"/>
        <v>36306.578000000001</v>
      </c>
      <c r="J196" s="53">
        <f t="shared" si="189"/>
        <v>50747.378000000004</v>
      </c>
      <c r="K196" s="130"/>
      <c r="L196" s="93">
        <v>1200</v>
      </c>
      <c r="M196" s="93">
        <f t="shared" si="190"/>
        <v>0</v>
      </c>
      <c r="N196" s="93">
        <v>3017</v>
      </c>
      <c r="O196" s="93">
        <f t="shared" si="191"/>
        <v>0</v>
      </c>
      <c r="P196" s="94">
        <f t="shared" si="192"/>
        <v>0</v>
      </c>
      <c r="Q196" s="173"/>
      <c r="R196" s="175">
        <v>1200</v>
      </c>
      <c r="S196" s="175">
        <f t="shared" si="193"/>
        <v>0</v>
      </c>
      <c r="T196" s="175">
        <v>3017</v>
      </c>
      <c r="U196" s="175">
        <f t="shared" si="194"/>
        <v>0</v>
      </c>
      <c r="V196" s="176">
        <f t="shared" si="195"/>
        <v>0</v>
      </c>
      <c r="W196" s="220"/>
      <c r="X196" s="222">
        <v>1200</v>
      </c>
      <c r="Y196" s="222">
        <f t="shared" si="196"/>
        <v>0</v>
      </c>
      <c r="Z196" s="222">
        <v>3017</v>
      </c>
      <c r="AA196" s="222">
        <f t="shared" si="197"/>
        <v>0</v>
      </c>
      <c r="AB196" s="223">
        <f t="shared" si="198"/>
        <v>0</v>
      </c>
      <c r="AC196" s="267">
        <v>7</v>
      </c>
      <c r="AD196" s="269">
        <v>1200</v>
      </c>
      <c r="AE196" s="269">
        <f t="shared" si="199"/>
        <v>8400</v>
      </c>
      <c r="AF196" s="269">
        <v>3017</v>
      </c>
      <c r="AG196" s="269">
        <f t="shared" si="200"/>
        <v>21119</v>
      </c>
      <c r="AH196" s="270">
        <f t="shared" si="201"/>
        <v>29519</v>
      </c>
      <c r="AI196" s="314"/>
      <c r="AJ196" s="316">
        <v>1200</v>
      </c>
      <c r="AK196" s="316">
        <f t="shared" si="202"/>
        <v>0</v>
      </c>
      <c r="AL196" s="316">
        <v>3017</v>
      </c>
      <c r="AM196" s="316">
        <f t="shared" si="203"/>
        <v>0</v>
      </c>
      <c r="AN196" s="317">
        <f t="shared" si="204"/>
        <v>0</v>
      </c>
      <c r="AO196" s="715">
        <f t="shared" si="131"/>
        <v>5.0340000000000007</v>
      </c>
      <c r="AP196" s="361">
        <v>1200</v>
      </c>
      <c r="AQ196" s="361">
        <f t="shared" si="205"/>
        <v>6040.8000000000011</v>
      </c>
      <c r="AR196" s="361">
        <v>3017</v>
      </c>
      <c r="AS196" s="361">
        <f t="shared" si="206"/>
        <v>15187.578000000001</v>
      </c>
      <c r="AT196" s="362">
        <f t="shared" si="207"/>
        <v>21228.378000000004</v>
      </c>
    </row>
    <row r="197" spans="1:46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89"/>
        <v>178534.005</v>
      </c>
      <c r="K197" s="130"/>
      <c r="L197" s="93">
        <v>1200</v>
      </c>
      <c r="M197" s="93">
        <f t="shared" si="190"/>
        <v>0</v>
      </c>
      <c r="N197" s="93">
        <v>1933</v>
      </c>
      <c r="O197" s="93">
        <f t="shared" si="191"/>
        <v>0</v>
      </c>
      <c r="P197" s="94">
        <f t="shared" si="192"/>
        <v>0</v>
      </c>
      <c r="Q197" s="173"/>
      <c r="R197" s="175">
        <v>1200</v>
      </c>
      <c r="S197" s="175">
        <f t="shared" si="193"/>
        <v>0</v>
      </c>
      <c r="T197" s="175">
        <v>1933</v>
      </c>
      <c r="U197" s="175">
        <f t="shared" si="194"/>
        <v>0</v>
      </c>
      <c r="V197" s="176">
        <f t="shared" si="195"/>
        <v>0</v>
      </c>
      <c r="W197" s="220"/>
      <c r="X197" s="222">
        <v>1200</v>
      </c>
      <c r="Y197" s="222">
        <f t="shared" si="196"/>
        <v>0</v>
      </c>
      <c r="Z197" s="222">
        <v>1933</v>
      </c>
      <c r="AA197" s="222">
        <f t="shared" si="197"/>
        <v>0</v>
      </c>
      <c r="AB197" s="223">
        <f t="shared" si="198"/>
        <v>0</v>
      </c>
      <c r="AC197" s="267">
        <v>56.984999999999999</v>
      </c>
      <c r="AD197" s="269">
        <v>1200</v>
      </c>
      <c r="AE197" s="269">
        <f t="shared" si="199"/>
        <v>68382</v>
      </c>
      <c r="AF197" s="269">
        <v>1933</v>
      </c>
      <c r="AG197" s="269">
        <f t="shared" si="200"/>
        <v>110152.005</v>
      </c>
      <c r="AH197" s="270">
        <f t="shared" si="201"/>
        <v>178534.005</v>
      </c>
      <c r="AI197" s="314"/>
      <c r="AJ197" s="316">
        <v>1200</v>
      </c>
      <c r="AK197" s="316">
        <f t="shared" si="202"/>
        <v>0</v>
      </c>
      <c r="AL197" s="316">
        <v>1933</v>
      </c>
      <c r="AM197" s="316">
        <f t="shared" si="203"/>
        <v>0</v>
      </c>
      <c r="AN197" s="317">
        <f t="shared" si="204"/>
        <v>0</v>
      </c>
      <c r="AO197" s="715">
        <f t="shared" si="131"/>
        <v>0</v>
      </c>
      <c r="AP197" s="361">
        <v>1200</v>
      </c>
      <c r="AQ197" s="361">
        <f t="shared" si="205"/>
        <v>0</v>
      </c>
      <c r="AR197" s="361">
        <v>1933</v>
      </c>
      <c r="AS197" s="361">
        <f t="shared" si="206"/>
        <v>0</v>
      </c>
      <c r="AT197" s="362">
        <f t="shared" si="207"/>
        <v>0</v>
      </c>
    </row>
    <row r="198" spans="1:46" ht="25.5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89"/>
        <v>106592.94360000001</v>
      </c>
      <c r="K198" s="130"/>
      <c r="L198" s="93">
        <v>600</v>
      </c>
      <c r="M198" s="93">
        <f t="shared" si="190"/>
        <v>0</v>
      </c>
      <c r="N198" s="93">
        <v>588</v>
      </c>
      <c r="O198" s="93">
        <f t="shared" si="191"/>
        <v>0</v>
      </c>
      <c r="P198" s="94">
        <f t="shared" si="192"/>
        <v>0</v>
      </c>
      <c r="Q198" s="173"/>
      <c r="R198" s="175">
        <v>600</v>
      </c>
      <c r="S198" s="175">
        <f t="shared" si="193"/>
        <v>0</v>
      </c>
      <c r="T198" s="175">
        <v>588</v>
      </c>
      <c r="U198" s="175">
        <f t="shared" si="194"/>
        <v>0</v>
      </c>
      <c r="V198" s="176">
        <f t="shared" si="195"/>
        <v>0</v>
      </c>
      <c r="W198" s="220"/>
      <c r="X198" s="222">
        <v>600</v>
      </c>
      <c r="Y198" s="222">
        <f t="shared" si="196"/>
        <v>0</v>
      </c>
      <c r="Z198" s="222">
        <v>588</v>
      </c>
      <c r="AA198" s="222">
        <f t="shared" si="197"/>
        <v>0</v>
      </c>
      <c r="AB198" s="223">
        <f t="shared" si="198"/>
        <v>0</v>
      </c>
      <c r="AC198" s="267"/>
      <c r="AD198" s="269">
        <v>600</v>
      </c>
      <c r="AE198" s="269">
        <f t="shared" si="199"/>
        <v>0</v>
      </c>
      <c r="AF198" s="269">
        <v>588</v>
      </c>
      <c r="AG198" s="269">
        <f t="shared" si="200"/>
        <v>0</v>
      </c>
      <c r="AH198" s="270">
        <f t="shared" si="201"/>
        <v>0</v>
      </c>
      <c r="AI198" s="314"/>
      <c r="AJ198" s="316">
        <v>600</v>
      </c>
      <c r="AK198" s="316">
        <f t="shared" si="202"/>
        <v>0</v>
      </c>
      <c r="AL198" s="316">
        <v>588</v>
      </c>
      <c r="AM198" s="316">
        <f t="shared" si="203"/>
        <v>0</v>
      </c>
      <c r="AN198" s="317">
        <f t="shared" si="204"/>
        <v>0</v>
      </c>
      <c r="AO198" s="715">
        <f t="shared" si="131"/>
        <v>89.724700000000013</v>
      </c>
      <c r="AP198" s="361">
        <v>600</v>
      </c>
      <c r="AQ198" s="361">
        <f t="shared" si="205"/>
        <v>53834.820000000007</v>
      </c>
      <c r="AR198" s="361">
        <v>588</v>
      </c>
      <c r="AS198" s="361">
        <f t="shared" si="206"/>
        <v>52758.123600000006</v>
      </c>
      <c r="AT198" s="362">
        <f t="shared" si="207"/>
        <v>106592.94360000001</v>
      </c>
    </row>
    <row r="199" spans="1:46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89"/>
        <v>35562</v>
      </c>
      <c r="K199" s="130"/>
      <c r="L199" s="93">
        <v>0</v>
      </c>
      <c r="M199" s="93">
        <f t="shared" si="190"/>
        <v>0</v>
      </c>
      <c r="N199" s="93">
        <v>35562</v>
      </c>
      <c r="O199" s="93">
        <f t="shared" si="191"/>
        <v>0</v>
      </c>
      <c r="P199" s="94">
        <f t="shared" si="192"/>
        <v>0</v>
      </c>
      <c r="Q199" s="173"/>
      <c r="R199" s="175">
        <v>0</v>
      </c>
      <c r="S199" s="175">
        <f t="shared" si="193"/>
        <v>0</v>
      </c>
      <c r="T199" s="175">
        <v>35562</v>
      </c>
      <c r="U199" s="175">
        <f t="shared" si="194"/>
        <v>0</v>
      </c>
      <c r="V199" s="176">
        <f t="shared" si="195"/>
        <v>0</v>
      </c>
      <c r="W199" s="220"/>
      <c r="X199" s="222">
        <v>0</v>
      </c>
      <c r="Y199" s="222">
        <f t="shared" si="196"/>
        <v>0</v>
      </c>
      <c r="Z199" s="222">
        <v>35562</v>
      </c>
      <c r="AA199" s="222">
        <f t="shared" si="197"/>
        <v>0</v>
      </c>
      <c r="AB199" s="223">
        <f t="shared" si="198"/>
        <v>0</v>
      </c>
      <c r="AC199" s="267">
        <v>1</v>
      </c>
      <c r="AD199" s="269">
        <v>0</v>
      </c>
      <c r="AE199" s="269">
        <f t="shared" si="199"/>
        <v>0</v>
      </c>
      <c r="AF199" s="269">
        <v>35562</v>
      </c>
      <c r="AG199" s="269">
        <f t="shared" si="200"/>
        <v>35562</v>
      </c>
      <c r="AH199" s="270">
        <f t="shared" si="201"/>
        <v>35562</v>
      </c>
      <c r="AI199" s="314"/>
      <c r="AJ199" s="316">
        <v>0</v>
      </c>
      <c r="AK199" s="316">
        <f t="shared" si="202"/>
        <v>0</v>
      </c>
      <c r="AL199" s="316">
        <v>35562</v>
      </c>
      <c r="AM199" s="316">
        <f t="shared" si="203"/>
        <v>0</v>
      </c>
      <c r="AN199" s="317">
        <f t="shared" si="204"/>
        <v>0</v>
      </c>
      <c r="AO199" s="715">
        <f t="shared" si="131"/>
        <v>0</v>
      </c>
      <c r="AP199" s="361">
        <v>0</v>
      </c>
      <c r="AQ199" s="361">
        <f t="shared" si="205"/>
        <v>0</v>
      </c>
      <c r="AR199" s="361">
        <v>35562</v>
      </c>
      <c r="AS199" s="361">
        <f t="shared" si="206"/>
        <v>0</v>
      </c>
      <c r="AT199" s="362">
        <f t="shared" si="207"/>
        <v>0</v>
      </c>
    </row>
    <row r="200" spans="1:46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30"/>
      <c r="L200" s="92"/>
      <c r="M200" s="93">
        <f t="shared" si="190"/>
        <v>0</v>
      </c>
      <c r="N200" s="91"/>
      <c r="O200" s="93">
        <f t="shared" si="191"/>
        <v>0</v>
      </c>
      <c r="P200" s="129"/>
      <c r="Q200" s="173"/>
      <c r="R200" s="174"/>
      <c r="S200" s="175">
        <f t="shared" si="193"/>
        <v>0</v>
      </c>
      <c r="T200" s="171"/>
      <c r="U200" s="175">
        <f t="shared" si="194"/>
        <v>0</v>
      </c>
      <c r="V200" s="172"/>
      <c r="W200" s="220"/>
      <c r="X200" s="221"/>
      <c r="Y200" s="222">
        <f t="shared" si="196"/>
        <v>0</v>
      </c>
      <c r="Z200" s="218"/>
      <c r="AA200" s="222">
        <f t="shared" si="197"/>
        <v>0</v>
      </c>
      <c r="AB200" s="219"/>
      <c r="AC200" s="267"/>
      <c r="AD200" s="268"/>
      <c r="AE200" s="269">
        <f t="shared" si="199"/>
        <v>0</v>
      </c>
      <c r="AF200" s="265"/>
      <c r="AG200" s="269">
        <f t="shared" si="200"/>
        <v>0</v>
      </c>
      <c r="AH200" s="266"/>
      <c r="AI200" s="314"/>
      <c r="AJ200" s="315"/>
      <c r="AK200" s="316">
        <f t="shared" si="202"/>
        <v>0</v>
      </c>
      <c r="AL200" s="312"/>
      <c r="AM200" s="316">
        <f t="shared" si="203"/>
        <v>0</v>
      </c>
      <c r="AN200" s="313"/>
      <c r="AO200" s="715">
        <f t="shared" si="131"/>
        <v>0</v>
      </c>
      <c r="AP200" s="360"/>
      <c r="AQ200" s="361">
        <f t="shared" si="205"/>
        <v>0</v>
      </c>
      <c r="AR200" s="358"/>
      <c r="AS200" s="361">
        <f t="shared" si="206"/>
        <v>0</v>
      </c>
      <c r="AT200" s="359"/>
    </row>
    <row r="201" spans="1:46" ht="25.5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30"/>
      <c r="L201" s="93">
        <v>115637</v>
      </c>
      <c r="M201" s="93">
        <f t="shared" si="190"/>
        <v>0</v>
      </c>
      <c r="N201" s="93">
        <v>310498.728</v>
      </c>
      <c r="O201" s="93">
        <f t="shared" si="191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3"/>
        <v>0</v>
      </c>
      <c r="T201" s="175">
        <v>310498.728</v>
      </c>
      <c r="U201" s="175">
        <f t="shared" si="194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6"/>
        <v>0</v>
      </c>
      <c r="Z201" s="222">
        <v>310498.728</v>
      </c>
      <c r="AA201" s="222">
        <f t="shared" si="197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199"/>
        <v>115637</v>
      </c>
      <c r="AF201" s="269">
        <v>310498.728</v>
      </c>
      <c r="AG201" s="269">
        <f t="shared" si="200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2"/>
        <v>0</v>
      </c>
      <c r="AL201" s="316">
        <v>310498.728</v>
      </c>
      <c r="AM201" s="316">
        <f t="shared" si="203"/>
        <v>0</v>
      </c>
      <c r="AN201" s="317">
        <f t="shared" ref="AN201:AN210" si="215">AK201+AM201</f>
        <v>0</v>
      </c>
      <c r="AO201" s="715">
        <f t="shared" si="131"/>
        <v>0</v>
      </c>
      <c r="AP201" s="361">
        <v>115637</v>
      </c>
      <c r="AQ201" s="361">
        <f t="shared" si="205"/>
        <v>0</v>
      </c>
      <c r="AR201" s="361">
        <v>310498.728</v>
      </c>
      <c r="AS201" s="361">
        <f t="shared" si="206"/>
        <v>0</v>
      </c>
      <c r="AT201" s="362">
        <f t="shared" ref="AT201:AT210" si="216">AQ201+AS201</f>
        <v>0</v>
      </c>
    </row>
    <row r="202" spans="1:46" ht="38.25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30"/>
      <c r="L202" s="93">
        <v>6729</v>
      </c>
      <c r="M202" s="93">
        <f t="shared" si="190"/>
        <v>0</v>
      </c>
      <c r="N202" s="93">
        <v>14539.247999999998</v>
      </c>
      <c r="O202" s="93">
        <f t="shared" si="191"/>
        <v>0</v>
      </c>
      <c r="P202" s="94">
        <f t="shared" si="211"/>
        <v>0</v>
      </c>
      <c r="Q202" s="173"/>
      <c r="R202" s="175">
        <v>6729</v>
      </c>
      <c r="S202" s="175">
        <f t="shared" si="193"/>
        <v>0</v>
      </c>
      <c r="T202" s="175">
        <v>14539.247999999998</v>
      </c>
      <c r="U202" s="175">
        <f t="shared" si="194"/>
        <v>0</v>
      </c>
      <c r="V202" s="176">
        <f t="shared" si="212"/>
        <v>0</v>
      </c>
      <c r="W202" s="220"/>
      <c r="X202" s="222">
        <v>6729</v>
      </c>
      <c r="Y202" s="222">
        <f t="shared" si="196"/>
        <v>0</v>
      </c>
      <c r="Z202" s="222">
        <v>14539.247999999998</v>
      </c>
      <c r="AA202" s="222">
        <f t="shared" si="197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199"/>
        <v>26916</v>
      </c>
      <c r="AF202" s="269">
        <v>14539.247999999998</v>
      </c>
      <c r="AG202" s="269">
        <f t="shared" si="200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2"/>
        <v>0</v>
      </c>
      <c r="AL202" s="316">
        <v>14539.247999999998</v>
      </c>
      <c r="AM202" s="316">
        <f t="shared" si="203"/>
        <v>0</v>
      </c>
      <c r="AN202" s="317">
        <f t="shared" si="215"/>
        <v>0</v>
      </c>
      <c r="AO202" s="715">
        <f t="shared" si="131"/>
        <v>0</v>
      </c>
      <c r="AP202" s="361">
        <v>6729</v>
      </c>
      <c r="AQ202" s="361">
        <f t="shared" si="205"/>
        <v>0</v>
      </c>
      <c r="AR202" s="361">
        <v>14539.247999999998</v>
      </c>
      <c r="AS202" s="361">
        <f t="shared" si="206"/>
        <v>0</v>
      </c>
      <c r="AT202" s="362">
        <f t="shared" si="216"/>
        <v>0</v>
      </c>
    </row>
    <row r="203" spans="1:46" ht="38.25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30"/>
      <c r="L203" s="93">
        <v>8615</v>
      </c>
      <c r="M203" s="93">
        <f t="shared" si="190"/>
        <v>0</v>
      </c>
      <c r="N203" s="93">
        <v>18744.335999999999</v>
      </c>
      <c r="O203" s="93">
        <f t="shared" si="191"/>
        <v>0</v>
      </c>
      <c r="P203" s="94">
        <f t="shared" si="211"/>
        <v>0</v>
      </c>
      <c r="Q203" s="173"/>
      <c r="R203" s="175">
        <v>8615</v>
      </c>
      <c r="S203" s="175">
        <f t="shared" si="193"/>
        <v>0</v>
      </c>
      <c r="T203" s="175">
        <v>18744.335999999999</v>
      </c>
      <c r="U203" s="175">
        <f t="shared" si="194"/>
        <v>0</v>
      </c>
      <c r="V203" s="176">
        <f t="shared" si="212"/>
        <v>0</v>
      </c>
      <c r="W203" s="220"/>
      <c r="X203" s="222">
        <v>8615</v>
      </c>
      <c r="Y203" s="222">
        <f t="shared" si="196"/>
        <v>0</v>
      </c>
      <c r="Z203" s="222">
        <v>18744.335999999999</v>
      </c>
      <c r="AA203" s="222">
        <f t="shared" si="197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199"/>
        <v>8615</v>
      </c>
      <c r="AF203" s="269">
        <v>18744.335999999999</v>
      </c>
      <c r="AG203" s="269">
        <f t="shared" si="200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2"/>
        <v>0</v>
      </c>
      <c r="AL203" s="316">
        <v>18744.335999999999</v>
      </c>
      <c r="AM203" s="316">
        <f t="shared" si="203"/>
        <v>0</v>
      </c>
      <c r="AN203" s="317">
        <f t="shared" si="215"/>
        <v>0</v>
      </c>
      <c r="AO203" s="715">
        <f t="shared" si="131"/>
        <v>0</v>
      </c>
      <c r="AP203" s="361">
        <v>8615</v>
      </c>
      <c r="AQ203" s="361">
        <f t="shared" si="205"/>
        <v>0</v>
      </c>
      <c r="AR203" s="361">
        <v>18744.335999999999</v>
      </c>
      <c r="AS203" s="361">
        <f t="shared" si="206"/>
        <v>0</v>
      </c>
      <c r="AT203" s="362">
        <f t="shared" si="216"/>
        <v>0</v>
      </c>
    </row>
    <row r="204" spans="1:46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30"/>
      <c r="L204" s="93">
        <v>3841</v>
      </c>
      <c r="M204" s="93">
        <f t="shared" si="190"/>
        <v>0</v>
      </c>
      <c r="N204" s="93">
        <v>8657</v>
      </c>
      <c r="O204" s="93">
        <f t="shared" si="191"/>
        <v>0</v>
      </c>
      <c r="P204" s="94">
        <f t="shared" si="211"/>
        <v>0</v>
      </c>
      <c r="Q204" s="173"/>
      <c r="R204" s="175">
        <v>3841</v>
      </c>
      <c r="S204" s="175">
        <f t="shared" si="193"/>
        <v>0</v>
      </c>
      <c r="T204" s="175">
        <v>8657</v>
      </c>
      <c r="U204" s="175">
        <f t="shared" si="194"/>
        <v>0</v>
      </c>
      <c r="V204" s="176">
        <f t="shared" si="212"/>
        <v>0</v>
      </c>
      <c r="W204" s="220"/>
      <c r="X204" s="222">
        <v>3841</v>
      </c>
      <c r="Y204" s="222">
        <f t="shared" si="196"/>
        <v>0</v>
      </c>
      <c r="Z204" s="222">
        <v>8657</v>
      </c>
      <c r="AA204" s="222">
        <f t="shared" si="197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199"/>
        <v>3841</v>
      </c>
      <c r="AF204" s="269">
        <v>8657</v>
      </c>
      <c r="AG204" s="269">
        <f t="shared" si="200"/>
        <v>8657</v>
      </c>
      <c r="AH204" s="270">
        <f t="shared" si="214"/>
        <v>12498</v>
      </c>
      <c r="AI204" s="314"/>
      <c r="AJ204" s="316">
        <v>3841</v>
      </c>
      <c r="AK204" s="316">
        <f t="shared" si="202"/>
        <v>0</v>
      </c>
      <c r="AL204" s="316">
        <v>8657</v>
      </c>
      <c r="AM204" s="316">
        <f t="shared" si="203"/>
        <v>0</v>
      </c>
      <c r="AN204" s="317">
        <f t="shared" si="215"/>
        <v>0</v>
      </c>
      <c r="AO204" s="715">
        <f t="shared" si="131"/>
        <v>1</v>
      </c>
      <c r="AP204" s="361">
        <v>3841</v>
      </c>
      <c r="AQ204" s="361">
        <f t="shared" si="205"/>
        <v>3841</v>
      </c>
      <c r="AR204" s="361">
        <v>8657</v>
      </c>
      <c r="AS204" s="361">
        <f t="shared" si="206"/>
        <v>8657</v>
      </c>
      <c r="AT204" s="362">
        <f t="shared" si="216"/>
        <v>12498</v>
      </c>
    </row>
    <row r="205" spans="1:46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30"/>
      <c r="L205" s="92">
        <v>1500</v>
      </c>
      <c r="M205" s="93">
        <f t="shared" si="190"/>
        <v>0</v>
      </c>
      <c r="N205" s="91">
        <v>3528</v>
      </c>
      <c r="O205" s="93">
        <f t="shared" si="191"/>
        <v>0</v>
      </c>
      <c r="P205" s="94">
        <f t="shared" si="211"/>
        <v>0</v>
      </c>
      <c r="Q205" s="173"/>
      <c r="R205" s="174">
        <v>1500</v>
      </c>
      <c r="S205" s="175">
        <f t="shared" si="193"/>
        <v>0</v>
      </c>
      <c r="T205" s="171">
        <v>3528</v>
      </c>
      <c r="U205" s="175">
        <f t="shared" si="194"/>
        <v>0</v>
      </c>
      <c r="V205" s="176">
        <f t="shared" si="212"/>
        <v>0</v>
      </c>
      <c r="W205" s="220"/>
      <c r="X205" s="221">
        <v>1500</v>
      </c>
      <c r="Y205" s="222">
        <f t="shared" si="196"/>
        <v>0</v>
      </c>
      <c r="Z205" s="218">
        <v>3528</v>
      </c>
      <c r="AA205" s="222">
        <f t="shared" si="197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199"/>
        <v>6000</v>
      </c>
      <c r="AF205" s="265">
        <v>3528</v>
      </c>
      <c r="AG205" s="269">
        <f t="shared" si="200"/>
        <v>14112</v>
      </c>
      <c r="AH205" s="270">
        <f t="shared" si="214"/>
        <v>20112</v>
      </c>
      <c r="AI205" s="314"/>
      <c r="AJ205" s="315">
        <v>1500</v>
      </c>
      <c r="AK205" s="316">
        <f t="shared" si="202"/>
        <v>0</v>
      </c>
      <c r="AL205" s="312">
        <v>3528</v>
      </c>
      <c r="AM205" s="316">
        <f t="shared" si="203"/>
        <v>0</v>
      </c>
      <c r="AN205" s="317">
        <f t="shared" si="215"/>
        <v>0</v>
      </c>
      <c r="AO205" s="715">
        <f t="shared" ref="AO205:AO268" si="217">E205-K205-Q205-W205-AC205-AI205</f>
        <v>0</v>
      </c>
      <c r="AP205" s="360">
        <v>1500</v>
      </c>
      <c r="AQ205" s="361">
        <f t="shared" si="205"/>
        <v>0</v>
      </c>
      <c r="AR205" s="358">
        <v>3528</v>
      </c>
      <c r="AS205" s="361">
        <f t="shared" si="206"/>
        <v>0</v>
      </c>
      <c r="AT205" s="362">
        <f t="shared" si="216"/>
        <v>0</v>
      </c>
    </row>
    <row r="206" spans="1:46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30"/>
      <c r="L206" s="93">
        <v>1560</v>
      </c>
      <c r="M206" s="93">
        <f t="shared" si="190"/>
        <v>0</v>
      </c>
      <c r="N206" s="93">
        <v>5971</v>
      </c>
      <c r="O206" s="93">
        <f t="shared" si="191"/>
        <v>0</v>
      </c>
      <c r="P206" s="94">
        <f t="shared" si="211"/>
        <v>0</v>
      </c>
      <c r="Q206" s="173"/>
      <c r="R206" s="175">
        <v>1560</v>
      </c>
      <c r="S206" s="175">
        <f t="shared" si="193"/>
        <v>0</v>
      </c>
      <c r="T206" s="175">
        <v>5971</v>
      </c>
      <c r="U206" s="175">
        <f t="shared" si="194"/>
        <v>0</v>
      </c>
      <c r="V206" s="176">
        <f t="shared" si="212"/>
        <v>0</v>
      </c>
      <c r="W206" s="220"/>
      <c r="X206" s="222">
        <v>1560</v>
      </c>
      <c r="Y206" s="222">
        <f t="shared" si="196"/>
        <v>0</v>
      </c>
      <c r="Z206" s="222">
        <v>5971</v>
      </c>
      <c r="AA206" s="222">
        <f t="shared" si="197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199"/>
        <v>1560</v>
      </c>
      <c r="AF206" s="269">
        <v>5971</v>
      </c>
      <c r="AG206" s="269">
        <f t="shared" si="200"/>
        <v>5971</v>
      </c>
      <c r="AH206" s="270">
        <f t="shared" si="214"/>
        <v>7531</v>
      </c>
      <c r="AI206" s="314"/>
      <c r="AJ206" s="316">
        <v>1560</v>
      </c>
      <c r="AK206" s="316">
        <f t="shared" si="202"/>
        <v>0</v>
      </c>
      <c r="AL206" s="316">
        <v>5971</v>
      </c>
      <c r="AM206" s="316">
        <f t="shared" si="203"/>
        <v>0</v>
      </c>
      <c r="AN206" s="317">
        <f t="shared" si="215"/>
        <v>0</v>
      </c>
      <c r="AO206" s="715">
        <f t="shared" si="217"/>
        <v>0</v>
      </c>
      <c r="AP206" s="361">
        <v>1560</v>
      </c>
      <c r="AQ206" s="361">
        <f t="shared" si="205"/>
        <v>0</v>
      </c>
      <c r="AR206" s="361">
        <v>5971</v>
      </c>
      <c r="AS206" s="361">
        <f t="shared" si="206"/>
        <v>0</v>
      </c>
      <c r="AT206" s="362">
        <f t="shared" si="216"/>
        <v>0</v>
      </c>
    </row>
    <row r="207" spans="1:46" ht="25.5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30"/>
      <c r="L207" s="93">
        <v>1200</v>
      </c>
      <c r="M207" s="93">
        <f t="shared" si="190"/>
        <v>0</v>
      </c>
      <c r="N207" s="93">
        <v>3440</v>
      </c>
      <c r="O207" s="93">
        <f t="shared" si="191"/>
        <v>0</v>
      </c>
      <c r="P207" s="94">
        <f t="shared" si="211"/>
        <v>0</v>
      </c>
      <c r="Q207" s="173"/>
      <c r="R207" s="175">
        <v>1200</v>
      </c>
      <c r="S207" s="175">
        <f t="shared" si="193"/>
        <v>0</v>
      </c>
      <c r="T207" s="175">
        <v>3440</v>
      </c>
      <c r="U207" s="175">
        <f t="shared" si="194"/>
        <v>0</v>
      </c>
      <c r="V207" s="176">
        <f t="shared" si="212"/>
        <v>0</v>
      </c>
      <c r="W207" s="220"/>
      <c r="X207" s="222">
        <v>1200</v>
      </c>
      <c r="Y207" s="222">
        <f t="shared" si="196"/>
        <v>0</v>
      </c>
      <c r="Z207" s="222">
        <v>3440</v>
      </c>
      <c r="AA207" s="222">
        <f t="shared" si="197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199"/>
        <v>34356</v>
      </c>
      <c r="AF207" s="269">
        <v>3440</v>
      </c>
      <c r="AG207" s="269">
        <f t="shared" si="200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2"/>
        <v>0</v>
      </c>
      <c r="AL207" s="316">
        <v>3440</v>
      </c>
      <c r="AM207" s="316">
        <f t="shared" si="203"/>
        <v>0</v>
      </c>
      <c r="AN207" s="317">
        <f t="shared" si="215"/>
        <v>0</v>
      </c>
      <c r="AO207" s="715">
        <f t="shared" si="217"/>
        <v>0</v>
      </c>
      <c r="AP207" s="361">
        <v>1200</v>
      </c>
      <c r="AQ207" s="361">
        <f t="shared" si="205"/>
        <v>0</v>
      </c>
      <c r="AR207" s="361">
        <v>3440</v>
      </c>
      <c r="AS207" s="361">
        <f t="shared" si="206"/>
        <v>0</v>
      </c>
      <c r="AT207" s="362">
        <f t="shared" si="216"/>
        <v>0</v>
      </c>
    </row>
    <row r="208" spans="1:46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30"/>
      <c r="L208" s="93">
        <v>1200</v>
      </c>
      <c r="M208" s="93">
        <f t="shared" si="190"/>
        <v>0</v>
      </c>
      <c r="N208" s="93">
        <v>2078</v>
      </c>
      <c r="O208" s="93">
        <f t="shared" si="191"/>
        <v>0</v>
      </c>
      <c r="P208" s="94">
        <f t="shared" si="211"/>
        <v>0</v>
      </c>
      <c r="Q208" s="173"/>
      <c r="R208" s="175">
        <v>1200</v>
      </c>
      <c r="S208" s="175">
        <f t="shared" si="193"/>
        <v>0</v>
      </c>
      <c r="T208" s="175">
        <v>2078</v>
      </c>
      <c r="U208" s="175">
        <f t="shared" si="194"/>
        <v>0</v>
      </c>
      <c r="V208" s="176">
        <f t="shared" si="212"/>
        <v>0</v>
      </c>
      <c r="W208" s="220"/>
      <c r="X208" s="222">
        <v>1200</v>
      </c>
      <c r="Y208" s="222">
        <f t="shared" si="196"/>
        <v>0</v>
      </c>
      <c r="Z208" s="222">
        <v>2078</v>
      </c>
      <c r="AA208" s="222">
        <f t="shared" si="197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199"/>
        <v>185160</v>
      </c>
      <c r="AF208" s="269">
        <v>2078</v>
      </c>
      <c r="AG208" s="269">
        <f t="shared" si="200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2"/>
        <v>0</v>
      </c>
      <c r="AL208" s="316">
        <v>2078</v>
      </c>
      <c r="AM208" s="316">
        <f t="shared" si="203"/>
        <v>0</v>
      </c>
      <c r="AN208" s="317">
        <f t="shared" si="215"/>
        <v>0</v>
      </c>
      <c r="AO208" s="715">
        <f t="shared" si="217"/>
        <v>0</v>
      </c>
      <c r="AP208" s="361">
        <v>1200</v>
      </c>
      <c r="AQ208" s="361">
        <f t="shared" si="205"/>
        <v>0</v>
      </c>
      <c r="AR208" s="361">
        <v>2078</v>
      </c>
      <c r="AS208" s="361">
        <f t="shared" si="206"/>
        <v>0</v>
      </c>
      <c r="AT208" s="362">
        <f t="shared" si="216"/>
        <v>0</v>
      </c>
    </row>
    <row r="209" spans="1:46" ht="25.5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30"/>
      <c r="L209" s="93">
        <v>600</v>
      </c>
      <c r="M209" s="93">
        <f t="shared" si="190"/>
        <v>0</v>
      </c>
      <c r="N209" s="93">
        <v>588</v>
      </c>
      <c r="O209" s="93">
        <f t="shared" si="191"/>
        <v>0</v>
      </c>
      <c r="P209" s="94">
        <f t="shared" si="211"/>
        <v>0</v>
      </c>
      <c r="Q209" s="173"/>
      <c r="R209" s="175">
        <v>600</v>
      </c>
      <c r="S209" s="175">
        <f t="shared" si="193"/>
        <v>0</v>
      </c>
      <c r="T209" s="175">
        <v>588</v>
      </c>
      <c r="U209" s="175">
        <f t="shared" si="194"/>
        <v>0</v>
      </c>
      <c r="V209" s="176">
        <f t="shared" si="212"/>
        <v>0</v>
      </c>
      <c r="W209" s="220"/>
      <c r="X209" s="222">
        <v>600</v>
      </c>
      <c r="Y209" s="222">
        <f t="shared" si="196"/>
        <v>0</v>
      </c>
      <c r="Z209" s="222">
        <v>588</v>
      </c>
      <c r="AA209" s="222">
        <f t="shared" si="197"/>
        <v>0</v>
      </c>
      <c r="AB209" s="223">
        <f t="shared" si="213"/>
        <v>0</v>
      </c>
      <c r="AC209" s="267"/>
      <c r="AD209" s="269">
        <v>600</v>
      </c>
      <c r="AE209" s="269">
        <f t="shared" si="199"/>
        <v>0</v>
      </c>
      <c r="AF209" s="269">
        <v>588</v>
      </c>
      <c r="AG209" s="269">
        <f t="shared" si="200"/>
        <v>0</v>
      </c>
      <c r="AH209" s="270">
        <f t="shared" si="214"/>
        <v>0</v>
      </c>
      <c r="AI209" s="314"/>
      <c r="AJ209" s="316">
        <v>600</v>
      </c>
      <c r="AK209" s="316">
        <f t="shared" si="202"/>
        <v>0</v>
      </c>
      <c r="AL209" s="316">
        <v>588</v>
      </c>
      <c r="AM209" s="316">
        <f t="shared" si="203"/>
        <v>0</v>
      </c>
      <c r="AN209" s="317">
        <f t="shared" si="215"/>
        <v>0</v>
      </c>
      <c r="AO209" s="715">
        <f t="shared" si="217"/>
        <v>237.80900000000003</v>
      </c>
      <c r="AP209" s="361">
        <v>600</v>
      </c>
      <c r="AQ209" s="361">
        <f t="shared" si="205"/>
        <v>142685.40000000002</v>
      </c>
      <c r="AR209" s="361">
        <v>588</v>
      </c>
      <c r="AS209" s="361">
        <f t="shared" si="206"/>
        <v>139831.69200000001</v>
      </c>
      <c r="AT209" s="362">
        <f t="shared" si="216"/>
        <v>282517.09200000006</v>
      </c>
    </row>
    <row r="210" spans="1:46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30"/>
      <c r="L210" s="93">
        <v>0</v>
      </c>
      <c r="M210" s="93">
        <f t="shared" si="190"/>
        <v>0</v>
      </c>
      <c r="N210" s="93">
        <v>31415</v>
      </c>
      <c r="O210" s="93">
        <f t="shared" si="191"/>
        <v>0</v>
      </c>
      <c r="P210" s="94">
        <f t="shared" si="211"/>
        <v>0</v>
      </c>
      <c r="Q210" s="173"/>
      <c r="R210" s="175">
        <v>0</v>
      </c>
      <c r="S210" s="175">
        <f t="shared" si="193"/>
        <v>0</v>
      </c>
      <c r="T210" s="175">
        <v>31415</v>
      </c>
      <c r="U210" s="175">
        <f t="shared" si="194"/>
        <v>0</v>
      </c>
      <c r="V210" s="176">
        <f t="shared" si="212"/>
        <v>0</v>
      </c>
      <c r="W210" s="220"/>
      <c r="X210" s="222">
        <v>0</v>
      </c>
      <c r="Y210" s="222">
        <f t="shared" si="196"/>
        <v>0</v>
      </c>
      <c r="Z210" s="222">
        <v>31415</v>
      </c>
      <c r="AA210" s="222">
        <f t="shared" si="197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199"/>
        <v>0</v>
      </c>
      <c r="AF210" s="269">
        <v>31415</v>
      </c>
      <c r="AG210" s="269">
        <f t="shared" si="200"/>
        <v>31415</v>
      </c>
      <c r="AH210" s="270">
        <f t="shared" si="214"/>
        <v>31415</v>
      </c>
      <c r="AI210" s="314"/>
      <c r="AJ210" s="316">
        <v>0</v>
      </c>
      <c r="AK210" s="316">
        <f t="shared" si="202"/>
        <v>0</v>
      </c>
      <c r="AL210" s="316">
        <v>31415</v>
      </c>
      <c r="AM210" s="316">
        <f t="shared" si="203"/>
        <v>0</v>
      </c>
      <c r="AN210" s="317">
        <f t="shared" si="215"/>
        <v>0</v>
      </c>
      <c r="AO210" s="715">
        <f t="shared" si="217"/>
        <v>0</v>
      </c>
      <c r="AP210" s="361">
        <v>0</v>
      </c>
      <c r="AQ210" s="361">
        <f t="shared" si="205"/>
        <v>0</v>
      </c>
      <c r="AR210" s="361">
        <v>31415</v>
      </c>
      <c r="AS210" s="361">
        <f t="shared" si="206"/>
        <v>0</v>
      </c>
      <c r="AT210" s="362">
        <f t="shared" si="216"/>
        <v>0</v>
      </c>
    </row>
    <row r="211" spans="1:46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17"/>
        <v>0</v>
      </c>
      <c r="AP211" s="360"/>
      <c r="AQ211" s="361"/>
      <c r="AR211" s="358"/>
      <c r="AS211" s="361"/>
      <c r="AT211" s="359"/>
    </row>
    <row r="212" spans="1:46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5">
        <f t="shared" si="217"/>
        <v>0</v>
      </c>
      <c r="AP212" s="360"/>
      <c r="AQ212" s="361"/>
      <c r="AR212" s="358"/>
      <c r="AS212" s="361"/>
      <c r="AT212" s="359"/>
    </row>
    <row r="213" spans="1:46" ht="25.5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5">
        <f t="shared" si="217"/>
        <v>1</v>
      </c>
      <c r="AP213" s="360"/>
      <c r="AQ213" s="361"/>
      <c r="AR213" s="358"/>
      <c r="AS213" s="361"/>
      <c r="AT213" s="359"/>
    </row>
    <row r="214" spans="1:46" ht="25.5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18">E214*F214</f>
        <v>14000</v>
      </c>
      <c r="H214" s="36">
        <v>45868</v>
      </c>
      <c r="I214" s="36">
        <f t="shared" ref="I214:I228" si="219">E214*H214</f>
        <v>45868</v>
      </c>
      <c r="J214" s="53">
        <f t="shared" ref="J214:J216" si="220">G214+I214</f>
        <v>59868</v>
      </c>
      <c r="K214" s="130"/>
      <c r="L214" s="93">
        <v>14000</v>
      </c>
      <c r="M214" s="93">
        <f t="shared" ref="M214:M228" si="221">K214*L214</f>
        <v>0</v>
      </c>
      <c r="N214" s="93">
        <v>45868</v>
      </c>
      <c r="O214" s="93">
        <f t="shared" ref="O214:O228" si="222">K214*N214</f>
        <v>0</v>
      </c>
      <c r="P214" s="94">
        <f t="shared" ref="P214:P216" si="223">M214+O214</f>
        <v>0</v>
      </c>
      <c r="Q214" s="173"/>
      <c r="R214" s="175">
        <v>14000</v>
      </c>
      <c r="S214" s="175">
        <f t="shared" ref="S214:S228" si="224">Q214*R214</f>
        <v>0</v>
      </c>
      <c r="T214" s="175">
        <v>45868</v>
      </c>
      <c r="U214" s="175">
        <f t="shared" ref="U214:U228" si="225">Q214*T214</f>
        <v>0</v>
      </c>
      <c r="V214" s="176">
        <f t="shared" ref="V214:V216" si="226">S214+U214</f>
        <v>0</v>
      </c>
      <c r="W214" s="220">
        <v>1</v>
      </c>
      <c r="X214" s="222">
        <v>14000</v>
      </c>
      <c r="Y214" s="222">
        <f t="shared" ref="Y214:Y228" si="227">W214*X214</f>
        <v>14000</v>
      </c>
      <c r="Z214" s="222">
        <v>45868</v>
      </c>
      <c r="AA214" s="222">
        <f t="shared" ref="AA214:AA228" si="228">W214*Z214</f>
        <v>45868</v>
      </c>
      <c r="AB214" s="223">
        <f t="shared" ref="AB214:AB216" si="229">Y214+AA214</f>
        <v>59868</v>
      </c>
      <c r="AC214" s="267"/>
      <c r="AD214" s="269">
        <v>14000</v>
      </c>
      <c r="AE214" s="269">
        <f t="shared" ref="AE214:AE228" si="230">AC214*AD214</f>
        <v>0</v>
      </c>
      <c r="AF214" s="269">
        <v>45868</v>
      </c>
      <c r="AG214" s="269">
        <f t="shared" ref="AG214:AG228" si="231">AC214*AF214</f>
        <v>0</v>
      </c>
      <c r="AH214" s="270">
        <f t="shared" ref="AH214:AH216" si="232">AE214+AG214</f>
        <v>0</v>
      </c>
      <c r="AI214" s="314"/>
      <c r="AJ214" s="316">
        <v>14000</v>
      </c>
      <c r="AK214" s="316">
        <f t="shared" ref="AK214:AK228" si="233">AI214*AJ214</f>
        <v>0</v>
      </c>
      <c r="AL214" s="316">
        <v>45868</v>
      </c>
      <c r="AM214" s="316">
        <f t="shared" ref="AM214:AM228" si="234">AI214*AL214</f>
        <v>0</v>
      </c>
      <c r="AN214" s="317">
        <f t="shared" ref="AN214:AN216" si="235">AK214+AM214</f>
        <v>0</v>
      </c>
      <c r="AO214" s="715">
        <f t="shared" si="217"/>
        <v>0</v>
      </c>
      <c r="AP214" s="361">
        <v>14000</v>
      </c>
      <c r="AQ214" s="361">
        <f t="shared" ref="AQ214:AQ228" si="236">AO214*AP214</f>
        <v>0</v>
      </c>
      <c r="AR214" s="361">
        <v>45868</v>
      </c>
      <c r="AS214" s="361">
        <f t="shared" ref="AS214:AS228" si="237">AO214*AR214</f>
        <v>0</v>
      </c>
      <c r="AT214" s="362">
        <f t="shared" ref="AT214:AT216" si="238">AQ214+AS214</f>
        <v>0</v>
      </c>
    </row>
    <row r="215" spans="1:46" ht="25.5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18"/>
        <v>28000</v>
      </c>
      <c r="H215" s="36">
        <v>37474</v>
      </c>
      <c r="I215" s="36">
        <f t="shared" si="219"/>
        <v>74948</v>
      </c>
      <c r="J215" s="53">
        <f t="shared" si="220"/>
        <v>102948</v>
      </c>
      <c r="K215" s="130"/>
      <c r="L215" s="93">
        <v>14000</v>
      </c>
      <c r="M215" s="93">
        <f t="shared" si="221"/>
        <v>0</v>
      </c>
      <c r="N215" s="93">
        <v>37474</v>
      </c>
      <c r="O215" s="93">
        <f t="shared" si="222"/>
        <v>0</v>
      </c>
      <c r="P215" s="94">
        <f t="shared" si="223"/>
        <v>0</v>
      </c>
      <c r="Q215" s="173"/>
      <c r="R215" s="175">
        <v>14000</v>
      </c>
      <c r="S215" s="175">
        <f t="shared" si="224"/>
        <v>0</v>
      </c>
      <c r="T215" s="175">
        <v>37474</v>
      </c>
      <c r="U215" s="175">
        <f t="shared" si="225"/>
        <v>0</v>
      </c>
      <c r="V215" s="176">
        <f t="shared" si="226"/>
        <v>0</v>
      </c>
      <c r="W215" s="220">
        <v>2</v>
      </c>
      <c r="X215" s="222">
        <v>14000</v>
      </c>
      <c r="Y215" s="222">
        <f t="shared" si="227"/>
        <v>28000</v>
      </c>
      <c r="Z215" s="222">
        <v>37474</v>
      </c>
      <c r="AA215" s="222">
        <f t="shared" si="228"/>
        <v>74948</v>
      </c>
      <c r="AB215" s="223">
        <f t="shared" si="229"/>
        <v>102948</v>
      </c>
      <c r="AC215" s="267"/>
      <c r="AD215" s="269">
        <v>14000</v>
      </c>
      <c r="AE215" s="269">
        <f t="shared" si="230"/>
        <v>0</v>
      </c>
      <c r="AF215" s="269">
        <v>37474</v>
      </c>
      <c r="AG215" s="269">
        <f t="shared" si="231"/>
        <v>0</v>
      </c>
      <c r="AH215" s="270">
        <f t="shared" si="232"/>
        <v>0</v>
      </c>
      <c r="AI215" s="314"/>
      <c r="AJ215" s="316">
        <v>14000</v>
      </c>
      <c r="AK215" s="316">
        <f t="shared" si="233"/>
        <v>0</v>
      </c>
      <c r="AL215" s="316">
        <v>37474</v>
      </c>
      <c r="AM215" s="316">
        <f t="shared" si="234"/>
        <v>0</v>
      </c>
      <c r="AN215" s="317">
        <f t="shared" si="235"/>
        <v>0</v>
      </c>
      <c r="AO215" s="715">
        <f t="shared" si="217"/>
        <v>0</v>
      </c>
      <c r="AP215" s="361">
        <v>14000</v>
      </c>
      <c r="AQ215" s="361">
        <f t="shared" si="236"/>
        <v>0</v>
      </c>
      <c r="AR215" s="361">
        <v>37474</v>
      </c>
      <c r="AS215" s="361">
        <f t="shared" si="237"/>
        <v>0</v>
      </c>
      <c r="AT215" s="362">
        <f t="shared" si="238"/>
        <v>0</v>
      </c>
    </row>
    <row r="216" spans="1:46" ht="38.25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18"/>
        <v>44166</v>
      </c>
      <c r="H216" s="36">
        <v>294438.13</v>
      </c>
      <c r="I216" s="36">
        <f t="shared" si="219"/>
        <v>294438.13</v>
      </c>
      <c r="J216" s="53">
        <f t="shared" si="220"/>
        <v>338604.13</v>
      </c>
      <c r="K216" s="130"/>
      <c r="L216" s="93">
        <v>44166</v>
      </c>
      <c r="M216" s="93">
        <f t="shared" si="221"/>
        <v>0</v>
      </c>
      <c r="N216" s="93">
        <v>294438.13</v>
      </c>
      <c r="O216" s="93">
        <f t="shared" si="222"/>
        <v>0</v>
      </c>
      <c r="P216" s="94">
        <f t="shared" si="223"/>
        <v>0</v>
      </c>
      <c r="Q216" s="173"/>
      <c r="R216" s="175">
        <v>44166</v>
      </c>
      <c r="S216" s="175">
        <f t="shared" si="224"/>
        <v>0</v>
      </c>
      <c r="T216" s="175">
        <v>294438.13</v>
      </c>
      <c r="U216" s="175">
        <f t="shared" si="225"/>
        <v>0</v>
      </c>
      <c r="V216" s="176">
        <f t="shared" si="226"/>
        <v>0</v>
      </c>
      <c r="W216" s="220">
        <v>1</v>
      </c>
      <c r="X216" s="222">
        <v>44166</v>
      </c>
      <c r="Y216" s="222">
        <f t="shared" si="227"/>
        <v>44166</v>
      </c>
      <c r="Z216" s="222">
        <v>294438.13</v>
      </c>
      <c r="AA216" s="222">
        <f t="shared" si="228"/>
        <v>294438.13</v>
      </c>
      <c r="AB216" s="223">
        <f t="shared" si="229"/>
        <v>338604.13</v>
      </c>
      <c r="AC216" s="267"/>
      <c r="AD216" s="269">
        <v>44166</v>
      </c>
      <c r="AE216" s="269">
        <f t="shared" si="230"/>
        <v>0</v>
      </c>
      <c r="AF216" s="269">
        <v>294438.13</v>
      </c>
      <c r="AG216" s="269">
        <f t="shared" si="231"/>
        <v>0</v>
      </c>
      <c r="AH216" s="270">
        <f t="shared" si="232"/>
        <v>0</v>
      </c>
      <c r="AI216" s="314"/>
      <c r="AJ216" s="316">
        <v>44166</v>
      </c>
      <c r="AK216" s="316">
        <f t="shared" si="233"/>
        <v>0</v>
      </c>
      <c r="AL216" s="316">
        <v>294438.13</v>
      </c>
      <c r="AM216" s="316">
        <f t="shared" si="234"/>
        <v>0</v>
      </c>
      <c r="AN216" s="317">
        <f t="shared" si="235"/>
        <v>0</v>
      </c>
      <c r="AO216" s="715">
        <f t="shared" si="217"/>
        <v>0</v>
      </c>
      <c r="AP216" s="361">
        <v>44166</v>
      </c>
      <c r="AQ216" s="361">
        <f t="shared" si="236"/>
        <v>0</v>
      </c>
      <c r="AR216" s="361">
        <v>294438.13</v>
      </c>
      <c r="AS216" s="361">
        <f t="shared" si="237"/>
        <v>0</v>
      </c>
      <c r="AT216" s="362">
        <f t="shared" si="238"/>
        <v>0</v>
      </c>
    </row>
    <row r="217" spans="1:46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18"/>
        <v>0</v>
      </c>
      <c r="H217" s="36"/>
      <c r="I217" s="36">
        <f t="shared" si="219"/>
        <v>0</v>
      </c>
      <c r="J217" s="53"/>
      <c r="K217" s="130"/>
      <c r="L217" s="93"/>
      <c r="M217" s="93">
        <f t="shared" si="221"/>
        <v>0</v>
      </c>
      <c r="N217" s="93"/>
      <c r="O217" s="93">
        <f t="shared" si="222"/>
        <v>0</v>
      </c>
      <c r="P217" s="94"/>
      <c r="Q217" s="173"/>
      <c r="R217" s="175"/>
      <c r="S217" s="175">
        <f t="shared" si="224"/>
        <v>0</v>
      </c>
      <c r="T217" s="175"/>
      <c r="U217" s="175">
        <f t="shared" si="225"/>
        <v>0</v>
      </c>
      <c r="V217" s="176"/>
      <c r="W217" s="220"/>
      <c r="X217" s="222"/>
      <c r="Y217" s="222">
        <f t="shared" si="227"/>
        <v>0</v>
      </c>
      <c r="Z217" s="222"/>
      <c r="AA217" s="222">
        <f t="shared" si="228"/>
        <v>0</v>
      </c>
      <c r="AB217" s="223"/>
      <c r="AC217" s="267"/>
      <c r="AD217" s="269"/>
      <c r="AE217" s="269">
        <f t="shared" si="230"/>
        <v>0</v>
      </c>
      <c r="AF217" s="269"/>
      <c r="AG217" s="269">
        <f t="shared" si="231"/>
        <v>0</v>
      </c>
      <c r="AH217" s="270"/>
      <c r="AI217" s="314"/>
      <c r="AJ217" s="316"/>
      <c r="AK217" s="316">
        <f t="shared" si="233"/>
        <v>0</v>
      </c>
      <c r="AL217" s="316"/>
      <c r="AM217" s="316">
        <f t="shared" si="234"/>
        <v>0</v>
      </c>
      <c r="AN217" s="317"/>
      <c r="AO217" s="715">
        <f t="shared" si="217"/>
        <v>1</v>
      </c>
      <c r="AP217" s="361"/>
      <c r="AQ217" s="361">
        <f t="shared" si="236"/>
        <v>0</v>
      </c>
      <c r="AR217" s="361"/>
      <c r="AS217" s="361">
        <f t="shared" si="237"/>
        <v>0</v>
      </c>
      <c r="AT217" s="362"/>
    </row>
    <row r="218" spans="1:46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18"/>
        <v>0</v>
      </c>
      <c r="H218" s="36"/>
      <c r="I218" s="36">
        <f t="shared" si="219"/>
        <v>0</v>
      </c>
      <c r="J218" s="53"/>
      <c r="K218" s="130"/>
      <c r="L218" s="93"/>
      <c r="M218" s="93">
        <f t="shared" si="221"/>
        <v>0</v>
      </c>
      <c r="N218" s="93"/>
      <c r="O218" s="93">
        <f t="shared" si="222"/>
        <v>0</v>
      </c>
      <c r="P218" s="94"/>
      <c r="Q218" s="173"/>
      <c r="R218" s="175"/>
      <c r="S218" s="175">
        <f t="shared" si="224"/>
        <v>0</v>
      </c>
      <c r="T218" s="175"/>
      <c r="U218" s="175">
        <f t="shared" si="225"/>
        <v>0</v>
      </c>
      <c r="V218" s="176"/>
      <c r="W218" s="220"/>
      <c r="X218" s="222"/>
      <c r="Y218" s="222">
        <f t="shared" si="227"/>
        <v>0</v>
      </c>
      <c r="Z218" s="222"/>
      <c r="AA218" s="222">
        <f t="shared" si="228"/>
        <v>0</v>
      </c>
      <c r="AB218" s="223"/>
      <c r="AC218" s="267"/>
      <c r="AD218" s="269"/>
      <c r="AE218" s="269">
        <f t="shared" si="230"/>
        <v>0</v>
      </c>
      <c r="AF218" s="269"/>
      <c r="AG218" s="269">
        <f t="shared" si="231"/>
        <v>0</v>
      </c>
      <c r="AH218" s="270"/>
      <c r="AI218" s="314"/>
      <c r="AJ218" s="316"/>
      <c r="AK218" s="316">
        <f t="shared" si="233"/>
        <v>0</v>
      </c>
      <c r="AL218" s="316"/>
      <c r="AM218" s="316">
        <f t="shared" si="234"/>
        <v>0</v>
      </c>
      <c r="AN218" s="317"/>
      <c r="AO218" s="715">
        <f t="shared" si="217"/>
        <v>0</v>
      </c>
      <c r="AP218" s="361"/>
      <c r="AQ218" s="361">
        <f t="shared" si="236"/>
        <v>0</v>
      </c>
      <c r="AR218" s="361"/>
      <c r="AS218" s="361">
        <f t="shared" si="237"/>
        <v>0</v>
      </c>
      <c r="AT218" s="362"/>
    </row>
    <row r="219" spans="1:46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18"/>
        <v>7810</v>
      </c>
      <c r="H219" s="36">
        <v>240</v>
      </c>
      <c r="I219" s="36">
        <f t="shared" si="219"/>
        <v>5280</v>
      </c>
      <c r="J219" s="53">
        <f t="shared" ref="J219:J228" si="239">G219+I219</f>
        <v>13090</v>
      </c>
      <c r="K219" s="130"/>
      <c r="L219" s="93">
        <f>250+105</f>
        <v>355</v>
      </c>
      <c r="M219" s="93">
        <f t="shared" si="221"/>
        <v>0</v>
      </c>
      <c r="N219" s="93">
        <v>240</v>
      </c>
      <c r="O219" s="93">
        <f t="shared" si="222"/>
        <v>0</v>
      </c>
      <c r="P219" s="94">
        <f t="shared" ref="P219:P228" si="240">M219+O219</f>
        <v>0</v>
      </c>
      <c r="Q219" s="173"/>
      <c r="R219" s="175">
        <f>250+105</f>
        <v>355</v>
      </c>
      <c r="S219" s="175">
        <f t="shared" si="224"/>
        <v>0</v>
      </c>
      <c r="T219" s="175">
        <v>240</v>
      </c>
      <c r="U219" s="175">
        <f t="shared" si="225"/>
        <v>0</v>
      </c>
      <c r="V219" s="176">
        <f t="shared" ref="V219:V228" si="241">S219+U219</f>
        <v>0</v>
      </c>
      <c r="W219" s="220">
        <v>22</v>
      </c>
      <c r="X219" s="222">
        <f>250+105</f>
        <v>355</v>
      </c>
      <c r="Y219" s="222">
        <f t="shared" si="227"/>
        <v>7810</v>
      </c>
      <c r="Z219" s="222">
        <v>240</v>
      </c>
      <c r="AA219" s="222">
        <f t="shared" si="228"/>
        <v>5280</v>
      </c>
      <c r="AB219" s="223">
        <f t="shared" ref="AB219:AB228" si="242">Y219+AA219</f>
        <v>13090</v>
      </c>
      <c r="AC219" s="267"/>
      <c r="AD219" s="269">
        <f>250+105</f>
        <v>355</v>
      </c>
      <c r="AE219" s="269">
        <f t="shared" si="230"/>
        <v>0</v>
      </c>
      <c r="AF219" s="269">
        <v>240</v>
      </c>
      <c r="AG219" s="269">
        <f t="shared" si="231"/>
        <v>0</v>
      </c>
      <c r="AH219" s="270">
        <f t="shared" ref="AH219:AH228" si="243">AE219+AG219</f>
        <v>0</v>
      </c>
      <c r="AI219" s="314"/>
      <c r="AJ219" s="316">
        <f>250+105</f>
        <v>355</v>
      </c>
      <c r="AK219" s="316">
        <f t="shared" si="233"/>
        <v>0</v>
      </c>
      <c r="AL219" s="316">
        <v>240</v>
      </c>
      <c r="AM219" s="316">
        <f t="shared" si="234"/>
        <v>0</v>
      </c>
      <c r="AN219" s="317">
        <f t="shared" ref="AN219:AN228" si="244">AK219+AM219</f>
        <v>0</v>
      </c>
      <c r="AO219" s="715">
        <f t="shared" si="217"/>
        <v>0</v>
      </c>
      <c r="AP219" s="361">
        <f>250+105</f>
        <v>355</v>
      </c>
      <c r="AQ219" s="361">
        <f t="shared" si="236"/>
        <v>0</v>
      </c>
      <c r="AR219" s="361">
        <v>240</v>
      </c>
      <c r="AS219" s="361">
        <f t="shared" si="237"/>
        <v>0</v>
      </c>
      <c r="AT219" s="362">
        <f t="shared" ref="AT219:AT228" si="245">AQ219+AS219</f>
        <v>0</v>
      </c>
    </row>
    <row r="220" spans="1:46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18"/>
        <v>14355</v>
      </c>
      <c r="H220" s="36">
        <v>403</v>
      </c>
      <c r="I220" s="36">
        <f t="shared" si="219"/>
        <v>13299</v>
      </c>
      <c r="J220" s="53">
        <f t="shared" si="239"/>
        <v>27654</v>
      </c>
      <c r="K220" s="130"/>
      <c r="L220" s="93">
        <f>330+105</f>
        <v>435</v>
      </c>
      <c r="M220" s="93">
        <f t="shared" si="221"/>
        <v>0</v>
      </c>
      <c r="N220" s="93">
        <v>403</v>
      </c>
      <c r="O220" s="93">
        <f t="shared" si="222"/>
        <v>0</v>
      </c>
      <c r="P220" s="94">
        <f t="shared" si="240"/>
        <v>0</v>
      </c>
      <c r="Q220" s="173"/>
      <c r="R220" s="175">
        <f>330+105</f>
        <v>435</v>
      </c>
      <c r="S220" s="175">
        <f t="shared" si="224"/>
        <v>0</v>
      </c>
      <c r="T220" s="175">
        <v>403</v>
      </c>
      <c r="U220" s="175">
        <f t="shared" si="225"/>
        <v>0</v>
      </c>
      <c r="V220" s="176">
        <f t="shared" si="241"/>
        <v>0</v>
      </c>
      <c r="W220" s="220">
        <v>32</v>
      </c>
      <c r="X220" s="222">
        <f>330+105</f>
        <v>435</v>
      </c>
      <c r="Y220" s="222">
        <f t="shared" si="227"/>
        <v>13920</v>
      </c>
      <c r="Z220" s="222">
        <v>403</v>
      </c>
      <c r="AA220" s="222">
        <f t="shared" si="228"/>
        <v>12896</v>
      </c>
      <c r="AB220" s="223">
        <f t="shared" si="242"/>
        <v>26816</v>
      </c>
      <c r="AC220" s="267"/>
      <c r="AD220" s="269">
        <f>330+105</f>
        <v>435</v>
      </c>
      <c r="AE220" s="269">
        <f t="shared" si="230"/>
        <v>0</v>
      </c>
      <c r="AF220" s="269">
        <v>403</v>
      </c>
      <c r="AG220" s="269">
        <f t="shared" si="231"/>
        <v>0</v>
      </c>
      <c r="AH220" s="270">
        <f t="shared" si="243"/>
        <v>0</v>
      </c>
      <c r="AI220" s="314"/>
      <c r="AJ220" s="316">
        <f>330+105</f>
        <v>435</v>
      </c>
      <c r="AK220" s="316">
        <f t="shared" si="233"/>
        <v>0</v>
      </c>
      <c r="AL220" s="316">
        <v>403</v>
      </c>
      <c r="AM220" s="316">
        <f t="shared" si="234"/>
        <v>0</v>
      </c>
      <c r="AN220" s="317">
        <f t="shared" si="244"/>
        <v>0</v>
      </c>
      <c r="AO220" s="715">
        <f t="shared" si="217"/>
        <v>1</v>
      </c>
      <c r="AP220" s="361">
        <f>330+105</f>
        <v>435</v>
      </c>
      <c r="AQ220" s="361">
        <f t="shared" si="236"/>
        <v>435</v>
      </c>
      <c r="AR220" s="361">
        <v>403</v>
      </c>
      <c r="AS220" s="361">
        <f t="shared" si="237"/>
        <v>403</v>
      </c>
      <c r="AT220" s="362">
        <f t="shared" si="245"/>
        <v>838</v>
      </c>
    </row>
    <row r="221" spans="1:46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18"/>
        <v>1828</v>
      </c>
      <c r="H221" s="36">
        <v>524</v>
      </c>
      <c r="I221" s="36">
        <f t="shared" si="219"/>
        <v>2096</v>
      </c>
      <c r="J221" s="53">
        <f t="shared" si="239"/>
        <v>3924</v>
      </c>
      <c r="K221" s="130"/>
      <c r="L221" s="93">
        <f>352+105</f>
        <v>457</v>
      </c>
      <c r="M221" s="93">
        <f t="shared" si="221"/>
        <v>0</v>
      </c>
      <c r="N221" s="93">
        <v>524</v>
      </c>
      <c r="O221" s="93">
        <f t="shared" si="222"/>
        <v>0</v>
      </c>
      <c r="P221" s="94">
        <f t="shared" si="240"/>
        <v>0</v>
      </c>
      <c r="Q221" s="173"/>
      <c r="R221" s="175">
        <f>352+105</f>
        <v>457</v>
      </c>
      <c r="S221" s="175">
        <f t="shared" si="224"/>
        <v>0</v>
      </c>
      <c r="T221" s="175">
        <v>524</v>
      </c>
      <c r="U221" s="175">
        <f t="shared" si="225"/>
        <v>0</v>
      </c>
      <c r="V221" s="176">
        <f t="shared" si="241"/>
        <v>0</v>
      </c>
      <c r="W221" s="220"/>
      <c r="X221" s="222">
        <f>352+105</f>
        <v>457</v>
      </c>
      <c r="Y221" s="222">
        <f t="shared" si="227"/>
        <v>0</v>
      </c>
      <c r="Z221" s="222">
        <v>524</v>
      </c>
      <c r="AA221" s="222">
        <f t="shared" si="228"/>
        <v>0</v>
      </c>
      <c r="AB221" s="223">
        <f t="shared" si="242"/>
        <v>0</v>
      </c>
      <c r="AC221" s="267"/>
      <c r="AD221" s="269">
        <f>352+105</f>
        <v>457</v>
      </c>
      <c r="AE221" s="269">
        <f t="shared" si="230"/>
        <v>0</v>
      </c>
      <c r="AF221" s="269">
        <v>524</v>
      </c>
      <c r="AG221" s="269">
        <f t="shared" si="231"/>
        <v>0</v>
      </c>
      <c r="AH221" s="270">
        <f t="shared" si="243"/>
        <v>0</v>
      </c>
      <c r="AI221" s="314"/>
      <c r="AJ221" s="316">
        <f>352+105</f>
        <v>457</v>
      </c>
      <c r="AK221" s="316">
        <f t="shared" si="233"/>
        <v>0</v>
      </c>
      <c r="AL221" s="316">
        <v>524</v>
      </c>
      <c r="AM221" s="316">
        <f t="shared" si="234"/>
        <v>0</v>
      </c>
      <c r="AN221" s="317">
        <f t="shared" si="244"/>
        <v>0</v>
      </c>
      <c r="AO221" s="715">
        <f t="shared" si="217"/>
        <v>4</v>
      </c>
      <c r="AP221" s="361">
        <f>352+105</f>
        <v>457</v>
      </c>
      <c r="AQ221" s="361">
        <f t="shared" si="236"/>
        <v>1828</v>
      </c>
      <c r="AR221" s="361">
        <v>524</v>
      </c>
      <c r="AS221" s="361">
        <f t="shared" si="237"/>
        <v>2096</v>
      </c>
      <c r="AT221" s="362">
        <f t="shared" si="245"/>
        <v>3924</v>
      </c>
    </row>
    <row r="222" spans="1:46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18"/>
        <v>7515</v>
      </c>
      <c r="H222" s="36">
        <v>877</v>
      </c>
      <c r="I222" s="36">
        <f t="shared" si="219"/>
        <v>13155</v>
      </c>
      <c r="J222" s="53">
        <f t="shared" si="239"/>
        <v>20670</v>
      </c>
      <c r="K222" s="130"/>
      <c r="L222" s="93">
        <f>396+105</f>
        <v>501</v>
      </c>
      <c r="M222" s="93">
        <f t="shared" si="221"/>
        <v>0</v>
      </c>
      <c r="N222" s="93">
        <v>877</v>
      </c>
      <c r="O222" s="93">
        <f t="shared" si="222"/>
        <v>0</v>
      </c>
      <c r="P222" s="94">
        <f t="shared" si="240"/>
        <v>0</v>
      </c>
      <c r="Q222" s="173"/>
      <c r="R222" s="175">
        <f>396+105</f>
        <v>501</v>
      </c>
      <c r="S222" s="175">
        <f t="shared" si="224"/>
        <v>0</v>
      </c>
      <c r="T222" s="175">
        <v>877</v>
      </c>
      <c r="U222" s="175">
        <f t="shared" si="225"/>
        <v>0</v>
      </c>
      <c r="V222" s="176">
        <f t="shared" si="241"/>
        <v>0</v>
      </c>
      <c r="W222" s="220"/>
      <c r="X222" s="222">
        <f>396+105</f>
        <v>501</v>
      </c>
      <c r="Y222" s="222">
        <f t="shared" si="227"/>
        <v>0</v>
      </c>
      <c r="Z222" s="222">
        <v>877</v>
      </c>
      <c r="AA222" s="222">
        <f t="shared" si="228"/>
        <v>0</v>
      </c>
      <c r="AB222" s="223">
        <f t="shared" si="242"/>
        <v>0</v>
      </c>
      <c r="AC222" s="267"/>
      <c r="AD222" s="269">
        <f>396+105</f>
        <v>501</v>
      </c>
      <c r="AE222" s="269">
        <f t="shared" si="230"/>
        <v>0</v>
      </c>
      <c r="AF222" s="269">
        <v>877</v>
      </c>
      <c r="AG222" s="269">
        <f t="shared" si="231"/>
        <v>0</v>
      </c>
      <c r="AH222" s="270">
        <f t="shared" si="243"/>
        <v>0</v>
      </c>
      <c r="AI222" s="314"/>
      <c r="AJ222" s="316">
        <f>396+105</f>
        <v>501</v>
      </c>
      <c r="AK222" s="316">
        <f t="shared" si="233"/>
        <v>0</v>
      </c>
      <c r="AL222" s="316">
        <v>877</v>
      </c>
      <c r="AM222" s="316">
        <f t="shared" si="234"/>
        <v>0</v>
      </c>
      <c r="AN222" s="317">
        <f t="shared" si="244"/>
        <v>0</v>
      </c>
      <c r="AO222" s="715">
        <f t="shared" si="217"/>
        <v>15</v>
      </c>
      <c r="AP222" s="361">
        <f>396+105</f>
        <v>501</v>
      </c>
      <c r="AQ222" s="361">
        <f t="shared" si="236"/>
        <v>7515</v>
      </c>
      <c r="AR222" s="361">
        <v>877</v>
      </c>
      <c r="AS222" s="361">
        <f t="shared" si="237"/>
        <v>13155</v>
      </c>
      <c r="AT222" s="362">
        <f t="shared" si="245"/>
        <v>20670</v>
      </c>
    </row>
    <row r="223" spans="1:46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18"/>
        <v>7500</v>
      </c>
      <c r="H223" s="36">
        <v>8211</v>
      </c>
      <c r="I223" s="36">
        <f t="shared" si="219"/>
        <v>24633</v>
      </c>
      <c r="J223" s="53">
        <f t="shared" si="239"/>
        <v>32133</v>
      </c>
      <c r="K223" s="130"/>
      <c r="L223" s="93">
        <v>2500</v>
      </c>
      <c r="M223" s="93">
        <f t="shared" si="221"/>
        <v>0</v>
      </c>
      <c r="N223" s="93">
        <v>8211</v>
      </c>
      <c r="O223" s="93">
        <f t="shared" si="222"/>
        <v>0</v>
      </c>
      <c r="P223" s="94">
        <f t="shared" si="240"/>
        <v>0</v>
      </c>
      <c r="Q223" s="173"/>
      <c r="R223" s="175">
        <v>2500</v>
      </c>
      <c r="S223" s="175">
        <f t="shared" si="224"/>
        <v>0</v>
      </c>
      <c r="T223" s="175">
        <v>8211</v>
      </c>
      <c r="U223" s="175">
        <f t="shared" si="225"/>
        <v>0</v>
      </c>
      <c r="V223" s="176">
        <f t="shared" si="241"/>
        <v>0</v>
      </c>
      <c r="W223" s="220">
        <v>3</v>
      </c>
      <c r="X223" s="222">
        <v>2500</v>
      </c>
      <c r="Y223" s="222">
        <f t="shared" si="227"/>
        <v>7500</v>
      </c>
      <c r="Z223" s="222">
        <v>8211</v>
      </c>
      <c r="AA223" s="222">
        <f t="shared" si="228"/>
        <v>24633</v>
      </c>
      <c r="AB223" s="223">
        <f t="shared" si="242"/>
        <v>32133</v>
      </c>
      <c r="AC223" s="267"/>
      <c r="AD223" s="269">
        <v>2500</v>
      </c>
      <c r="AE223" s="269">
        <f t="shared" si="230"/>
        <v>0</v>
      </c>
      <c r="AF223" s="269">
        <v>8211</v>
      </c>
      <c r="AG223" s="269">
        <f t="shared" si="231"/>
        <v>0</v>
      </c>
      <c r="AH223" s="270">
        <f t="shared" si="243"/>
        <v>0</v>
      </c>
      <c r="AI223" s="314"/>
      <c r="AJ223" s="316">
        <v>2500</v>
      </c>
      <c r="AK223" s="316">
        <f t="shared" si="233"/>
        <v>0</v>
      </c>
      <c r="AL223" s="316">
        <v>8211</v>
      </c>
      <c r="AM223" s="316">
        <f t="shared" si="234"/>
        <v>0</v>
      </c>
      <c r="AN223" s="317">
        <f t="shared" si="244"/>
        <v>0</v>
      </c>
      <c r="AO223" s="715">
        <f t="shared" si="217"/>
        <v>0</v>
      </c>
      <c r="AP223" s="361">
        <v>2500</v>
      </c>
      <c r="AQ223" s="361">
        <f t="shared" si="236"/>
        <v>0</v>
      </c>
      <c r="AR223" s="361">
        <v>8211</v>
      </c>
      <c r="AS223" s="361">
        <f t="shared" si="237"/>
        <v>0</v>
      </c>
      <c r="AT223" s="362">
        <f t="shared" si="245"/>
        <v>0</v>
      </c>
    </row>
    <row r="224" spans="1:46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18"/>
        <v>2500</v>
      </c>
      <c r="H224" s="36">
        <v>5000</v>
      </c>
      <c r="I224" s="36">
        <f t="shared" si="219"/>
        <v>5000</v>
      </c>
      <c r="J224" s="53">
        <f t="shared" si="239"/>
        <v>7500</v>
      </c>
      <c r="K224" s="130"/>
      <c r="L224" s="93">
        <v>2500</v>
      </c>
      <c r="M224" s="93">
        <f t="shared" si="221"/>
        <v>0</v>
      </c>
      <c r="N224" s="93">
        <v>5000</v>
      </c>
      <c r="O224" s="93">
        <f t="shared" si="222"/>
        <v>0</v>
      </c>
      <c r="P224" s="94">
        <f t="shared" si="240"/>
        <v>0</v>
      </c>
      <c r="Q224" s="173"/>
      <c r="R224" s="175">
        <v>2500</v>
      </c>
      <c r="S224" s="175">
        <f t="shared" si="224"/>
        <v>0</v>
      </c>
      <c r="T224" s="175">
        <v>5000</v>
      </c>
      <c r="U224" s="175">
        <f t="shared" si="225"/>
        <v>0</v>
      </c>
      <c r="V224" s="176">
        <f t="shared" si="241"/>
        <v>0</v>
      </c>
      <c r="W224" s="220">
        <v>1</v>
      </c>
      <c r="X224" s="222">
        <v>2500</v>
      </c>
      <c r="Y224" s="222">
        <f t="shared" si="227"/>
        <v>2500</v>
      </c>
      <c r="Z224" s="222">
        <v>5000</v>
      </c>
      <c r="AA224" s="222">
        <f t="shared" si="228"/>
        <v>5000</v>
      </c>
      <c r="AB224" s="223">
        <f t="shared" si="242"/>
        <v>7500</v>
      </c>
      <c r="AC224" s="267"/>
      <c r="AD224" s="269">
        <v>2500</v>
      </c>
      <c r="AE224" s="269">
        <f t="shared" si="230"/>
        <v>0</v>
      </c>
      <c r="AF224" s="269">
        <v>5000</v>
      </c>
      <c r="AG224" s="269">
        <f t="shared" si="231"/>
        <v>0</v>
      </c>
      <c r="AH224" s="270">
        <f t="shared" si="243"/>
        <v>0</v>
      </c>
      <c r="AI224" s="314"/>
      <c r="AJ224" s="316">
        <v>2500</v>
      </c>
      <c r="AK224" s="316">
        <f t="shared" si="233"/>
        <v>0</v>
      </c>
      <c r="AL224" s="316">
        <v>5000</v>
      </c>
      <c r="AM224" s="316">
        <f t="shared" si="234"/>
        <v>0</v>
      </c>
      <c r="AN224" s="317">
        <f t="shared" si="244"/>
        <v>0</v>
      </c>
      <c r="AO224" s="715">
        <f t="shared" si="217"/>
        <v>0</v>
      </c>
      <c r="AP224" s="361">
        <v>2500</v>
      </c>
      <c r="AQ224" s="361">
        <f t="shared" si="236"/>
        <v>0</v>
      </c>
      <c r="AR224" s="361">
        <v>5000</v>
      </c>
      <c r="AS224" s="361">
        <f t="shared" si="237"/>
        <v>0</v>
      </c>
      <c r="AT224" s="362">
        <f t="shared" si="245"/>
        <v>0</v>
      </c>
    </row>
    <row r="225" spans="1:46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18"/>
        <v>8000</v>
      </c>
      <c r="H225" s="36">
        <v>117</v>
      </c>
      <c r="I225" s="36">
        <f t="shared" si="219"/>
        <v>1872</v>
      </c>
      <c r="J225" s="53">
        <f t="shared" si="239"/>
        <v>9872</v>
      </c>
      <c r="K225" s="130"/>
      <c r="L225" s="93">
        <v>500</v>
      </c>
      <c r="M225" s="93">
        <f t="shared" si="221"/>
        <v>0</v>
      </c>
      <c r="N225" s="93">
        <v>117</v>
      </c>
      <c r="O225" s="93">
        <f t="shared" si="222"/>
        <v>0</v>
      </c>
      <c r="P225" s="94">
        <f t="shared" si="240"/>
        <v>0</v>
      </c>
      <c r="Q225" s="173"/>
      <c r="R225" s="175">
        <v>500</v>
      </c>
      <c r="S225" s="175">
        <f t="shared" si="224"/>
        <v>0</v>
      </c>
      <c r="T225" s="175">
        <v>117</v>
      </c>
      <c r="U225" s="175">
        <f t="shared" si="225"/>
        <v>0</v>
      </c>
      <c r="V225" s="176">
        <f t="shared" si="241"/>
        <v>0</v>
      </c>
      <c r="W225" s="220">
        <v>10</v>
      </c>
      <c r="X225" s="222">
        <v>500</v>
      </c>
      <c r="Y225" s="222">
        <f t="shared" si="227"/>
        <v>5000</v>
      </c>
      <c r="Z225" s="222">
        <v>117</v>
      </c>
      <c r="AA225" s="222">
        <f t="shared" si="228"/>
        <v>1170</v>
      </c>
      <c r="AB225" s="223">
        <f t="shared" si="242"/>
        <v>6170</v>
      </c>
      <c r="AC225" s="267"/>
      <c r="AD225" s="269">
        <v>500</v>
      </c>
      <c r="AE225" s="269">
        <f t="shared" si="230"/>
        <v>0</v>
      </c>
      <c r="AF225" s="269">
        <v>117</v>
      </c>
      <c r="AG225" s="269">
        <f t="shared" si="231"/>
        <v>0</v>
      </c>
      <c r="AH225" s="270">
        <f t="shared" si="243"/>
        <v>0</v>
      </c>
      <c r="AI225" s="314"/>
      <c r="AJ225" s="316">
        <v>500</v>
      </c>
      <c r="AK225" s="316">
        <f t="shared" si="233"/>
        <v>0</v>
      </c>
      <c r="AL225" s="316">
        <v>117</v>
      </c>
      <c r="AM225" s="316">
        <f t="shared" si="234"/>
        <v>0</v>
      </c>
      <c r="AN225" s="317">
        <f t="shared" si="244"/>
        <v>0</v>
      </c>
      <c r="AO225" s="715">
        <f t="shared" si="217"/>
        <v>6</v>
      </c>
      <c r="AP225" s="361">
        <v>500</v>
      </c>
      <c r="AQ225" s="361">
        <f t="shared" si="236"/>
        <v>3000</v>
      </c>
      <c r="AR225" s="361">
        <v>117</v>
      </c>
      <c r="AS225" s="361">
        <f t="shared" si="237"/>
        <v>702</v>
      </c>
      <c r="AT225" s="362">
        <f t="shared" si="245"/>
        <v>3702</v>
      </c>
    </row>
    <row r="226" spans="1:46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18"/>
        <v>0</v>
      </c>
      <c r="H226" s="36">
        <v>12600</v>
      </c>
      <c r="I226" s="36">
        <f t="shared" si="219"/>
        <v>12600</v>
      </c>
      <c r="J226" s="53">
        <f t="shared" si="239"/>
        <v>12600</v>
      </c>
      <c r="K226" s="130"/>
      <c r="L226" s="93">
        <v>0</v>
      </c>
      <c r="M226" s="93">
        <f t="shared" si="221"/>
        <v>0</v>
      </c>
      <c r="N226" s="93">
        <v>12600</v>
      </c>
      <c r="O226" s="93">
        <f t="shared" si="222"/>
        <v>0</v>
      </c>
      <c r="P226" s="94">
        <f t="shared" si="240"/>
        <v>0</v>
      </c>
      <c r="Q226" s="173"/>
      <c r="R226" s="175">
        <v>0</v>
      </c>
      <c r="S226" s="175">
        <f t="shared" si="224"/>
        <v>0</v>
      </c>
      <c r="T226" s="175">
        <v>12600</v>
      </c>
      <c r="U226" s="175">
        <f t="shared" si="225"/>
        <v>0</v>
      </c>
      <c r="V226" s="176">
        <f t="shared" si="241"/>
        <v>0</v>
      </c>
      <c r="W226" s="220">
        <v>1</v>
      </c>
      <c r="X226" s="222">
        <v>0</v>
      </c>
      <c r="Y226" s="222">
        <f t="shared" si="227"/>
        <v>0</v>
      </c>
      <c r="Z226" s="222">
        <v>12600</v>
      </c>
      <c r="AA226" s="222">
        <f t="shared" si="228"/>
        <v>12600</v>
      </c>
      <c r="AB226" s="223">
        <f t="shared" si="242"/>
        <v>12600</v>
      </c>
      <c r="AC226" s="267"/>
      <c r="AD226" s="269">
        <v>0</v>
      </c>
      <c r="AE226" s="269">
        <f t="shared" si="230"/>
        <v>0</v>
      </c>
      <c r="AF226" s="269">
        <v>12600</v>
      </c>
      <c r="AG226" s="269">
        <f t="shared" si="231"/>
        <v>0</v>
      </c>
      <c r="AH226" s="270">
        <f t="shared" si="243"/>
        <v>0</v>
      </c>
      <c r="AI226" s="314"/>
      <c r="AJ226" s="316">
        <v>0</v>
      </c>
      <c r="AK226" s="316">
        <f t="shared" si="233"/>
        <v>0</v>
      </c>
      <c r="AL226" s="316">
        <v>12600</v>
      </c>
      <c r="AM226" s="316">
        <f t="shared" si="234"/>
        <v>0</v>
      </c>
      <c r="AN226" s="317">
        <f t="shared" si="244"/>
        <v>0</v>
      </c>
      <c r="AO226" s="715">
        <f t="shared" si="217"/>
        <v>0</v>
      </c>
      <c r="AP226" s="361">
        <v>0</v>
      </c>
      <c r="AQ226" s="361">
        <f t="shared" si="236"/>
        <v>0</v>
      </c>
      <c r="AR226" s="361">
        <v>12600</v>
      </c>
      <c r="AS226" s="361">
        <f t="shared" si="237"/>
        <v>0</v>
      </c>
      <c r="AT226" s="362">
        <f t="shared" si="245"/>
        <v>0</v>
      </c>
    </row>
    <row r="227" spans="1:46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18"/>
        <v>366000</v>
      </c>
      <c r="H227" s="36">
        <v>0</v>
      </c>
      <c r="I227" s="36">
        <f t="shared" si="219"/>
        <v>0</v>
      </c>
      <c r="J227" s="53">
        <f t="shared" si="239"/>
        <v>366000</v>
      </c>
      <c r="K227" s="130"/>
      <c r="L227" s="93">
        <v>366000</v>
      </c>
      <c r="M227" s="93">
        <f t="shared" si="221"/>
        <v>0</v>
      </c>
      <c r="N227" s="93">
        <v>0</v>
      </c>
      <c r="O227" s="93">
        <f t="shared" si="222"/>
        <v>0</v>
      </c>
      <c r="P227" s="94">
        <f t="shared" si="240"/>
        <v>0</v>
      </c>
      <c r="Q227" s="173"/>
      <c r="R227" s="175">
        <v>366000</v>
      </c>
      <c r="S227" s="175">
        <f t="shared" si="224"/>
        <v>0</v>
      </c>
      <c r="T227" s="175">
        <v>0</v>
      </c>
      <c r="U227" s="175">
        <f t="shared" si="225"/>
        <v>0</v>
      </c>
      <c r="V227" s="176">
        <f t="shared" si="241"/>
        <v>0</v>
      </c>
      <c r="W227" s="220"/>
      <c r="X227" s="222">
        <v>366000</v>
      </c>
      <c r="Y227" s="222">
        <f t="shared" si="227"/>
        <v>0</v>
      </c>
      <c r="Z227" s="222">
        <v>0</v>
      </c>
      <c r="AA227" s="222">
        <f t="shared" si="228"/>
        <v>0</v>
      </c>
      <c r="AB227" s="223">
        <f t="shared" si="242"/>
        <v>0</v>
      </c>
      <c r="AC227" s="267"/>
      <c r="AD227" s="269">
        <v>366000</v>
      </c>
      <c r="AE227" s="269">
        <f t="shared" si="230"/>
        <v>0</v>
      </c>
      <c r="AF227" s="269">
        <v>0</v>
      </c>
      <c r="AG227" s="269">
        <f t="shared" si="231"/>
        <v>0</v>
      </c>
      <c r="AH227" s="270">
        <f t="shared" si="243"/>
        <v>0</v>
      </c>
      <c r="AI227" s="314"/>
      <c r="AJ227" s="316">
        <v>366000</v>
      </c>
      <c r="AK227" s="316">
        <f t="shared" si="233"/>
        <v>0</v>
      </c>
      <c r="AL227" s="316">
        <v>0</v>
      </c>
      <c r="AM227" s="316">
        <f t="shared" si="234"/>
        <v>0</v>
      </c>
      <c r="AN227" s="317">
        <f t="shared" si="244"/>
        <v>0</v>
      </c>
      <c r="AO227" s="715">
        <f t="shared" si="217"/>
        <v>1</v>
      </c>
      <c r="AP227" s="361">
        <v>366000</v>
      </c>
      <c r="AQ227" s="361">
        <f t="shared" si="236"/>
        <v>366000</v>
      </c>
      <c r="AR227" s="361">
        <v>0</v>
      </c>
      <c r="AS227" s="361">
        <f t="shared" si="237"/>
        <v>0</v>
      </c>
      <c r="AT227" s="362">
        <f t="shared" si="245"/>
        <v>366000</v>
      </c>
    </row>
    <row r="228" spans="1:46" ht="13.5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18"/>
        <v>162000</v>
      </c>
      <c r="H228" s="56">
        <v>0</v>
      </c>
      <c r="I228" s="56">
        <f t="shared" si="219"/>
        <v>0</v>
      </c>
      <c r="J228" s="69">
        <f t="shared" si="239"/>
        <v>162000</v>
      </c>
      <c r="K228" s="133"/>
      <c r="L228" s="97">
        <v>162000</v>
      </c>
      <c r="M228" s="97">
        <f t="shared" si="221"/>
        <v>0</v>
      </c>
      <c r="N228" s="97">
        <v>0</v>
      </c>
      <c r="O228" s="97">
        <f t="shared" si="222"/>
        <v>0</v>
      </c>
      <c r="P228" s="98">
        <f t="shared" si="240"/>
        <v>0</v>
      </c>
      <c r="Q228" s="181"/>
      <c r="R228" s="182">
        <v>162000</v>
      </c>
      <c r="S228" s="182">
        <f t="shared" si="224"/>
        <v>0</v>
      </c>
      <c r="T228" s="182">
        <v>0</v>
      </c>
      <c r="U228" s="182">
        <f t="shared" si="225"/>
        <v>0</v>
      </c>
      <c r="V228" s="183">
        <f t="shared" si="241"/>
        <v>0</v>
      </c>
      <c r="W228" s="228"/>
      <c r="X228" s="229">
        <v>162000</v>
      </c>
      <c r="Y228" s="229">
        <f t="shared" si="227"/>
        <v>0</v>
      </c>
      <c r="Z228" s="229">
        <v>0</v>
      </c>
      <c r="AA228" s="229">
        <f t="shared" si="228"/>
        <v>0</v>
      </c>
      <c r="AB228" s="230">
        <f t="shared" si="242"/>
        <v>0</v>
      </c>
      <c r="AC228" s="275"/>
      <c r="AD228" s="276">
        <v>162000</v>
      </c>
      <c r="AE228" s="276">
        <f t="shared" si="230"/>
        <v>0</v>
      </c>
      <c r="AF228" s="276">
        <v>0</v>
      </c>
      <c r="AG228" s="276">
        <f t="shared" si="231"/>
        <v>0</v>
      </c>
      <c r="AH228" s="277">
        <f t="shared" si="243"/>
        <v>0</v>
      </c>
      <c r="AI228" s="322"/>
      <c r="AJ228" s="323">
        <v>162000</v>
      </c>
      <c r="AK228" s="323">
        <f t="shared" si="233"/>
        <v>0</v>
      </c>
      <c r="AL228" s="323">
        <v>0</v>
      </c>
      <c r="AM228" s="323">
        <f t="shared" si="234"/>
        <v>0</v>
      </c>
      <c r="AN228" s="324">
        <f t="shared" si="244"/>
        <v>0</v>
      </c>
      <c r="AO228" s="715">
        <f t="shared" si="217"/>
        <v>1</v>
      </c>
      <c r="AP228" s="365">
        <v>162000</v>
      </c>
      <c r="AQ228" s="365">
        <f t="shared" si="236"/>
        <v>162000</v>
      </c>
      <c r="AR228" s="365">
        <v>0</v>
      </c>
      <c r="AS228" s="365">
        <f t="shared" si="237"/>
        <v>0</v>
      </c>
      <c r="AT228" s="366">
        <f t="shared" si="245"/>
        <v>162000</v>
      </c>
    </row>
    <row r="229" spans="1:46" ht="14.25" thickTop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1612968</v>
      </c>
      <c r="Z229" s="232"/>
      <c r="AA229" s="233">
        <f>SUM(AA10:AA228)</f>
        <v>2183942.8112307689</v>
      </c>
      <c r="AB229" s="233">
        <f>SUM(AB10:AB228)</f>
        <v>3796910.8112307689</v>
      </c>
      <c r="AC229" s="278"/>
      <c r="AD229" s="279"/>
      <c r="AE229" s="280">
        <f>SUM(AE10:AE228)</f>
        <v>952599</v>
      </c>
      <c r="AF229" s="279"/>
      <c r="AG229" s="280">
        <f>SUM(AG10:AG228)</f>
        <v>1791521.7140000002</v>
      </c>
      <c r="AH229" s="280">
        <f>SUM(AH10:AH228)</f>
        <v>2744120.7139999997</v>
      </c>
      <c r="AI229" s="325"/>
      <c r="AJ229" s="326"/>
      <c r="AK229" s="327">
        <f>SUM(AK10:AK228)</f>
        <v>0</v>
      </c>
      <c r="AL229" s="326"/>
      <c r="AM229" s="327">
        <f>SUM(AM10:AM228)</f>
        <v>0</v>
      </c>
      <c r="AN229" s="327">
        <f>SUM(AN10:AN228)</f>
        <v>0</v>
      </c>
      <c r="AO229" s="715">
        <f t="shared" si="217"/>
        <v>0</v>
      </c>
      <c r="AP229" s="367"/>
      <c r="AQ229" s="368">
        <f>SUM(AQ10:AQ228)</f>
        <v>1369834.9700000002</v>
      </c>
      <c r="AR229" s="367"/>
      <c r="AS229" s="368">
        <f>SUM(AS10:AS228)</f>
        <v>758368.31744615408</v>
      </c>
      <c r="AT229" s="368">
        <f>SUM(AT10:AT228)</f>
        <v>2128203.2874461543</v>
      </c>
    </row>
    <row r="230" spans="1:46" ht="13.5" thickTop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5">
        <f t="shared" si="217"/>
        <v>0</v>
      </c>
      <c r="AP230" s="369"/>
      <c r="AQ230" s="370"/>
      <c r="AR230" s="371"/>
      <c r="AS230" s="370"/>
      <c r="AT230" s="372"/>
    </row>
    <row r="231" spans="1:46" ht="13.5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5">
        <f t="shared" si="217"/>
        <v>0</v>
      </c>
      <c r="AP231" s="357"/>
      <c r="AQ231" s="361"/>
      <c r="AR231" s="358"/>
      <c r="AS231" s="361"/>
      <c r="AT231" s="359"/>
    </row>
    <row r="232" spans="1:46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17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17"/>
        <v>0</v>
      </c>
      <c r="AP233" s="360"/>
      <c r="AQ233" s="361"/>
      <c r="AR233" s="358"/>
      <c r="AS233" s="361"/>
      <c r="AT233" s="359"/>
    </row>
    <row r="234" spans="1:46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5">
        <f t="shared" si="217"/>
        <v>0</v>
      </c>
      <c r="AP234" s="360"/>
      <c r="AQ234" s="361"/>
      <c r="AR234" s="358"/>
      <c r="AS234" s="361"/>
      <c r="AT234" s="359"/>
    </row>
    <row r="235" spans="1:46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5">
        <f t="shared" si="217"/>
        <v>0</v>
      </c>
      <c r="AP235" s="360"/>
      <c r="AQ235" s="361"/>
      <c r="AR235" s="358"/>
      <c r="AS235" s="361"/>
      <c r="AT235" s="359"/>
    </row>
    <row r="236" spans="1:46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6">E236*F236</f>
        <v>228206.58</v>
      </c>
      <c r="H236" s="488">
        <v>566028.50399999996</v>
      </c>
      <c r="I236" s="488">
        <f t="shared" ref="I236:I279" si="247">E236*H236</f>
        <v>566028.50399999996</v>
      </c>
      <c r="J236" s="489">
        <f t="shared" ref="J236:J246" si="248">G236+I236</f>
        <v>794235.08399999992</v>
      </c>
      <c r="K236" s="130">
        <v>1</v>
      </c>
      <c r="L236" s="93">
        <v>228206.58</v>
      </c>
      <c r="M236" s="93">
        <f t="shared" ref="M236:M238" si="249">K236*L236</f>
        <v>228206.58</v>
      </c>
      <c r="N236" s="93">
        <v>566028.50399999996</v>
      </c>
      <c r="O236" s="93">
        <f t="shared" ref="O236:O238" si="250">K236*N236</f>
        <v>566028.50399999996</v>
      </c>
      <c r="P236" s="94">
        <f t="shared" ref="P236:P238" si="251">M236+O236</f>
        <v>794235.08399999992</v>
      </c>
      <c r="Q236" s="173"/>
      <c r="R236" s="175">
        <v>228206.58</v>
      </c>
      <c r="S236" s="175">
        <f t="shared" ref="S236:S238" si="252">Q236*R236</f>
        <v>0</v>
      </c>
      <c r="T236" s="175">
        <v>566028.50399999996</v>
      </c>
      <c r="U236" s="175">
        <f t="shared" ref="U236:U238" si="253">Q236*T236</f>
        <v>0</v>
      </c>
      <c r="V236" s="176">
        <f t="shared" ref="V236:V238" si="254">S236+U236</f>
        <v>0</v>
      </c>
      <c r="W236" s="220"/>
      <c r="X236" s="222">
        <v>228206.58</v>
      </c>
      <c r="Y236" s="222">
        <f t="shared" ref="Y236:Y238" si="255">W236*X236</f>
        <v>0</v>
      </c>
      <c r="Z236" s="222">
        <v>566028.50399999996</v>
      </c>
      <c r="AA236" s="222">
        <f t="shared" ref="AA236:AA238" si="256">W236*Z236</f>
        <v>0</v>
      </c>
      <c r="AB236" s="223">
        <f t="shared" ref="AB236:AB238" si="257">Y236+AA236</f>
        <v>0</v>
      </c>
      <c r="AC236" s="267"/>
      <c r="AD236" s="269">
        <v>228206.58</v>
      </c>
      <c r="AE236" s="269">
        <f t="shared" ref="AE236:AE238" si="258">AC236*AD236</f>
        <v>0</v>
      </c>
      <c r="AF236" s="269">
        <v>566028.50399999996</v>
      </c>
      <c r="AG236" s="269">
        <f t="shared" ref="AG236:AG238" si="259">AC236*AF236</f>
        <v>0</v>
      </c>
      <c r="AH236" s="270">
        <f t="shared" ref="AH236:AH238" si="260">AE236+AG236</f>
        <v>0</v>
      </c>
      <c r="AI236" s="314"/>
      <c r="AJ236" s="316">
        <v>228206.58</v>
      </c>
      <c r="AK236" s="316">
        <f t="shared" ref="AK236:AK238" si="261">AI236*AJ236</f>
        <v>0</v>
      </c>
      <c r="AL236" s="316">
        <v>566028.50399999996</v>
      </c>
      <c r="AM236" s="316">
        <f t="shared" ref="AM236:AM238" si="262">AI236*AL236</f>
        <v>0</v>
      </c>
      <c r="AN236" s="317">
        <f t="shared" ref="AN236:AN238" si="263">AK236+AM236</f>
        <v>0</v>
      </c>
      <c r="AO236" s="715">
        <f t="shared" si="217"/>
        <v>0</v>
      </c>
      <c r="AP236" s="361">
        <v>228206.58</v>
      </c>
      <c r="AQ236" s="361">
        <f t="shared" ref="AQ236:AQ238" si="264">AO236*AP236</f>
        <v>0</v>
      </c>
      <c r="AR236" s="361">
        <v>566028.50399999996</v>
      </c>
      <c r="AS236" s="361">
        <f t="shared" ref="AS236:AS238" si="265">AO236*AR236</f>
        <v>0</v>
      </c>
      <c r="AT236" s="362">
        <f t="shared" ref="AT236:AT238" si="266">AQ236+AS236</f>
        <v>0</v>
      </c>
    </row>
    <row r="237" spans="1:46" ht="38.25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6"/>
        <v>77780.28</v>
      </c>
      <c r="H237" s="36">
        <v>200330.92799999999</v>
      </c>
      <c r="I237" s="36">
        <f t="shared" si="247"/>
        <v>200330.92799999999</v>
      </c>
      <c r="J237" s="53">
        <f t="shared" si="248"/>
        <v>278111.20799999998</v>
      </c>
      <c r="K237" s="130"/>
      <c r="L237" s="93">
        <v>77780.28</v>
      </c>
      <c r="M237" s="93">
        <f t="shared" si="249"/>
        <v>0</v>
      </c>
      <c r="N237" s="93">
        <v>200330.92799999999</v>
      </c>
      <c r="O237" s="93">
        <f t="shared" si="250"/>
        <v>0</v>
      </c>
      <c r="P237" s="94">
        <f t="shared" si="251"/>
        <v>0</v>
      </c>
      <c r="Q237" s="173"/>
      <c r="R237" s="175">
        <v>77780.28</v>
      </c>
      <c r="S237" s="175">
        <f t="shared" si="252"/>
        <v>0</v>
      </c>
      <c r="T237" s="175">
        <v>200330.92799999999</v>
      </c>
      <c r="U237" s="175">
        <f t="shared" si="253"/>
        <v>0</v>
      </c>
      <c r="V237" s="176">
        <f t="shared" si="254"/>
        <v>0</v>
      </c>
      <c r="W237" s="220">
        <v>1</v>
      </c>
      <c r="X237" s="222">
        <v>77780.28</v>
      </c>
      <c r="Y237" s="222">
        <f t="shared" si="255"/>
        <v>77780.28</v>
      </c>
      <c r="Z237" s="222">
        <v>200330.92799999999</v>
      </c>
      <c r="AA237" s="222">
        <f t="shared" si="256"/>
        <v>200330.92799999999</v>
      </c>
      <c r="AB237" s="223">
        <f t="shared" si="257"/>
        <v>278111.20799999998</v>
      </c>
      <c r="AC237" s="267"/>
      <c r="AD237" s="269">
        <v>77780.28</v>
      </c>
      <c r="AE237" s="269">
        <f t="shared" si="258"/>
        <v>0</v>
      </c>
      <c r="AF237" s="269">
        <v>200330.92799999999</v>
      </c>
      <c r="AG237" s="269">
        <f t="shared" si="259"/>
        <v>0</v>
      </c>
      <c r="AH237" s="270">
        <f t="shared" si="260"/>
        <v>0</v>
      </c>
      <c r="AI237" s="314"/>
      <c r="AJ237" s="316">
        <v>77780.28</v>
      </c>
      <c r="AK237" s="316">
        <f t="shared" si="261"/>
        <v>0</v>
      </c>
      <c r="AL237" s="316">
        <v>200330.92799999999</v>
      </c>
      <c r="AM237" s="316">
        <f t="shared" si="262"/>
        <v>0</v>
      </c>
      <c r="AN237" s="317">
        <f t="shared" si="263"/>
        <v>0</v>
      </c>
      <c r="AO237" s="715">
        <f t="shared" si="217"/>
        <v>0</v>
      </c>
      <c r="AP237" s="361">
        <v>77780.28</v>
      </c>
      <c r="AQ237" s="361">
        <f t="shared" si="264"/>
        <v>0</v>
      </c>
      <c r="AR237" s="361">
        <v>200330.92799999999</v>
      </c>
      <c r="AS237" s="361">
        <f t="shared" si="265"/>
        <v>0</v>
      </c>
      <c r="AT237" s="362">
        <f t="shared" si="266"/>
        <v>0</v>
      </c>
    </row>
    <row r="238" spans="1:46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6"/>
        <v>32933</v>
      </c>
      <c r="H238" s="36">
        <v>103503.048</v>
      </c>
      <c r="I238" s="36">
        <f t="shared" si="247"/>
        <v>103503.048</v>
      </c>
      <c r="J238" s="53">
        <f t="shared" si="248"/>
        <v>136436.04800000001</v>
      </c>
      <c r="K238" s="130"/>
      <c r="L238" s="93">
        <v>32933</v>
      </c>
      <c r="M238" s="93">
        <f t="shared" si="249"/>
        <v>0</v>
      </c>
      <c r="N238" s="93">
        <v>103503.048</v>
      </c>
      <c r="O238" s="93">
        <f t="shared" si="250"/>
        <v>0</v>
      </c>
      <c r="P238" s="94">
        <f t="shared" si="251"/>
        <v>0</v>
      </c>
      <c r="Q238" s="173"/>
      <c r="R238" s="175">
        <v>32933</v>
      </c>
      <c r="S238" s="175">
        <f t="shared" si="252"/>
        <v>0</v>
      </c>
      <c r="T238" s="175">
        <v>103503.048</v>
      </c>
      <c r="U238" s="175">
        <f t="shared" si="253"/>
        <v>0</v>
      </c>
      <c r="V238" s="176">
        <f t="shared" si="254"/>
        <v>0</v>
      </c>
      <c r="W238" s="220">
        <v>1</v>
      </c>
      <c r="X238" s="222">
        <v>32933</v>
      </c>
      <c r="Y238" s="222">
        <f t="shared" si="255"/>
        <v>32933</v>
      </c>
      <c r="Z238" s="222">
        <v>103503.048</v>
      </c>
      <c r="AA238" s="222">
        <f t="shared" si="256"/>
        <v>103503.048</v>
      </c>
      <c r="AB238" s="223">
        <f t="shared" si="257"/>
        <v>136436.04800000001</v>
      </c>
      <c r="AC238" s="267"/>
      <c r="AD238" s="269">
        <v>32933</v>
      </c>
      <c r="AE238" s="269">
        <f t="shared" si="258"/>
        <v>0</v>
      </c>
      <c r="AF238" s="269">
        <v>103503.048</v>
      </c>
      <c r="AG238" s="269">
        <f t="shared" si="259"/>
        <v>0</v>
      </c>
      <c r="AH238" s="270">
        <f t="shared" si="260"/>
        <v>0</v>
      </c>
      <c r="AI238" s="314"/>
      <c r="AJ238" s="316">
        <v>32933</v>
      </c>
      <c r="AK238" s="316">
        <f t="shared" si="261"/>
        <v>0</v>
      </c>
      <c r="AL238" s="316">
        <v>103503.048</v>
      </c>
      <c r="AM238" s="316">
        <f t="shared" si="262"/>
        <v>0</v>
      </c>
      <c r="AN238" s="317">
        <f t="shared" si="263"/>
        <v>0</v>
      </c>
      <c r="AO238" s="715">
        <f t="shared" si="217"/>
        <v>0</v>
      </c>
      <c r="AP238" s="361">
        <v>32933</v>
      </c>
      <c r="AQ238" s="361">
        <f t="shared" si="264"/>
        <v>0</v>
      </c>
      <c r="AR238" s="361">
        <v>103503.048</v>
      </c>
      <c r="AS238" s="361">
        <f t="shared" si="265"/>
        <v>0</v>
      </c>
      <c r="AT238" s="362">
        <f t="shared" si="266"/>
        <v>0</v>
      </c>
    </row>
    <row r="239" spans="1:46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5">
        <f t="shared" si="217"/>
        <v>0</v>
      </c>
      <c r="AP239" s="361"/>
      <c r="AQ239" s="361"/>
      <c r="AR239" s="361"/>
      <c r="AS239" s="361"/>
      <c r="AT239" s="362"/>
    </row>
    <row r="240" spans="1:46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6"/>
        <v>221688.18</v>
      </c>
      <c r="H240" s="488">
        <v>565704.12</v>
      </c>
      <c r="I240" s="488">
        <f t="shared" si="247"/>
        <v>565704.12</v>
      </c>
      <c r="J240" s="489">
        <f t="shared" si="248"/>
        <v>787392.3</v>
      </c>
      <c r="K240" s="130">
        <v>1</v>
      </c>
      <c r="L240" s="93">
        <v>221688.18</v>
      </c>
      <c r="M240" s="93">
        <f t="shared" ref="M240:M242" si="267">K240*L240</f>
        <v>221688.18</v>
      </c>
      <c r="N240" s="93">
        <v>565704.12</v>
      </c>
      <c r="O240" s="93">
        <f t="shared" ref="O240:O242" si="268">K240*N240</f>
        <v>565704.12</v>
      </c>
      <c r="P240" s="94">
        <f t="shared" ref="P240:P242" si="269">M240+O240</f>
        <v>787392.3</v>
      </c>
      <c r="Q240" s="173"/>
      <c r="R240" s="175">
        <v>221688.18</v>
      </c>
      <c r="S240" s="175">
        <f t="shared" ref="S240:S242" si="270">Q240*R240</f>
        <v>0</v>
      </c>
      <c r="T240" s="175">
        <v>565704.12</v>
      </c>
      <c r="U240" s="175">
        <f t="shared" ref="U240:U242" si="271">Q240*T240</f>
        <v>0</v>
      </c>
      <c r="V240" s="176">
        <f t="shared" ref="V240:V242" si="272">S240+U240</f>
        <v>0</v>
      </c>
      <c r="W240" s="220"/>
      <c r="X240" s="222">
        <v>221688.18</v>
      </c>
      <c r="Y240" s="222">
        <f t="shared" ref="Y240:Y242" si="273">W240*X240</f>
        <v>0</v>
      </c>
      <c r="Z240" s="222">
        <v>565704.12</v>
      </c>
      <c r="AA240" s="222">
        <f t="shared" ref="AA240:AA242" si="274">W240*Z240</f>
        <v>0</v>
      </c>
      <c r="AB240" s="223">
        <f t="shared" ref="AB240:AB242" si="275">Y240+AA240</f>
        <v>0</v>
      </c>
      <c r="AC240" s="267"/>
      <c r="AD240" s="269">
        <v>221688.18</v>
      </c>
      <c r="AE240" s="269">
        <f t="shared" ref="AE240:AE242" si="276">AC240*AD240</f>
        <v>0</v>
      </c>
      <c r="AF240" s="269">
        <v>565704.12</v>
      </c>
      <c r="AG240" s="269">
        <f t="shared" ref="AG240:AG242" si="277">AC240*AF240</f>
        <v>0</v>
      </c>
      <c r="AH240" s="270">
        <f t="shared" ref="AH240:AH242" si="278">AE240+AG240</f>
        <v>0</v>
      </c>
      <c r="AI240" s="314"/>
      <c r="AJ240" s="316">
        <v>221688.18</v>
      </c>
      <c r="AK240" s="316">
        <f t="shared" ref="AK240:AK242" si="279">AI240*AJ240</f>
        <v>0</v>
      </c>
      <c r="AL240" s="316">
        <v>565704.12</v>
      </c>
      <c r="AM240" s="316">
        <f t="shared" ref="AM240:AM242" si="280">AI240*AL240</f>
        <v>0</v>
      </c>
      <c r="AN240" s="317">
        <f t="shared" ref="AN240:AN242" si="281">AK240+AM240</f>
        <v>0</v>
      </c>
      <c r="AO240" s="715">
        <f t="shared" si="217"/>
        <v>0</v>
      </c>
      <c r="AP240" s="361">
        <v>221688.18</v>
      </c>
      <c r="AQ240" s="361">
        <f t="shared" ref="AQ240:AQ242" si="282">AO240*AP240</f>
        <v>0</v>
      </c>
      <c r="AR240" s="361">
        <v>565704.12</v>
      </c>
      <c r="AS240" s="361">
        <f t="shared" ref="AS240:AS242" si="283">AO240*AR240</f>
        <v>0</v>
      </c>
      <c r="AT240" s="362">
        <f t="shared" ref="AT240:AT242" si="284">AQ240+AS240</f>
        <v>0</v>
      </c>
    </row>
    <row r="241" spans="1:46" ht="38.25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6"/>
        <v>77780.28</v>
      </c>
      <c r="H241" s="36">
        <v>200330.92799999999</v>
      </c>
      <c r="I241" s="36">
        <f t="shared" si="247"/>
        <v>200330.92799999999</v>
      </c>
      <c r="J241" s="53">
        <f t="shared" si="248"/>
        <v>278111.20799999998</v>
      </c>
      <c r="K241" s="130"/>
      <c r="L241" s="93">
        <v>77780.28</v>
      </c>
      <c r="M241" s="93">
        <f t="shared" si="267"/>
        <v>0</v>
      </c>
      <c r="N241" s="93">
        <v>200330.92799999999</v>
      </c>
      <c r="O241" s="93">
        <f t="shared" si="268"/>
        <v>0</v>
      </c>
      <c r="P241" s="94">
        <f t="shared" si="269"/>
        <v>0</v>
      </c>
      <c r="Q241" s="173"/>
      <c r="R241" s="175">
        <v>77780.28</v>
      </c>
      <c r="S241" s="175">
        <f t="shared" si="270"/>
        <v>0</v>
      </c>
      <c r="T241" s="175">
        <v>200330.92799999999</v>
      </c>
      <c r="U241" s="175">
        <f t="shared" si="271"/>
        <v>0</v>
      </c>
      <c r="V241" s="176">
        <f t="shared" si="272"/>
        <v>0</v>
      </c>
      <c r="W241" s="220">
        <v>1</v>
      </c>
      <c r="X241" s="222">
        <v>77780.28</v>
      </c>
      <c r="Y241" s="222">
        <f t="shared" si="273"/>
        <v>77780.28</v>
      </c>
      <c r="Z241" s="222">
        <v>200330.92799999999</v>
      </c>
      <c r="AA241" s="222">
        <f t="shared" si="274"/>
        <v>200330.92799999999</v>
      </c>
      <c r="AB241" s="223">
        <f t="shared" si="275"/>
        <v>278111.20799999998</v>
      </c>
      <c r="AC241" s="267"/>
      <c r="AD241" s="269">
        <v>77780.28</v>
      </c>
      <c r="AE241" s="269">
        <f t="shared" si="276"/>
        <v>0</v>
      </c>
      <c r="AF241" s="269">
        <v>200330.92799999999</v>
      </c>
      <c r="AG241" s="269">
        <f t="shared" si="277"/>
        <v>0</v>
      </c>
      <c r="AH241" s="270">
        <f t="shared" si="278"/>
        <v>0</v>
      </c>
      <c r="AI241" s="314"/>
      <c r="AJ241" s="316">
        <v>77780.28</v>
      </c>
      <c r="AK241" s="316">
        <f t="shared" si="279"/>
        <v>0</v>
      </c>
      <c r="AL241" s="316">
        <v>200330.92799999999</v>
      </c>
      <c r="AM241" s="316">
        <f t="shared" si="280"/>
        <v>0</v>
      </c>
      <c r="AN241" s="317">
        <f t="shared" si="281"/>
        <v>0</v>
      </c>
      <c r="AO241" s="715">
        <f t="shared" si="217"/>
        <v>0</v>
      </c>
      <c r="AP241" s="361">
        <v>77780.28</v>
      </c>
      <c r="AQ241" s="361">
        <f t="shared" si="282"/>
        <v>0</v>
      </c>
      <c r="AR241" s="361">
        <v>200330.92799999999</v>
      </c>
      <c r="AS241" s="361">
        <f t="shared" si="283"/>
        <v>0</v>
      </c>
      <c r="AT241" s="362">
        <f t="shared" si="284"/>
        <v>0</v>
      </c>
    </row>
    <row r="242" spans="1:46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6"/>
        <v>32933</v>
      </c>
      <c r="H242" s="36">
        <v>103503.048</v>
      </c>
      <c r="I242" s="36">
        <f t="shared" si="247"/>
        <v>103503.048</v>
      </c>
      <c r="J242" s="53">
        <f t="shared" si="248"/>
        <v>136436.04800000001</v>
      </c>
      <c r="K242" s="130"/>
      <c r="L242" s="93">
        <v>32933</v>
      </c>
      <c r="M242" s="93">
        <f t="shared" si="267"/>
        <v>0</v>
      </c>
      <c r="N242" s="93">
        <v>103503.048</v>
      </c>
      <c r="O242" s="93">
        <f t="shared" si="268"/>
        <v>0</v>
      </c>
      <c r="P242" s="94">
        <f t="shared" si="269"/>
        <v>0</v>
      </c>
      <c r="Q242" s="173"/>
      <c r="R242" s="175">
        <v>32933</v>
      </c>
      <c r="S242" s="175">
        <f t="shared" si="270"/>
        <v>0</v>
      </c>
      <c r="T242" s="175">
        <v>103503.048</v>
      </c>
      <c r="U242" s="175">
        <f t="shared" si="271"/>
        <v>0</v>
      </c>
      <c r="V242" s="176">
        <f t="shared" si="272"/>
        <v>0</v>
      </c>
      <c r="W242" s="220">
        <v>1</v>
      </c>
      <c r="X242" s="222">
        <v>32933</v>
      </c>
      <c r="Y242" s="222">
        <f t="shared" si="273"/>
        <v>32933</v>
      </c>
      <c r="Z242" s="222">
        <v>103503.048</v>
      </c>
      <c r="AA242" s="222">
        <f t="shared" si="274"/>
        <v>103503.048</v>
      </c>
      <c r="AB242" s="223">
        <f t="shared" si="275"/>
        <v>136436.04800000001</v>
      </c>
      <c r="AC242" s="267"/>
      <c r="AD242" s="269">
        <v>32933</v>
      </c>
      <c r="AE242" s="269">
        <f t="shared" si="276"/>
        <v>0</v>
      </c>
      <c r="AF242" s="269">
        <v>103503.048</v>
      </c>
      <c r="AG242" s="269">
        <f t="shared" si="277"/>
        <v>0</v>
      </c>
      <c r="AH242" s="270">
        <f t="shared" si="278"/>
        <v>0</v>
      </c>
      <c r="AI242" s="314"/>
      <c r="AJ242" s="316">
        <v>32933</v>
      </c>
      <c r="AK242" s="316">
        <f t="shared" si="279"/>
        <v>0</v>
      </c>
      <c r="AL242" s="316">
        <v>103503.048</v>
      </c>
      <c r="AM242" s="316">
        <f t="shared" si="280"/>
        <v>0</v>
      </c>
      <c r="AN242" s="317">
        <f t="shared" si="281"/>
        <v>0</v>
      </c>
      <c r="AO242" s="715">
        <f t="shared" si="217"/>
        <v>0</v>
      </c>
      <c r="AP242" s="361">
        <v>32933</v>
      </c>
      <c r="AQ242" s="361">
        <f t="shared" si="282"/>
        <v>0</v>
      </c>
      <c r="AR242" s="361">
        <v>103503.048</v>
      </c>
      <c r="AS242" s="361">
        <f t="shared" si="283"/>
        <v>0</v>
      </c>
      <c r="AT242" s="362">
        <f t="shared" si="284"/>
        <v>0</v>
      </c>
    </row>
    <row r="243" spans="1:46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5">
        <f t="shared" si="217"/>
        <v>0</v>
      </c>
      <c r="AP243" s="361"/>
      <c r="AQ243" s="361"/>
      <c r="AR243" s="361"/>
      <c r="AS243" s="361"/>
      <c r="AT243" s="362"/>
    </row>
    <row r="244" spans="1:46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6"/>
        <v>174873.3</v>
      </c>
      <c r="H244" s="488">
        <v>469767.55200000003</v>
      </c>
      <c r="I244" s="488">
        <f t="shared" si="247"/>
        <v>469767.55200000003</v>
      </c>
      <c r="J244" s="489">
        <f t="shared" si="248"/>
        <v>644640.85199999996</v>
      </c>
      <c r="K244" s="130">
        <v>1</v>
      </c>
      <c r="L244" s="93">
        <v>174873.3</v>
      </c>
      <c r="M244" s="93">
        <f t="shared" ref="M244:M246" si="285">K244*L244</f>
        <v>174873.3</v>
      </c>
      <c r="N244" s="93">
        <v>469767.55200000003</v>
      </c>
      <c r="O244" s="93">
        <f t="shared" ref="O244:O246" si="286">K244*N244</f>
        <v>469767.55200000003</v>
      </c>
      <c r="P244" s="94">
        <f t="shared" ref="P244:P246" si="287">M244+O244</f>
        <v>644640.85199999996</v>
      </c>
      <c r="Q244" s="173"/>
      <c r="R244" s="175">
        <v>174873.3</v>
      </c>
      <c r="S244" s="175">
        <f t="shared" ref="S244:S246" si="288">Q244*R244</f>
        <v>0</v>
      </c>
      <c r="T244" s="175">
        <v>469767.55200000003</v>
      </c>
      <c r="U244" s="175">
        <f t="shared" ref="U244:U246" si="289">Q244*T244</f>
        <v>0</v>
      </c>
      <c r="V244" s="176">
        <f t="shared" ref="V244:V246" si="290">S244+U244</f>
        <v>0</v>
      </c>
      <c r="W244" s="220"/>
      <c r="X244" s="222">
        <v>174873.3</v>
      </c>
      <c r="Y244" s="222">
        <f t="shared" ref="Y244:Y246" si="291">W244*X244</f>
        <v>0</v>
      </c>
      <c r="Z244" s="222">
        <v>469767.55200000003</v>
      </c>
      <c r="AA244" s="222">
        <f t="shared" ref="AA244:AA246" si="292">W244*Z244</f>
        <v>0</v>
      </c>
      <c r="AB244" s="223">
        <f t="shared" ref="AB244:AB246" si="293">Y244+AA244</f>
        <v>0</v>
      </c>
      <c r="AC244" s="267"/>
      <c r="AD244" s="269">
        <v>174873.3</v>
      </c>
      <c r="AE244" s="269">
        <f t="shared" ref="AE244:AE246" si="294">AC244*AD244</f>
        <v>0</v>
      </c>
      <c r="AF244" s="269">
        <v>469767.55200000003</v>
      </c>
      <c r="AG244" s="269">
        <f t="shared" ref="AG244:AG246" si="295">AC244*AF244</f>
        <v>0</v>
      </c>
      <c r="AH244" s="270">
        <f t="shared" ref="AH244:AH246" si="296">AE244+AG244</f>
        <v>0</v>
      </c>
      <c r="AI244" s="314"/>
      <c r="AJ244" s="316">
        <v>174873.3</v>
      </c>
      <c r="AK244" s="316">
        <f t="shared" ref="AK244:AK246" si="297">AI244*AJ244</f>
        <v>0</v>
      </c>
      <c r="AL244" s="316">
        <v>469767.55200000003</v>
      </c>
      <c r="AM244" s="316">
        <f t="shared" ref="AM244:AM246" si="298">AI244*AL244</f>
        <v>0</v>
      </c>
      <c r="AN244" s="317">
        <f t="shared" ref="AN244:AN246" si="299">AK244+AM244</f>
        <v>0</v>
      </c>
      <c r="AO244" s="715">
        <f t="shared" si="217"/>
        <v>0</v>
      </c>
      <c r="AP244" s="361">
        <v>174873.3</v>
      </c>
      <c r="AQ244" s="361">
        <f t="shared" ref="AQ244:AQ246" si="300">AO244*AP244</f>
        <v>0</v>
      </c>
      <c r="AR244" s="361">
        <v>469767.55200000003</v>
      </c>
      <c r="AS244" s="361">
        <f t="shared" ref="AS244:AS246" si="301">AO244*AR244</f>
        <v>0</v>
      </c>
      <c r="AT244" s="362">
        <f t="shared" ref="AT244:AT246" si="302">AQ244+AS244</f>
        <v>0</v>
      </c>
    </row>
    <row r="245" spans="1:46" ht="38.25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6"/>
        <v>77780.28</v>
      </c>
      <c r="H245" s="36">
        <v>160846.10400000002</v>
      </c>
      <c r="I245" s="36">
        <f t="shared" si="247"/>
        <v>160846.10400000002</v>
      </c>
      <c r="J245" s="53">
        <f t="shared" si="248"/>
        <v>238626.38400000002</v>
      </c>
      <c r="K245" s="130"/>
      <c r="L245" s="93">
        <v>77780.28</v>
      </c>
      <c r="M245" s="93">
        <f t="shared" si="285"/>
        <v>0</v>
      </c>
      <c r="N245" s="93">
        <v>160846.10400000002</v>
      </c>
      <c r="O245" s="93">
        <f t="shared" si="286"/>
        <v>0</v>
      </c>
      <c r="P245" s="94">
        <f t="shared" si="287"/>
        <v>0</v>
      </c>
      <c r="Q245" s="173"/>
      <c r="R245" s="175">
        <v>77780.28</v>
      </c>
      <c r="S245" s="175">
        <f t="shared" si="288"/>
        <v>0</v>
      </c>
      <c r="T245" s="175">
        <v>160846.10400000002</v>
      </c>
      <c r="U245" s="175">
        <f t="shared" si="289"/>
        <v>0</v>
      </c>
      <c r="V245" s="176">
        <f t="shared" si="290"/>
        <v>0</v>
      </c>
      <c r="W245" s="220">
        <v>1</v>
      </c>
      <c r="X245" s="222">
        <v>77780.28</v>
      </c>
      <c r="Y245" s="222">
        <f t="shared" si="291"/>
        <v>77780.28</v>
      </c>
      <c r="Z245" s="222">
        <v>160846.10400000002</v>
      </c>
      <c r="AA245" s="222">
        <f t="shared" si="292"/>
        <v>160846.10400000002</v>
      </c>
      <c r="AB245" s="223">
        <f t="shared" si="293"/>
        <v>238626.38400000002</v>
      </c>
      <c r="AC245" s="267"/>
      <c r="AD245" s="269">
        <v>77780.28</v>
      </c>
      <c r="AE245" s="269">
        <f t="shared" si="294"/>
        <v>0</v>
      </c>
      <c r="AF245" s="269">
        <v>160846.10400000002</v>
      </c>
      <c r="AG245" s="269">
        <f t="shared" si="295"/>
        <v>0</v>
      </c>
      <c r="AH245" s="270">
        <f t="shared" si="296"/>
        <v>0</v>
      </c>
      <c r="AI245" s="314"/>
      <c r="AJ245" s="316">
        <v>77780.28</v>
      </c>
      <c r="AK245" s="316">
        <f t="shared" si="297"/>
        <v>0</v>
      </c>
      <c r="AL245" s="316">
        <v>160846.10400000002</v>
      </c>
      <c r="AM245" s="316">
        <f t="shared" si="298"/>
        <v>0</v>
      </c>
      <c r="AN245" s="317">
        <f t="shared" si="299"/>
        <v>0</v>
      </c>
      <c r="AO245" s="715">
        <f t="shared" si="217"/>
        <v>0</v>
      </c>
      <c r="AP245" s="361">
        <v>77780.28</v>
      </c>
      <c r="AQ245" s="361">
        <f t="shared" si="300"/>
        <v>0</v>
      </c>
      <c r="AR245" s="361">
        <v>160846.10400000002</v>
      </c>
      <c r="AS245" s="361">
        <f t="shared" si="301"/>
        <v>0</v>
      </c>
      <c r="AT245" s="362">
        <f t="shared" si="302"/>
        <v>0</v>
      </c>
    </row>
    <row r="246" spans="1:46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6"/>
        <v>22827</v>
      </c>
      <c r="H246" s="36">
        <v>62594.207999999991</v>
      </c>
      <c r="I246" s="36">
        <f t="shared" si="247"/>
        <v>62594.207999999991</v>
      </c>
      <c r="J246" s="53">
        <f t="shared" si="248"/>
        <v>85421.207999999984</v>
      </c>
      <c r="K246" s="130"/>
      <c r="L246" s="93">
        <v>22827</v>
      </c>
      <c r="M246" s="93">
        <f t="shared" si="285"/>
        <v>0</v>
      </c>
      <c r="N246" s="93">
        <v>62594.207999999991</v>
      </c>
      <c r="O246" s="93">
        <f t="shared" si="286"/>
        <v>0</v>
      </c>
      <c r="P246" s="94">
        <f t="shared" si="287"/>
        <v>0</v>
      </c>
      <c r="Q246" s="173"/>
      <c r="R246" s="175">
        <v>22827</v>
      </c>
      <c r="S246" s="175">
        <f t="shared" si="288"/>
        <v>0</v>
      </c>
      <c r="T246" s="175">
        <v>62594.207999999991</v>
      </c>
      <c r="U246" s="175">
        <f t="shared" si="289"/>
        <v>0</v>
      </c>
      <c r="V246" s="176">
        <f t="shared" si="290"/>
        <v>0</v>
      </c>
      <c r="W246" s="220">
        <v>1</v>
      </c>
      <c r="X246" s="222">
        <v>22827</v>
      </c>
      <c r="Y246" s="222">
        <f t="shared" si="291"/>
        <v>22827</v>
      </c>
      <c r="Z246" s="222">
        <v>62594.207999999991</v>
      </c>
      <c r="AA246" s="222">
        <f t="shared" si="292"/>
        <v>62594.207999999991</v>
      </c>
      <c r="AB246" s="223">
        <f t="shared" si="293"/>
        <v>85421.207999999984</v>
      </c>
      <c r="AC246" s="267"/>
      <c r="AD246" s="269">
        <v>22827</v>
      </c>
      <c r="AE246" s="269">
        <f t="shared" si="294"/>
        <v>0</v>
      </c>
      <c r="AF246" s="269">
        <v>62594.207999999991</v>
      </c>
      <c r="AG246" s="269">
        <f t="shared" si="295"/>
        <v>0</v>
      </c>
      <c r="AH246" s="270">
        <f t="shared" si="296"/>
        <v>0</v>
      </c>
      <c r="AI246" s="314"/>
      <c r="AJ246" s="316">
        <v>22827</v>
      </c>
      <c r="AK246" s="316">
        <f t="shared" si="297"/>
        <v>0</v>
      </c>
      <c r="AL246" s="316">
        <v>62594.207999999991</v>
      </c>
      <c r="AM246" s="316">
        <f t="shared" si="298"/>
        <v>0</v>
      </c>
      <c r="AN246" s="317">
        <f t="shared" si="299"/>
        <v>0</v>
      </c>
      <c r="AO246" s="715">
        <f t="shared" si="217"/>
        <v>0</v>
      </c>
      <c r="AP246" s="361">
        <v>22827</v>
      </c>
      <c r="AQ246" s="361">
        <f t="shared" si="300"/>
        <v>0</v>
      </c>
      <c r="AR246" s="361">
        <v>62594.207999999991</v>
      </c>
      <c r="AS246" s="361">
        <f t="shared" si="301"/>
        <v>0</v>
      </c>
      <c r="AT246" s="362">
        <f t="shared" si="302"/>
        <v>0</v>
      </c>
    </row>
    <row r="247" spans="1:46" x14ac:dyDescent="0.2">
      <c r="A247" s="1">
        <v>236</v>
      </c>
      <c r="F247" s="44"/>
      <c r="G247" s="36"/>
      <c r="H247" s="44"/>
      <c r="I247" s="36"/>
      <c r="J247" s="44"/>
      <c r="K247" s="137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5">
        <f t="shared" si="217"/>
        <v>0</v>
      </c>
      <c r="AP247" s="373"/>
      <c r="AQ247" s="361"/>
      <c r="AR247" s="373"/>
      <c r="AS247" s="361"/>
      <c r="AT247" s="374"/>
    </row>
    <row r="248" spans="1:46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5">
        <f t="shared" si="217"/>
        <v>0</v>
      </c>
      <c r="AP248" s="361"/>
      <c r="AQ248" s="361"/>
      <c r="AR248" s="361"/>
      <c r="AS248" s="361"/>
      <c r="AT248" s="362"/>
    </row>
    <row r="249" spans="1:46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6"/>
        <v>174873.3</v>
      </c>
      <c r="H249" s="488">
        <v>469474.41599999997</v>
      </c>
      <c r="I249" s="488">
        <f t="shared" si="247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5">
        <f t="shared" si="217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ref="AT249:AT251" si="321">AQ249+AS249</f>
        <v>0</v>
      </c>
    </row>
    <row r="250" spans="1:46" ht="38.25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6"/>
        <v>77780.28</v>
      </c>
      <c r="H250" s="36">
        <v>160846.10400000002</v>
      </c>
      <c r="I250" s="36">
        <f t="shared" si="247"/>
        <v>160846.10400000002</v>
      </c>
      <c r="J250" s="53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5">
        <f t="shared" si="217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321"/>
        <v>0</v>
      </c>
    </row>
    <row r="251" spans="1:46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6"/>
        <v>22827</v>
      </c>
      <c r="H251" s="36">
        <v>62594.207999999991</v>
      </c>
      <c r="I251" s="36">
        <f t="shared" si="247"/>
        <v>62594.207999999991</v>
      </c>
      <c r="J251" s="53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5">
        <f t="shared" si="217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321"/>
        <v>0</v>
      </c>
    </row>
    <row r="252" spans="1:46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5">
        <f t="shared" si="217"/>
        <v>0</v>
      </c>
      <c r="AP252" s="361"/>
      <c r="AQ252" s="361"/>
      <c r="AR252" s="361"/>
      <c r="AS252" s="361"/>
      <c r="AT252" s="362"/>
    </row>
    <row r="253" spans="1:46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6"/>
        <v>174873.3</v>
      </c>
      <c r="H253" s="488">
        <v>469767.55200000003</v>
      </c>
      <c r="I253" s="488">
        <f t="shared" si="247"/>
        <v>469767.55200000003</v>
      </c>
      <c r="J253" s="489">
        <f t="shared" ref="J253:J259" si="322">G253+I253</f>
        <v>644640.85199999996</v>
      </c>
      <c r="K253" s="130">
        <v>1</v>
      </c>
      <c r="L253" s="93">
        <v>174873.3</v>
      </c>
      <c r="M253" s="93">
        <f t="shared" ref="M253:M259" si="323">K253*L253</f>
        <v>174873.3</v>
      </c>
      <c r="N253" s="93">
        <v>469767.55200000003</v>
      </c>
      <c r="O253" s="93">
        <f t="shared" ref="O253:O259" si="324">K253*N253</f>
        <v>469767.55200000003</v>
      </c>
      <c r="P253" s="94">
        <f t="shared" ref="P253:P255" si="325">M253+O253</f>
        <v>644640.85199999996</v>
      </c>
      <c r="Q253" s="173"/>
      <c r="R253" s="175">
        <v>174873.3</v>
      </c>
      <c r="S253" s="175">
        <f t="shared" ref="S253:S259" si="326">Q253*R253</f>
        <v>0</v>
      </c>
      <c r="T253" s="175">
        <v>469767.55200000003</v>
      </c>
      <c r="U253" s="175">
        <f t="shared" ref="U253:U259" si="327">Q253*T253</f>
        <v>0</v>
      </c>
      <c r="V253" s="176">
        <f t="shared" ref="V253:V255" si="328">S253+U253</f>
        <v>0</v>
      </c>
      <c r="W253" s="220"/>
      <c r="X253" s="222">
        <v>174873.3</v>
      </c>
      <c r="Y253" s="222">
        <f t="shared" ref="Y253:Y259" si="329">W253*X253</f>
        <v>0</v>
      </c>
      <c r="Z253" s="222">
        <v>469767.55200000003</v>
      </c>
      <c r="AA253" s="222">
        <f t="shared" ref="AA253:AA259" si="330">W253*Z253</f>
        <v>0</v>
      </c>
      <c r="AB253" s="223">
        <f t="shared" ref="AB253:AB255" si="331">Y253+AA253</f>
        <v>0</v>
      </c>
      <c r="AC253" s="267"/>
      <c r="AD253" s="269">
        <v>174873.3</v>
      </c>
      <c r="AE253" s="269">
        <f t="shared" ref="AE253:AE259" si="332">AC253*AD253</f>
        <v>0</v>
      </c>
      <c r="AF253" s="269">
        <v>469767.55200000003</v>
      </c>
      <c r="AG253" s="269">
        <f t="shared" ref="AG253:AG259" si="333">AC253*AF253</f>
        <v>0</v>
      </c>
      <c r="AH253" s="270">
        <f t="shared" ref="AH253:AH255" si="334">AE253+AG253</f>
        <v>0</v>
      </c>
      <c r="AI253" s="314"/>
      <c r="AJ253" s="316">
        <v>174873.3</v>
      </c>
      <c r="AK253" s="316">
        <f t="shared" ref="AK253:AK259" si="335">AI253*AJ253</f>
        <v>0</v>
      </c>
      <c r="AL253" s="316">
        <v>469767.55200000003</v>
      </c>
      <c r="AM253" s="316">
        <f t="shared" ref="AM253:AM259" si="336">AI253*AL253</f>
        <v>0</v>
      </c>
      <c r="AN253" s="317">
        <f t="shared" ref="AN253:AN255" si="337">AK253+AM253</f>
        <v>0</v>
      </c>
      <c r="AO253" s="715">
        <f t="shared" si="217"/>
        <v>0</v>
      </c>
      <c r="AP253" s="361">
        <v>174873.3</v>
      </c>
      <c r="AQ253" s="361">
        <f t="shared" ref="AQ253:AQ259" si="338">AO253*AP253</f>
        <v>0</v>
      </c>
      <c r="AR253" s="361">
        <v>469767.55200000003</v>
      </c>
      <c r="AS253" s="361">
        <f t="shared" ref="AS253:AS259" si="339">AO253*AR253</f>
        <v>0</v>
      </c>
      <c r="AT253" s="362">
        <f t="shared" ref="AT253:AT255" si="340">AQ253+AS253</f>
        <v>0</v>
      </c>
    </row>
    <row r="254" spans="1:46" ht="38.25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6"/>
        <v>77780.28</v>
      </c>
      <c r="H254" s="36">
        <v>160846.10400000002</v>
      </c>
      <c r="I254" s="36">
        <f t="shared" si="247"/>
        <v>160846.10400000002</v>
      </c>
      <c r="J254" s="53">
        <f t="shared" si="322"/>
        <v>238626.38400000002</v>
      </c>
      <c r="K254" s="130"/>
      <c r="L254" s="93">
        <v>77780.28</v>
      </c>
      <c r="M254" s="93">
        <f t="shared" si="323"/>
        <v>0</v>
      </c>
      <c r="N254" s="93">
        <v>160846.10400000002</v>
      </c>
      <c r="O254" s="93">
        <f t="shared" si="324"/>
        <v>0</v>
      </c>
      <c r="P254" s="94">
        <f t="shared" si="325"/>
        <v>0</v>
      </c>
      <c r="Q254" s="173"/>
      <c r="R254" s="175">
        <v>77780.28</v>
      </c>
      <c r="S254" s="175">
        <f t="shared" si="326"/>
        <v>0</v>
      </c>
      <c r="T254" s="175">
        <v>160846.10400000002</v>
      </c>
      <c r="U254" s="175">
        <f t="shared" si="327"/>
        <v>0</v>
      </c>
      <c r="V254" s="176">
        <f t="shared" si="328"/>
        <v>0</v>
      </c>
      <c r="W254" s="220">
        <v>1</v>
      </c>
      <c r="X254" s="222">
        <v>77780.28</v>
      </c>
      <c r="Y254" s="222">
        <f t="shared" si="329"/>
        <v>77780.28</v>
      </c>
      <c r="Z254" s="222">
        <v>160846.10400000002</v>
      </c>
      <c r="AA254" s="222">
        <f t="shared" si="330"/>
        <v>160846.10400000002</v>
      </c>
      <c r="AB254" s="223">
        <f t="shared" si="331"/>
        <v>238626.38400000002</v>
      </c>
      <c r="AC254" s="267"/>
      <c r="AD254" s="269">
        <v>77780.28</v>
      </c>
      <c r="AE254" s="269">
        <f t="shared" si="332"/>
        <v>0</v>
      </c>
      <c r="AF254" s="269">
        <v>160846.10400000002</v>
      </c>
      <c r="AG254" s="269">
        <f t="shared" si="333"/>
        <v>0</v>
      </c>
      <c r="AH254" s="270">
        <f t="shared" si="334"/>
        <v>0</v>
      </c>
      <c r="AI254" s="314"/>
      <c r="AJ254" s="316">
        <v>77780.28</v>
      </c>
      <c r="AK254" s="316">
        <f t="shared" si="335"/>
        <v>0</v>
      </c>
      <c r="AL254" s="316">
        <v>160846.10400000002</v>
      </c>
      <c r="AM254" s="316">
        <f t="shared" si="336"/>
        <v>0</v>
      </c>
      <c r="AN254" s="317">
        <f t="shared" si="337"/>
        <v>0</v>
      </c>
      <c r="AO254" s="715">
        <f t="shared" si="217"/>
        <v>0</v>
      </c>
      <c r="AP254" s="361">
        <v>77780.28</v>
      </c>
      <c r="AQ254" s="361">
        <f t="shared" si="338"/>
        <v>0</v>
      </c>
      <c r="AR254" s="361">
        <v>160846.10400000002</v>
      </c>
      <c r="AS254" s="361">
        <f t="shared" si="339"/>
        <v>0</v>
      </c>
      <c r="AT254" s="362">
        <f t="shared" si="340"/>
        <v>0</v>
      </c>
    </row>
    <row r="255" spans="1:46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6"/>
        <v>22827</v>
      </c>
      <c r="H255" s="36">
        <v>62594.207999999991</v>
      </c>
      <c r="I255" s="36">
        <f t="shared" si="247"/>
        <v>62594.207999999991</v>
      </c>
      <c r="J255" s="53">
        <f t="shared" si="322"/>
        <v>85421.207999999984</v>
      </c>
      <c r="K255" s="130"/>
      <c r="L255" s="93">
        <v>22827</v>
      </c>
      <c r="M255" s="93">
        <f t="shared" si="323"/>
        <v>0</v>
      </c>
      <c r="N255" s="93">
        <v>62594.207999999991</v>
      </c>
      <c r="O255" s="93">
        <f t="shared" si="324"/>
        <v>0</v>
      </c>
      <c r="P255" s="94">
        <f t="shared" si="325"/>
        <v>0</v>
      </c>
      <c r="Q255" s="173"/>
      <c r="R255" s="175">
        <v>22827</v>
      </c>
      <c r="S255" s="175">
        <f t="shared" si="326"/>
        <v>0</v>
      </c>
      <c r="T255" s="175">
        <v>62594.207999999991</v>
      </c>
      <c r="U255" s="175">
        <f t="shared" si="327"/>
        <v>0</v>
      </c>
      <c r="V255" s="176">
        <f t="shared" si="328"/>
        <v>0</v>
      </c>
      <c r="W255" s="220">
        <v>1</v>
      </c>
      <c r="X255" s="222">
        <v>22827</v>
      </c>
      <c r="Y255" s="222">
        <f t="shared" si="329"/>
        <v>22827</v>
      </c>
      <c r="Z255" s="222">
        <v>62594.207999999991</v>
      </c>
      <c r="AA255" s="222">
        <f t="shared" si="330"/>
        <v>62594.207999999991</v>
      </c>
      <c r="AB255" s="223">
        <f t="shared" si="331"/>
        <v>85421.207999999984</v>
      </c>
      <c r="AC255" s="267"/>
      <c r="AD255" s="269">
        <v>22827</v>
      </c>
      <c r="AE255" s="269">
        <f t="shared" si="332"/>
        <v>0</v>
      </c>
      <c r="AF255" s="269">
        <v>62594.207999999991</v>
      </c>
      <c r="AG255" s="269">
        <f t="shared" si="333"/>
        <v>0</v>
      </c>
      <c r="AH255" s="270">
        <f t="shared" si="334"/>
        <v>0</v>
      </c>
      <c r="AI255" s="314"/>
      <c r="AJ255" s="316">
        <v>22827</v>
      </c>
      <c r="AK255" s="316">
        <f t="shared" si="335"/>
        <v>0</v>
      </c>
      <c r="AL255" s="316">
        <v>62594.207999999991</v>
      </c>
      <c r="AM255" s="316">
        <f t="shared" si="336"/>
        <v>0</v>
      </c>
      <c r="AN255" s="317">
        <f t="shared" si="337"/>
        <v>0</v>
      </c>
      <c r="AO255" s="715">
        <f t="shared" si="217"/>
        <v>0</v>
      </c>
      <c r="AP255" s="361">
        <v>22827</v>
      </c>
      <c r="AQ255" s="361">
        <f t="shared" si="338"/>
        <v>0</v>
      </c>
      <c r="AR255" s="361">
        <v>62594.207999999991</v>
      </c>
      <c r="AS255" s="361">
        <f t="shared" si="339"/>
        <v>0</v>
      </c>
      <c r="AT255" s="362">
        <f t="shared" si="340"/>
        <v>0</v>
      </c>
    </row>
    <row r="256" spans="1:46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6"/>
        <v>0</v>
      </c>
      <c r="H256" s="488"/>
      <c r="I256" s="488">
        <f t="shared" si="247"/>
        <v>0</v>
      </c>
      <c r="J256" s="489"/>
      <c r="K256" s="130"/>
      <c r="L256" s="93"/>
      <c r="M256" s="93">
        <f t="shared" si="323"/>
        <v>0</v>
      </c>
      <c r="N256" s="93"/>
      <c r="O256" s="93">
        <f t="shared" si="324"/>
        <v>0</v>
      </c>
      <c r="P256" s="94"/>
      <c r="Q256" s="173"/>
      <c r="R256" s="175"/>
      <c r="S256" s="175">
        <f t="shared" si="326"/>
        <v>0</v>
      </c>
      <c r="T256" s="175"/>
      <c r="U256" s="175">
        <f t="shared" si="327"/>
        <v>0</v>
      </c>
      <c r="V256" s="176"/>
      <c r="W256" s="220"/>
      <c r="X256" s="222"/>
      <c r="Y256" s="222">
        <f t="shared" si="329"/>
        <v>0</v>
      </c>
      <c r="Z256" s="222"/>
      <c r="AA256" s="222">
        <f t="shared" si="330"/>
        <v>0</v>
      </c>
      <c r="AB256" s="223"/>
      <c r="AC256" s="267"/>
      <c r="AD256" s="269"/>
      <c r="AE256" s="269">
        <f t="shared" si="332"/>
        <v>0</v>
      </c>
      <c r="AF256" s="269"/>
      <c r="AG256" s="269">
        <f t="shared" si="333"/>
        <v>0</v>
      </c>
      <c r="AH256" s="270"/>
      <c r="AI256" s="314"/>
      <c r="AJ256" s="316"/>
      <c r="AK256" s="316">
        <f t="shared" si="335"/>
        <v>0</v>
      </c>
      <c r="AL256" s="316"/>
      <c r="AM256" s="316">
        <f t="shared" si="336"/>
        <v>0</v>
      </c>
      <c r="AN256" s="317"/>
      <c r="AO256" s="715">
        <f t="shared" si="217"/>
        <v>0</v>
      </c>
      <c r="AP256" s="361"/>
      <c r="AQ256" s="361">
        <f t="shared" si="338"/>
        <v>0</v>
      </c>
      <c r="AR256" s="361"/>
      <c r="AS256" s="361">
        <f t="shared" si="339"/>
        <v>0</v>
      </c>
      <c r="AT256" s="362"/>
    </row>
    <row r="257" spans="1:46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6"/>
        <v>174873.3</v>
      </c>
      <c r="H257" s="488">
        <v>469767.55200000003</v>
      </c>
      <c r="I257" s="488">
        <f t="shared" si="247"/>
        <v>469767.55200000003</v>
      </c>
      <c r="J257" s="489">
        <f t="shared" si="322"/>
        <v>644640.85199999996</v>
      </c>
      <c r="K257" s="130">
        <v>1</v>
      </c>
      <c r="L257" s="93">
        <v>174873.3</v>
      </c>
      <c r="M257" s="93">
        <f t="shared" si="323"/>
        <v>174873.3</v>
      </c>
      <c r="N257" s="93">
        <v>469767.55200000003</v>
      </c>
      <c r="O257" s="93">
        <f t="shared" si="324"/>
        <v>469767.55200000003</v>
      </c>
      <c r="P257" s="94">
        <f t="shared" ref="P257:P259" si="341">M257+O257</f>
        <v>644640.85199999996</v>
      </c>
      <c r="Q257" s="173"/>
      <c r="R257" s="175">
        <v>174873.3</v>
      </c>
      <c r="S257" s="175">
        <f t="shared" si="326"/>
        <v>0</v>
      </c>
      <c r="T257" s="175">
        <v>469767.55200000003</v>
      </c>
      <c r="U257" s="175">
        <f t="shared" si="327"/>
        <v>0</v>
      </c>
      <c r="V257" s="176">
        <f t="shared" ref="V257:V259" si="342">S257+U257</f>
        <v>0</v>
      </c>
      <c r="W257" s="220"/>
      <c r="X257" s="222">
        <v>174873.3</v>
      </c>
      <c r="Y257" s="222">
        <f t="shared" si="329"/>
        <v>0</v>
      </c>
      <c r="Z257" s="222">
        <v>469767.55200000003</v>
      </c>
      <c r="AA257" s="222">
        <f t="shared" si="330"/>
        <v>0</v>
      </c>
      <c r="AB257" s="223">
        <f t="shared" ref="AB257:AB259" si="343">Y257+AA257</f>
        <v>0</v>
      </c>
      <c r="AC257" s="267"/>
      <c r="AD257" s="269">
        <v>174873.3</v>
      </c>
      <c r="AE257" s="269">
        <f t="shared" si="332"/>
        <v>0</v>
      </c>
      <c r="AF257" s="269">
        <v>469767.55200000003</v>
      </c>
      <c r="AG257" s="269">
        <f t="shared" si="333"/>
        <v>0</v>
      </c>
      <c r="AH257" s="270">
        <f t="shared" ref="AH257:AH259" si="344">AE257+AG257</f>
        <v>0</v>
      </c>
      <c r="AI257" s="314"/>
      <c r="AJ257" s="316">
        <v>174873.3</v>
      </c>
      <c r="AK257" s="316">
        <f t="shared" si="335"/>
        <v>0</v>
      </c>
      <c r="AL257" s="316">
        <v>469767.55200000003</v>
      </c>
      <c r="AM257" s="316">
        <f t="shared" si="336"/>
        <v>0</v>
      </c>
      <c r="AN257" s="317">
        <f t="shared" ref="AN257:AN259" si="345">AK257+AM257</f>
        <v>0</v>
      </c>
      <c r="AO257" s="715">
        <f t="shared" si="217"/>
        <v>0</v>
      </c>
      <c r="AP257" s="361">
        <v>174873.3</v>
      </c>
      <c r="AQ257" s="361">
        <f t="shared" si="338"/>
        <v>0</v>
      </c>
      <c r="AR257" s="361">
        <v>469767.55200000003</v>
      </c>
      <c r="AS257" s="361">
        <f t="shared" si="339"/>
        <v>0</v>
      </c>
      <c r="AT257" s="362">
        <f t="shared" ref="AT257:AT259" si="346">AQ257+AS257</f>
        <v>0</v>
      </c>
    </row>
    <row r="258" spans="1:46" ht="38.25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6"/>
        <v>77780.28</v>
      </c>
      <c r="H258" s="36">
        <v>160846.10400000002</v>
      </c>
      <c r="I258" s="36">
        <f t="shared" si="247"/>
        <v>160846.10400000002</v>
      </c>
      <c r="J258" s="53">
        <f t="shared" si="322"/>
        <v>238626.38400000002</v>
      </c>
      <c r="K258" s="130"/>
      <c r="L258" s="93">
        <v>77780.28</v>
      </c>
      <c r="M258" s="93">
        <f t="shared" si="323"/>
        <v>0</v>
      </c>
      <c r="N258" s="93">
        <v>160846.10400000002</v>
      </c>
      <c r="O258" s="93">
        <f t="shared" si="324"/>
        <v>0</v>
      </c>
      <c r="P258" s="94">
        <f t="shared" si="341"/>
        <v>0</v>
      </c>
      <c r="Q258" s="173"/>
      <c r="R258" s="175">
        <v>77780.28</v>
      </c>
      <c r="S258" s="175">
        <f t="shared" si="326"/>
        <v>0</v>
      </c>
      <c r="T258" s="175">
        <v>160846.10400000002</v>
      </c>
      <c r="U258" s="175">
        <f t="shared" si="327"/>
        <v>0</v>
      </c>
      <c r="V258" s="176">
        <f t="shared" si="342"/>
        <v>0</v>
      </c>
      <c r="W258" s="220">
        <v>1</v>
      </c>
      <c r="X258" s="222">
        <v>77780.28</v>
      </c>
      <c r="Y258" s="222">
        <f t="shared" si="329"/>
        <v>77780.28</v>
      </c>
      <c r="Z258" s="222">
        <v>160846.10400000002</v>
      </c>
      <c r="AA258" s="222">
        <f t="shared" si="330"/>
        <v>160846.10400000002</v>
      </c>
      <c r="AB258" s="223">
        <f t="shared" si="343"/>
        <v>238626.38400000002</v>
      </c>
      <c r="AC258" s="267"/>
      <c r="AD258" s="269">
        <v>77780.28</v>
      </c>
      <c r="AE258" s="269">
        <f t="shared" si="332"/>
        <v>0</v>
      </c>
      <c r="AF258" s="269">
        <v>160846.10400000002</v>
      </c>
      <c r="AG258" s="269">
        <f t="shared" si="333"/>
        <v>0</v>
      </c>
      <c r="AH258" s="270">
        <f t="shared" si="344"/>
        <v>0</v>
      </c>
      <c r="AI258" s="314"/>
      <c r="AJ258" s="316">
        <v>77780.28</v>
      </c>
      <c r="AK258" s="316">
        <f t="shared" si="335"/>
        <v>0</v>
      </c>
      <c r="AL258" s="316">
        <v>160846.10400000002</v>
      </c>
      <c r="AM258" s="316">
        <f t="shared" si="336"/>
        <v>0</v>
      </c>
      <c r="AN258" s="317">
        <f t="shared" si="345"/>
        <v>0</v>
      </c>
      <c r="AO258" s="715">
        <f t="shared" si="217"/>
        <v>0</v>
      </c>
      <c r="AP258" s="361">
        <v>77780.28</v>
      </c>
      <c r="AQ258" s="361">
        <f t="shared" si="338"/>
        <v>0</v>
      </c>
      <c r="AR258" s="361">
        <v>160846.10400000002</v>
      </c>
      <c r="AS258" s="361">
        <f t="shared" si="339"/>
        <v>0</v>
      </c>
      <c r="AT258" s="362">
        <f t="shared" si="346"/>
        <v>0</v>
      </c>
    </row>
    <row r="259" spans="1:46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6"/>
        <v>22827</v>
      </c>
      <c r="H259" s="36">
        <v>62594.207999999991</v>
      </c>
      <c r="I259" s="36">
        <f t="shared" si="247"/>
        <v>62594.207999999991</v>
      </c>
      <c r="J259" s="53">
        <f t="shared" si="322"/>
        <v>85421.207999999984</v>
      </c>
      <c r="K259" s="130"/>
      <c r="L259" s="93">
        <v>22827</v>
      </c>
      <c r="M259" s="93">
        <f t="shared" si="323"/>
        <v>0</v>
      </c>
      <c r="N259" s="93">
        <v>62594.207999999991</v>
      </c>
      <c r="O259" s="93">
        <f t="shared" si="324"/>
        <v>0</v>
      </c>
      <c r="P259" s="94">
        <f t="shared" si="341"/>
        <v>0</v>
      </c>
      <c r="Q259" s="173"/>
      <c r="R259" s="175">
        <v>22827</v>
      </c>
      <c r="S259" s="175">
        <f t="shared" si="326"/>
        <v>0</v>
      </c>
      <c r="T259" s="175">
        <v>62594.207999999991</v>
      </c>
      <c r="U259" s="175">
        <f t="shared" si="327"/>
        <v>0</v>
      </c>
      <c r="V259" s="176">
        <f t="shared" si="342"/>
        <v>0</v>
      </c>
      <c r="W259" s="220">
        <v>1</v>
      </c>
      <c r="X259" s="222">
        <v>22827</v>
      </c>
      <c r="Y259" s="222">
        <f t="shared" si="329"/>
        <v>22827</v>
      </c>
      <c r="Z259" s="222">
        <v>62594.207999999991</v>
      </c>
      <c r="AA259" s="222">
        <f t="shared" si="330"/>
        <v>62594.207999999991</v>
      </c>
      <c r="AB259" s="223">
        <f t="shared" si="343"/>
        <v>85421.207999999984</v>
      </c>
      <c r="AC259" s="267"/>
      <c r="AD259" s="269">
        <v>22827</v>
      </c>
      <c r="AE259" s="269">
        <f t="shared" si="332"/>
        <v>0</v>
      </c>
      <c r="AF259" s="269">
        <v>62594.207999999991</v>
      </c>
      <c r="AG259" s="269">
        <f t="shared" si="333"/>
        <v>0</v>
      </c>
      <c r="AH259" s="270">
        <f t="shared" si="344"/>
        <v>0</v>
      </c>
      <c r="AI259" s="314"/>
      <c r="AJ259" s="316">
        <v>22827</v>
      </c>
      <c r="AK259" s="316">
        <f t="shared" si="335"/>
        <v>0</v>
      </c>
      <c r="AL259" s="316">
        <v>62594.207999999991</v>
      </c>
      <c r="AM259" s="316">
        <f t="shared" si="336"/>
        <v>0</v>
      </c>
      <c r="AN259" s="317">
        <f t="shared" si="345"/>
        <v>0</v>
      </c>
      <c r="AO259" s="715">
        <f t="shared" si="217"/>
        <v>0</v>
      </c>
      <c r="AP259" s="361">
        <v>22827</v>
      </c>
      <c r="AQ259" s="361">
        <f t="shared" si="338"/>
        <v>0</v>
      </c>
      <c r="AR259" s="361">
        <v>62594.207999999991</v>
      </c>
      <c r="AS259" s="361">
        <f t="shared" si="339"/>
        <v>0</v>
      </c>
      <c r="AT259" s="362">
        <f t="shared" si="346"/>
        <v>0</v>
      </c>
    </row>
    <row r="260" spans="1:46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5">
        <f t="shared" si="217"/>
        <v>0</v>
      </c>
      <c r="AP260" s="360"/>
      <c r="AQ260" s="361"/>
      <c r="AR260" s="358"/>
      <c r="AS260" s="361"/>
      <c r="AT260" s="359"/>
    </row>
    <row r="261" spans="1:46" ht="25.5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6"/>
        <v>134605.79999999999</v>
      </c>
      <c r="H261" s="36">
        <v>281150.90399999998</v>
      </c>
      <c r="I261" s="36">
        <f t="shared" si="247"/>
        <v>281150.90399999998</v>
      </c>
      <c r="J261" s="53">
        <f t="shared" ref="J261:J264" si="347">G261+I261</f>
        <v>415756.70399999997</v>
      </c>
      <c r="K261" s="130"/>
      <c r="L261" s="93">
        <v>134605.79999999999</v>
      </c>
      <c r="M261" s="93">
        <f t="shared" ref="M261:M264" si="348">K261*L261</f>
        <v>0</v>
      </c>
      <c r="N261" s="93">
        <v>281150.90399999998</v>
      </c>
      <c r="O261" s="93">
        <f t="shared" ref="O261:O264" si="349">K261*N261</f>
        <v>0</v>
      </c>
      <c r="P261" s="94">
        <f t="shared" ref="P261:P264" si="350">M261+O261</f>
        <v>0</v>
      </c>
      <c r="Q261" s="173"/>
      <c r="R261" s="175">
        <v>134605.79999999999</v>
      </c>
      <c r="S261" s="175">
        <f t="shared" ref="S261:S264" si="351">Q261*R261</f>
        <v>0</v>
      </c>
      <c r="T261" s="175">
        <v>281150.90399999998</v>
      </c>
      <c r="U261" s="175">
        <f t="shared" ref="U261:U264" si="352">Q261*T261</f>
        <v>0</v>
      </c>
      <c r="V261" s="176">
        <f t="shared" ref="V261:V264" si="353">S261+U261</f>
        <v>0</v>
      </c>
      <c r="W261" s="220">
        <v>1</v>
      </c>
      <c r="X261" s="222">
        <v>134605.79999999999</v>
      </c>
      <c r="Y261" s="222">
        <f t="shared" ref="Y261:Y264" si="354">W261*X261</f>
        <v>134605.79999999999</v>
      </c>
      <c r="Z261" s="222">
        <v>281150.90399999998</v>
      </c>
      <c r="AA261" s="222">
        <f t="shared" ref="AA261:AA264" si="355">W261*Z261</f>
        <v>281150.90399999998</v>
      </c>
      <c r="AB261" s="223">
        <f t="shared" ref="AB261:AB264" si="356">Y261+AA261</f>
        <v>415756.70399999997</v>
      </c>
      <c r="AC261" s="267"/>
      <c r="AD261" s="269">
        <v>134605.79999999999</v>
      </c>
      <c r="AE261" s="269">
        <f t="shared" ref="AE261:AE264" si="357">AC261*AD261</f>
        <v>0</v>
      </c>
      <c r="AF261" s="269">
        <v>281150.90399999998</v>
      </c>
      <c r="AG261" s="269">
        <f t="shared" ref="AG261:AG264" si="358">AC261*AF261</f>
        <v>0</v>
      </c>
      <c r="AH261" s="270">
        <f t="shared" ref="AH261:AH264" si="359">AE261+AG261</f>
        <v>0</v>
      </c>
      <c r="AI261" s="314"/>
      <c r="AJ261" s="316">
        <v>134605.79999999999</v>
      </c>
      <c r="AK261" s="316">
        <f t="shared" ref="AK261:AK264" si="360">AI261*AJ261</f>
        <v>0</v>
      </c>
      <c r="AL261" s="316">
        <v>281150.90399999998</v>
      </c>
      <c r="AM261" s="316">
        <f t="shared" ref="AM261:AM264" si="361">AI261*AL261</f>
        <v>0</v>
      </c>
      <c r="AN261" s="317">
        <f t="shared" ref="AN261:AN264" si="362">AK261+AM261</f>
        <v>0</v>
      </c>
      <c r="AO261" s="715">
        <f t="shared" si="217"/>
        <v>0</v>
      </c>
      <c r="AP261" s="361">
        <v>134605.79999999999</v>
      </c>
      <c r="AQ261" s="361">
        <f t="shared" ref="AQ261:AQ264" si="363">AO261*AP261</f>
        <v>0</v>
      </c>
      <c r="AR261" s="361">
        <v>281150.90399999998</v>
      </c>
      <c r="AS261" s="361">
        <f t="shared" ref="AS261:AS264" si="364">AO261*AR261</f>
        <v>0</v>
      </c>
      <c r="AT261" s="362">
        <f t="shared" ref="AT261:AT264" si="365">AQ261+AS261</f>
        <v>0</v>
      </c>
    </row>
    <row r="262" spans="1:46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6"/>
        <v>49482.079999999994</v>
      </c>
      <c r="H262" s="36">
        <v>30335.111999999997</v>
      </c>
      <c r="I262" s="36">
        <f t="shared" si="247"/>
        <v>30335.111999999997</v>
      </c>
      <c r="J262" s="53">
        <f t="shared" si="347"/>
        <v>79817.191999999995</v>
      </c>
      <c r="K262" s="130"/>
      <c r="L262" s="93">
        <v>49482.079999999994</v>
      </c>
      <c r="M262" s="93">
        <f t="shared" si="348"/>
        <v>0</v>
      </c>
      <c r="N262" s="93">
        <v>30335.111999999997</v>
      </c>
      <c r="O262" s="93">
        <f t="shared" si="349"/>
        <v>0</v>
      </c>
      <c r="P262" s="94">
        <f t="shared" si="350"/>
        <v>0</v>
      </c>
      <c r="Q262" s="173"/>
      <c r="R262" s="175">
        <v>49482.079999999994</v>
      </c>
      <c r="S262" s="175">
        <f t="shared" si="351"/>
        <v>0</v>
      </c>
      <c r="T262" s="175">
        <v>30335.111999999997</v>
      </c>
      <c r="U262" s="175">
        <f t="shared" si="352"/>
        <v>0</v>
      </c>
      <c r="V262" s="176">
        <f t="shared" si="353"/>
        <v>0</v>
      </c>
      <c r="W262" s="220"/>
      <c r="X262" s="222">
        <v>49482.079999999994</v>
      </c>
      <c r="Y262" s="222">
        <f t="shared" si="354"/>
        <v>0</v>
      </c>
      <c r="Z262" s="222">
        <v>30335.111999999997</v>
      </c>
      <c r="AA262" s="222">
        <f t="shared" si="355"/>
        <v>0</v>
      </c>
      <c r="AB262" s="223">
        <f t="shared" si="356"/>
        <v>0</v>
      </c>
      <c r="AC262" s="267"/>
      <c r="AD262" s="269">
        <v>49482.079999999994</v>
      </c>
      <c r="AE262" s="269">
        <f t="shared" si="357"/>
        <v>0</v>
      </c>
      <c r="AF262" s="269">
        <v>30335.111999999997</v>
      </c>
      <c r="AG262" s="269">
        <f t="shared" si="358"/>
        <v>0</v>
      </c>
      <c r="AH262" s="270">
        <f t="shared" si="359"/>
        <v>0</v>
      </c>
      <c r="AI262" s="314"/>
      <c r="AJ262" s="316">
        <v>49482.079999999994</v>
      </c>
      <c r="AK262" s="316">
        <f t="shared" si="360"/>
        <v>0</v>
      </c>
      <c r="AL262" s="316">
        <v>30335.111999999997</v>
      </c>
      <c r="AM262" s="316">
        <f t="shared" si="361"/>
        <v>0</v>
      </c>
      <c r="AN262" s="317">
        <f t="shared" si="362"/>
        <v>0</v>
      </c>
      <c r="AO262" s="715">
        <f t="shared" si="217"/>
        <v>1</v>
      </c>
      <c r="AP262" s="361">
        <v>49482.079999999994</v>
      </c>
      <c r="AQ262" s="361">
        <f t="shared" si="363"/>
        <v>49482.079999999994</v>
      </c>
      <c r="AR262" s="361">
        <v>30335.111999999997</v>
      </c>
      <c r="AS262" s="361">
        <f t="shared" si="364"/>
        <v>30335.111999999997</v>
      </c>
      <c r="AT262" s="362">
        <f t="shared" si="365"/>
        <v>79817.191999999995</v>
      </c>
    </row>
    <row r="263" spans="1:46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6"/>
        <v>12559</v>
      </c>
      <c r="H263" s="36">
        <v>42774.791999999994</v>
      </c>
      <c r="I263" s="36">
        <f t="shared" si="247"/>
        <v>42774.791999999994</v>
      </c>
      <c r="J263" s="53">
        <f t="shared" si="347"/>
        <v>55333.791999999994</v>
      </c>
      <c r="K263" s="130"/>
      <c r="L263" s="93">
        <v>12559</v>
      </c>
      <c r="M263" s="93">
        <f t="shared" si="348"/>
        <v>0</v>
      </c>
      <c r="N263" s="93">
        <v>42774.791999999994</v>
      </c>
      <c r="O263" s="93">
        <f t="shared" si="349"/>
        <v>0</v>
      </c>
      <c r="P263" s="94">
        <f t="shared" si="350"/>
        <v>0</v>
      </c>
      <c r="Q263" s="173"/>
      <c r="R263" s="175">
        <v>12559</v>
      </c>
      <c r="S263" s="175">
        <f t="shared" si="351"/>
        <v>0</v>
      </c>
      <c r="T263" s="175">
        <v>42774.791999999994</v>
      </c>
      <c r="U263" s="175">
        <f t="shared" si="352"/>
        <v>0</v>
      </c>
      <c r="V263" s="176">
        <f t="shared" si="353"/>
        <v>0</v>
      </c>
      <c r="W263" s="220"/>
      <c r="X263" s="222">
        <v>12559</v>
      </c>
      <c r="Y263" s="222">
        <f t="shared" si="354"/>
        <v>0</v>
      </c>
      <c r="Z263" s="222">
        <v>42774.791999999994</v>
      </c>
      <c r="AA263" s="222">
        <f t="shared" si="355"/>
        <v>0</v>
      </c>
      <c r="AB263" s="223">
        <f t="shared" si="356"/>
        <v>0</v>
      </c>
      <c r="AC263" s="267"/>
      <c r="AD263" s="269">
        <v>12559</v>
      </c>
      <c r="AE263" s="269">
        <f t="shared" si="357"/>
        <v>0</v>
      </c>
      <c r="AF263" s="269">
        <v>42774.791999999994</v>
      </c>
      <c r="AG263" s="269">
        <f t="shared" si="358"/>
        <v>0</v>
      </c>
      <c r="AH263" s="270">
        <f t="shared" si="359"/>
        <v>0</v>
      </c>
      <c r="AI263" s="314"/>
      <c r="AJ263" s="316">
        <v>12559</v>
      </c>
      <c r="AK263" s="316">
        <f t="shared" si="360"/>
        <v>0</v>
      </c>
      <c r="AL263" s="316">
        <v>42774.791999999994</v>
      </c>
      <c r="AM263" s="316">
        <f t="shared" si="361"/>
        <v>0</v>
      </c>
      <c r="AN263" s="317">
        <f t="shared" si="362"/>
        <v>0</v>
      </c>
      <c r="AO263" s="715">
        <f t="shared" si="217"/>
        <v>1</v>
      </c>
      <c r="AP263" s="361">
        <v>12559</v>
      </c>
      <c r="AQ263" s="361">
        <f t="shared" si="363"/>
        <v>12559</v>
      </c>
      <c r="AR263" s="361">
        <v>42774.791999999994</v>
      </c>
      <c r="AS263" s="361">
        <f t="shared" si="364"/>
        <v>42774.791999999994</v>
      </c>
      <c r="AT263" s="362">
        <f t="shared" si="365"/>
        <v>55333.791999999994</v>
      </c>
    </row>
    <row r="264" spans="1:46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6"/>
        <v>10969</v>
      </c>
      <c r="H264" s="36">
        <v>42774.791999999994</v>
      </c>
      <c r="I264" s="36">
        <f t="shared" si="247"/>
        <v>42774.791999999994</v>
      </c>
      <c r="J264" s="53">
        <f t="shared" si="347"/>
        <v>53743.791999999994</v>
      </c>
      <c r="K264" s="130"/>
      <c r="L264" s="93">
        <v>10969</v>
      </c>
      <c r="M264" s="93">
        <f t="shared" si="348"/>
        <v>0</v>
      </c>
      <c r="N264" s="93">
        <v>42774.791999999994</v>
      </c>
      <c r="O264" s="93">
        <f t="shared" si="349"/>
        <v>0</v>
      </c>
      <c r="P264" s="94">
        <f t="shared" si="350"/>
        <v>0</v>
      </c>
      <c r="Q264" s="173"/>
      <c r="R264" s="175">
        <v>10969</v>
      </c>
      <c r="S264" s="175">
        <f t="shared" si="351"/>
        <v>0</v>
      </c>
      <c r="T264" s="175">
        <v>42774.791999999994</v>
      </c>
      <c r="U264" s="175">
        <f t="shared" si="352"/>
        <v>0</v>
      </c>
      <c r="V264" s="176">
        <f t="shared" si="353"/>
        <v>0</v>
      </c>
      <c r="W264" s="220"/>
      <c r="X264" s="222">
        <v>10969</v>
      </c>
      <c r="Y264" s="222">
        <f t="shared" si="354"/>
        <v>0</v>
      </c>
      <c r="Z264" s="222">
        <v>42774.791999999994</v>
      </c>
      <c r="AA264" s="222">
        <f t="shared" si="355"/>
        <v>0</v>
      </c>
      <c r="AB264" s="223">
        <f t="shared" si="356"/>
        <v>0</v>
      </c>
      <c r="AC264" s="267"/>
      <c r="AD264" s="269">
        <v>10969</v>
      </c>
      <c r="AE264" s="269">
        <f t="shared" si="357"/>
        <v>0</v>
      </c>
      <c r="AF264" s="269">
        <v>42774.791999999994</v>
      </c>
      <c r="AG264" s="269">
        <f t="shared" si="358"/>
        <v>0</v>
      </c>
      <c r="AH264" s="270">
        <f t="shared" si="359"/>
        <v>0</v>
      </c>
      <c r="AI264" s="314"/>
      <c r="AJ264" s="316">
        <v>10969</v>
      </c>
      <c r="AK264" s="316">
        <f t="shared" si="360"/>
        <v>0</v>
      </c>
      <c r="AL264" s="316">
        <v>42774.791999999994</v>
      </c>
      <c r="AM264" s="316">
        <f t="shared" si="361"/>
        <v>0</v>
      </c>
      <c r="AN264" s="317">
        <f t="shared" si="362"/>
        <v>0</v>
      </c>
      <c r="AO264" s="715">
        <f t="shared" si="217"/>
        <v>1</v>
      </c>
      <c r="AP264" s="361">
        <v>10969</v>
      </c>
      <c r="AQ264" s="361">
        <f t="shared" si="363"/>
        <v>10969</v>
      </c>
      <c r="AR264" s="361">
        <v>42774.791999999994</v>
      </c>
      <c r="AS264" s="361">
        <f t="shared" si="364"/>
        <v>42774.791999999994</v>
      </c>
      <c r="AT264" s="362">
        <f t="shared" si="365"/>
        <v>53743.791999999994</v>
      </c>
    </row>
    <row r="265" spans="1:46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5">
        <f t="shared" si="217"/>
        <v>0</v>
      </c>
      <c r="AP265" s="360"/>
      <c r="AQ265" s="361"/>
      <c r="AR265" s="358"/>
      <c r="AS265" s="361"/>
      <c r="AT265" s="359"/>
    </row>
    <row r="266" spans="1:46" ht="38.25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6"/>
        <v>139978.44</v>
      </c>
      <c r="H266" s="36">
        <v>236992</v>
      </c>
      <c r="I266" s="36">
        <f t="shared" si="247"/>
        <v>473984</v>
      </c>
      <c r="J266" s="53">
        <f t="shared" ref="J266:J269" si="366">G266+I266</f>
        <v>613962.43999999994</v>
      </c>
      <c r="K266" s="130"/>
      <c r="L266" s="93">
        <v>69989.22</v>
      </c>
      <c r="M266" s="93">
        <f t="shared" ref="M266:M269" si="367">K266*L266</f>
        <v>0</v>
      </c>
      <c r="N266" s="93">
        <v>236992</v>
      </c>
      <c r="O266" s="93">
        <f t="shared" ref="O266:O269" si="368">K266*N266</f>
        <v>0</v>
      </c>
      <c r="P266" s="94">
        <f t="shared" ref="P266:P269" si="369">M266+O266</f>
        <v>0</v>
      </c>
      <c r="Q266" s="173"/>
      <c r="R266" s="175">
        <v>69989.22</v>
      </c>
      <c r="S266" s="175">
        <f t="shared" ref="S266:S269" si="370">Q266*R266</f>
        <v>0</v>
      </c>
      <c r="T266" s="175">
        <v>236992</v>
      </c>
      <c r="U266" s="175">
        <f t="shared" ref="U266:U269" si="371">Q266*T266</f>
        <v>0</v>
      </c>
      <c r="V266" s="176">
        <f t="shared" ref="V266:V269" si="372">S266+U266</f>
        <v>0</v>
      </c>
      <c r="W266" s="220">
        <v>2</v>
      </c>
      <c r="X266" s="222">
        <v>69989.22</v>
      </c>
      <c r="Y266" s="222">
        <f t="shared" ref="Y266:Y269" si="373">W266*X266</f>
        <v>139978.44</v>
      </c>
      <c r="Z266" s="222">
        <v>236992</v>
      </c>
      <c r="AA266" s="222">
        <f t="shared" ref="AA266:AA269" si="374">W266*Z266</f>
        <v>473984</v>
      </c>
      <c r="AB266" s="223">
        <f t="shared" ref="AB266:AB269" si="375">Y266+AA266</f>
        <v>613962.43999999994</v>
      </c>
      <c r="AC266" s="267"/>
      <c r="AD266" s="269">
        <v>69989.22</v>
      </c>
      <c r="AE266" s="269">
        <f t="shared" ref="AE266:AE269" si="376">AC266*AD266</f>
        <v>0</v>
      </c>
      <c r="AF266" s="269">
        <v>236992</v>
      </c>
      <c r="AG266" s="269">
        <f t="shared" ref="AG266:AG269" si="377">AC266*AF266</f>
        <v>0</v>
      </c>
      <c r="AH266" s="270">
        <f t="shared" ref="AH266:AH269" si="378">AE266+AG266</f>
        <v>0</v>
      </c>
      <c r="AI266" s="314"/>
      <c r="AJ266" s="316">
        <v>69989.22</v>
      </c>
      <c r="AK266" s="316">
        <f t="shared" ref="AK266:AK269" si="379">AI266*AJ266</f>
        <v>0</v>
      </c>
      <c r="AL266" s="316">
        <v>236992</v>
      </c>
      <c r="AM266" s="316">
        <f t="shared" ref="AM266:AM269" si="380">AI266*AL266</f>
        <v>0</v>
      </c>
      <c r="AN266" s="317">
        <f t="shared" ref="AN266:AN269" si="381">AK266+AM266</f>
        <v>0</v>
      </c>
      <c r="AO266" s="715">
        <f t="shared" si="217"/>
        <v>0</v>
      </c>
      <c r="AP266" s="361">
        <v>69989.22</v>
      </c>
      <c r="AQ266" s="361">
        <f t="shared" ref="AQ266:AQ269" si="382">AO266*AP266</f>
        <v>0</v>
      </c>
      <c r="AR266" s="361">
        <v>236992</v>
      </c>
      <c r="AS266" s="361">
        <f t="shared" ref="AS266:AS269" si="383">AO266*AR266</f>
        <v>0</v>
      </c>
      <c r="AT266" s="362">
        <f t="shared" ref="AT266:AT269" si="384">AQ266+AS266</f>
        <v>0</v>
      </c>
    </row>
    <row r="267" spans="1:46" ht="25.5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6"/>
        <v>36824.76</v>
      </c>
      <c r="H267" s="36">
        <v>47103</v>
      </c>
      <c r="I267" s="36">
        <f t="shared" si="247"/>
        <v>94206</v>
      </c>
      <c r="J267" s="53">
        <f t="shared" si="366"/>
        <v>131030.76000000001</v>
      </c>
      <c r="K267" s="130"/>
      <c r="L267" s="93">
        <v>18412.38</v>
      </c>
      <c r="M267" s="93">
        <f t="shared" si="367"/>
        <v>0</v>
      </c>
      <c r="N267" s="93">
        <v>47103</v>
      </c>
      <c r="O267" s="93">
        <f t="shared" si="368"/>
        <v>0</v>
      </c>
      <c r="P267" s="94">
        <f t="shared" si="369"/>
        <v>0</v>
      </c>
      <c r="Q267" s="173"/>
      <c r="R267" s="175">
        <v>18412.38</v>
      </c>
      <c r="S267" s="175">
        <f t="shared" si="370"/>
        <v>0</v>
      </c>
      <c r="T267" s="175">
        <v>47103</v>
      </c>
      <c r="U267" s="175">
        <f t="shared" si="371"/>
        <v>0</v>
      </c>
      <c r="V267" s="176">
        <f t="shared" si="372"/>
        <v>0</v>
      </c>
      <c r="W267" s="220">
        <v>2</v>
      </c>
      <c r="X267" s="222">
        <v>18412.38</v>
      </c>
      <c r="Y267" s="222">
        <f t="shared" si="373"/>
        <v>36824.76</v>
      </c>
      <c r="Z267" s="222">
        <v>47103</v>
      </c>
      <c r="AA267" s="222">
        <f t="shared" si="374"/>
        <v>94206</v>
      </c>
      <c r="AB267" s="223">
        <f t="shared" si="375"/>
        <v>131030.76000000001</v>
      </c>
      <c r="AC267" s="267"/>
      <c r="AD267" s="269">
        <v>18412.38</v>
      </c>
      <c r="AE267" s="269">
        <f t="shared" si="376"/>
        <v>0</v>
      </c>
      <c r="AF267" s="269">
        <v>47103</v>
      </c>
      <c r="AG267" s="269">
        <f t="shared" si="377"/>
        <v>0</v>
      </c>
      <c r="AH267" s="270">
        <f t="shared" si="378"/>
        <v>0</v>
      </c>
      <c r="AI267" s="314"/>
      <c r="AJ267" s="316">
        <v>18412.38</v>
      </c>
      <c r="AK267" s="316">
        <f t="shared" si="379"/>
        <v>0</v>
      </c>
      <c r="AL267" s="316">
        <v>47103</v>
      </c>
      <c r="AM267" s="316">
        <f t="shared" si="380"/>
        <v>0</v>
      </c>
      <c r="AN267" s="317">
        <f t="shared" si="381"/>
        <v>0</v>
      </c>
      <c r="AO267" s="715">
        <f t="shared" si="217"/>
        <v>0</v>
      </c>
      <c r="AP267" s="361">
        <v>18412.38</v>
      </c>
      <c r="AQ267" s="361">
        <f t="shared" si="382"/>
        <v>0</v>
      </c>
      <c r="AR267" s="361">
        <v>47103</v>
      </c>
      <c r="AS267" s="361">
        <f t="shared" si="383"/>
        <v>0</v>
      </c>
      <c r="AT267" s="362">
        <f t="shared" si="384"/>
        <v>0</v>
      </c>
    </row>
    <row r="268" spans="1:46" ht="25.5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6"/>
        <v>42645.74</v>
      </c>
      <c r="H268" s="36">
        <v>39580</v>
      </c>
      <c r="I268" s="36">
        <f t="shared" si="247"/>
        <v>79160</v>
      </c>
      <c r="J268" s="53">
        <f t="shared" si="366"/>
        <v>121805.73999999999</v>
      </c>
      <c r="K268" s="130"/>
      <c r="L268" s="93">
        <v>21322.87</v>
      </c>
      <c r="M268" s="93">
        <f t="shared" si="367"/>
        <v>0</v>
      </c>
      <c r="N268" s="93">
        <v>39580</v>
      </c>
      <c r="O268" s="93">
        <f t="shared" si="368"/>
        <v>0</v>
      </c>
      <c r="P268" s="94">
        <f t="shared" si="369"/>
        <v>0</v>
      </c>
      <c r="Q268" s="173"/>
      <c r="R268" s="175">
        <v>21322.87</v>
      </c>
      <c r="S268" s="175">
        <f t="shared" si="370"/>
        <v>0</v>
      </c>
      <c r="T268" s="175">
        <v>39580</v>
      </c>
      <c r="U268" s="175">
        <f t="shared" si="371"/>
        <v>0</v>
      </c>
      <c r="V268" s="176">
        <f t="shared" si="372"/>
        <v>0</v>
      </c>
      <c r="W268" s="220">
        <v>2</v>
      </c>
      <c r="X268" s="222">
        <v>21322.87</v>
      </c>
      <c r="Y268" s="222">
        <f t="shared" si="373"/>
        <v>42645.74</v>
      </c>
      <c r="Z268" s="222">
        <v>39580</v>
      </c>
      <c r="AA268" s="222">
        <f t="shared" si="374"/>
        <v>79160</v>
      </c>
      <c r="AB268" s="223">
        <f t="shared" si="375"/>
        <v>121805.73999999999</v>
      </c>
      <c r="AC268" s="267"/>
      <c r="AD268" s="269">
        <v>21322.87</v>
      </c>
      <c r="AE268" s="269">
        <f t="shared" si="376"/>
        <v>0</v>
      </c>
      <c r="AF268" s="269">
        <v>39580</v>
      </c>
      <c r="AG268" s="269">
        <f t="shared" si="377"/>
        <v>0</v>
      </c>
      <c r="AH268" s="270">
        <f t="shared" si="378"/>
        <v>0</v>
      </c>
      <c r="AI268" s="314"/>
      <c r="AJ268" s="316">
        <v>21322.87</v>
      </c>
      <c r="AK268" s="316">
        <f t="shared" si="379"/>
        <v>0</v>
      </c>
      <c r="AL268" s="316">
        <v>39580</v>
      </c>
      <c r="AM268" s="316">
        <f t="shared" si="380"/>
        <v>0</v>
      </c>
      <c r="AN268" s="317">
        <f t="shared" si="381"/>
        <v>0</v>
      </c>
      <c r="AO268" s="715">
        <f t="shared" si="217"/>
        <v>0</v>
      </c>
      <c r="AP268" s="361">
        <v>21322.87</v>
      </c>
      <c r="AQ268" s="361">
        <f t="shared" si="382"/>
        <v>0</v>
      </c>
      <c r="AR268" s="361">
        <v>39580</v>
      </c>
      <c r="AS268" s="361">
        <f t="shared" si="383"/>
        <v>0</v>
      </c>
      <c r="AT268" s="362">
        <f t="shared" si="384"/>
        <v>0</v>
      </c>
    </row>
    <row r="269" spans="1:46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6"/>
        <v>39832</v>
      </c>
      <c r="H269" s="36">
        <v>168216</v>
      </c>
      <c r="I269" s="36">
        <f t="shared" si="247"/>
        <v>336432</v>
      </c>
      <c r="J269" s="53">
        <f t="shared" si="366"/>
        <v>376264</v>
      </c>
      <c r="K269" s="130"/>
      <c r="L269" s="93">
        <v>19916</v>
      </c>
      <c r="M269" s="93">
        <f t="shared" si="367"/>
        <v>0</v>
      </c>
      <c r="N269" s="93">
        <v>168216</v>
      </c>
      <c r="O269" s="93">
        <f t="shared" si="368"/>
        <v>0</v>
      </c>
      <c r="P269" s="94">
        <f t="shared" si="369"/>
        <v>0</v>
      </c>
      <c r="Q269" s="173"/>
      <c r="R269" s="175">
        <v>19916</v>
      </c>
      <c r="S269" s="175">
        <f t="shared" si="370"/>
        <v>0</v>
      </c>
      <c r="T269" s="175">
        <v>168216</v>
      </c>
      <c r="U269" s="175">
        <f t="shared" si="371"/>
        <v>0</v>
      </c>
      <c r="V269" s="176">
        <f t="shared" si="372"/>
        <v>0</v>
      </c>
      <c r="W269" s="220">
        <v>2</v>
      </c>
      <c r="X269" s="222">
        <v>19916</v>
      </c>
      <c r="Y269" s="222">
        <f t="shared" si="373"/>
        <v>39832</v>
      </c>
      <c r="Z269" s="222">
        <v>168216</v>
      </c>
      <c r="AA269" s="222">
        <f t="shared" si="374"/>
        <v>336432</v>
      </c>
      <c r="AB269" s="223">
        <f t="shared" si="375"/>
        <v>376264</v>
      </c>
      <c r="AC269" s="267"/>
      <c r="AD269" s="269">
        <v>19916</v>
      </c>
      <c r="AE269" s="269">
        <f t="shared" si="376"/>
        <v>0</v>
      </c>
      <c r="AF269" s="269">
        <v>168216</v>
      </c>
      <c r="AG269" s="269">
        <f t="shared" si="377"/>
        <v>0</v>
      </c>
      <c r="AH269" s="270">
        <f t="shared" si="378"/>
        <v>0</v>
      </c>
      <c r="AI269" s="314"/>
      <c r="AJ269" s="316">
        <v>19916</v>
      </c>
      <c r="AK269" s="316">
        <f t="shared" si="379"/>
        <v>0</v>
      </c>
      <c r="AL269" s="316">
        <v>168216</v>
      </c>
      <c r="AM269" s="316">
        <f t="shared" si="380"/>
        <v>0</v>
      </c>
      <c r="AN269" s="317">
        <f t="shared" si="381"/>
        <v>0</v>
      </c>
      <c r="AO269" s="715">
        <f t="shared" ref="AO269:AO338" si="385">E269-K269-Q269-W269-AC269-AI269</f>
        <v>0</v>
      </c>
      <c r="AP269" s="361">
        <v>19916</v>
      </c>
      <c r="AQ269" s="361">
        <f t="shared" si="382"/>
        <v>0</v>
      </c>
      <c r="AR269" s="361">
        <v>168216</v>
      </c>
      <c r="AS269" s="361">
        <f t="shared" si="383"/>
        <v>0</v>
      </c>
      <c r="AT269" s="362">
        <f t="shared" si="384"/>
        <v>0</v>
      </c>
    </row>
    <row r="270" spans="1:46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5">
        <f t="shared" si="385"/>
        <v>0</v>
      </c>
      <c r="AP270" s="360"/>
      <c r="AQ270" s="361"/>
      <c r="AR270" s="358"/>
      <c r="AS270" s="361"/>
      <c r="AT270" s="359"/>
    </row>
    <row r="271" spans="1:46" ht="38.25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6"/>
        <v>139978.44</v>
      </c>
      <c r="H271" s="36">
        <v>159975.62399999998</v>
      </c>
      <c r="I271" s="36">
        <f t="shared" si="247"/>
        <v>319951.24799999996</v>
      </c>
      <c r="J271" s="53">
        <f t="shared" ref="J271:J274" si="386">G271+I271</f>
        <v>459929.68799999997</v>
      </c>
      <c r="K271" s="130"/>
      <c r="L271" s="93">
        <v>69989.22</v>
      </c>
      <c r="M271" s="93">
        <f t="shared" ref="M271:M274" si="387">K271*L271</f>
        <v>0</v>
      </c>
      <c r="N271" s="93">
        <v>159975.62399999998</v>
      </c>
      <c r="O271" s="93">
        <f t="shared" ref="O271:O274" si="388">K271*N271</f>
        <v>0</v>
      </c>
      <c r="P271" s="94">
        <f t="shared" ref="P271:P274" si="389">M271+O271</f>
        <v>0</v>
      </c>
      <c r="Q271" s="173">
        <v>2</v>
      </c>
      <c r="R271" s="175">
        <v>69989.22</v>
      </c>
      <c r="S271" s="175">
        <f t="shared" ref="S271:S274" si="390">Q271*R271</f>
        <v>139978.44</v>
      </c>
      <c r="T271" s="175">
        <v>159975.62399999998</v>
      </c>
      <c r="U271" s="175">
        <f t="shared" ref="U271:U274" si="391">Q271*T271</f>
        <v>319951.24799999996</v>
      </c>
      <c r="V271" s="176">
        <f t="shared" ref="V271:V274" si="392">S271+U271</f>
        <v>459929.68799999997</v>
      </c>
      <c r="W271" s="220"/>
      <c r="X271" s="222">
        <v>69989.22</v>
      </c>
      <c r="Y271" s="222">
        <f t="shared" ref="Y271:Y274" si="393">W271*X271</f>
        <v>0</v>
      </c>
      <c r="Z271" s="222">
        <v>159975.62399999998</v>
      </c>
      <c r="AA271" s="222">
        <f t="shared" ref="AA271:AA274" si="394">W271*Z271</f>
        <v>0</v>
      </c>
      <c r="AB271" s="223">
        <f t="shared" ref="AB271:AB274" si="395">Y271+AA271</f>
        <v>0</v>
      </c>
      <c r="AC271" s="267"/>
      <c r="AD271" s="269">
        <v>69989.22</v>
      </c>
      <c r="AE271" s="269">
        <f t="shared" ref="AE271:AE274" si="396">AC271*AD271</f>
        <v>0</v>
      </c>
      <c r="AF271" s="269">
        <v>159975.62399999998</v>
      </c>
      <c r="AG271" s="269">
        <f t="shared" ref="AG271:AG274" si="397">AC271*AF271</f>
        <v>0</v>
      </c>
      <c r="AH271" s="270">
        <f t="shared" ref="AH271:AH274" si="398">AE271+AG271</f>
        <v>0</v>
      </c>
      <c r="AI271" s="314"/>
      <c r="AJ271" s="316">
        <v>69989.22</v>
      </c>
      <c r="AK271" s="316">
        <f t="shared" ref="AK271:AK274" si="399">AI271*AJ271</f>
        <v>0</v>
      </c>
      <c r="AL271" s="316">
        <v>159975.62399999998</v>
      </c>
      <c r="AM271" s="316">
        <f t="shared" ref="AM271:AM274" si="400">AI271*AL271</f>
        <v>0</v>
      </c>
      <c r="AN271" s="317">
        <f t="shared" ref="AN271:AN274" si="401">AK271+AM271</f>
        <v>0</v>
      </c>
      <c r="AO271" s="715">
        <f t="shared" si="385"/>
        <v>0</v>
      </c>
      <c r="AP271" s="361">
        <v>69989.22</v>
      </c>
      <c r="AQ271" s="361">
        <f t="shared" ref="AQ271:AQ274" si="402">AO271*AP271</f>
        <v>0</v>
      </c>
      <c r="AR271" s="361">
        <v>159975.62399999998</v>
      </c>
      <c r="AS271" s="361">
        <f t="shared" ref="AS271:AS274" si="403">AO271*AR271</f>
        <v>0</v>
      </c>
      <c r="AT271" s="362">
        <f t="shared" ref="AT271:AT274" si="404">AQ271+AS271</f>
        <v>0</v>
      </c>
    </row>
    <row r="272" spans="1:46" ht="25.5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6"/>
        <v>36824.76</v>
      </c>
      <c r="H272" s="36">
        <v>38478.191999999995</v>
      </c>
      <c r="I272" s="36">
        <f t="shared" si="247"/>
        <v>76956.383999999991</v>
      </c>
      <c r="J272" s="53">
        <f t="shared" si="386"/>
        <v>113781.144</v>
      </c>
      <c r="K272" s="130"/>
      <c r="L272" s="93">
        <v>18412.38</v>
      </c>
      <c r="M272" s="93">
        <f t="shared" si="387"/>
        <v>0</v>
      </c>
      <c r="N272" s="93">
        <v>38478.191999999995</v>
      </c>
      <c r="O272" s="93">
        <f t="shared" si="388"/>
        <v>0</v>
      </c>
      <c r="P272" s="94">
        <f t="shared" si="389"/>
        <v>0</v>
      </c>
      <c r="Q272" s="173">
        <v>2</v>
      </c>
      <c r="R272" s="175">
        <v>18412.38</v>
      </c>
      <c r="S272" s="175">
        <f t="shared" si="390"/>
        <v>36824.76</v>
      </c>
      <c r="T272" s="175">
        <v>38478.191999999995</v>
      </c>
      <c r="U272" s="175">
        <f t="shared" si="391"/>
        <v>76956.383999999991</v>
      </c>
      <c r="V272" s="176">
        <f t="shared" si="392"/>
        <v>113781.144</v>
      </c>
      <c r="W272" s="220"/>
      <c r="X272" s="222">
        <v>18412.38</v>
      </c>
      <c r="Y272" s="222">
        <f t="shared" si="393"/>
        <v>0</v>
      </c>
      <c r="Z272" s="222">
        <v>38478.191999999995</v>
      </c>
      <c r="AA272" s="222">
        <f t="shared" si="394"/>
        <v>0</v>
      </c>
      <c r="AB272" s="223">
        <f t="shared" si="395"/>
        <v>0</v>
      </c>
      <c r="AC272" s="267"/>
      <c r="AD272" s="269">
        <v>18412.38</v>
      </c>
      <c r="AE272" s="269">
        <f t="shared" si="396"/>
        <v>0</v>
      </c>
      <c r="AF272" s="269">
        <v>38478.191999999995</v>
      </c>
      <c r="AG272" s="269">
        <f t="shared" si="397"/>
        <v>0</v>
      </c>
      <c r="AH272" s="270">
        <f t="shared" si="398"/>
        <v>0</v>
      </c>
      <c r="AI272" s="314"/>
      <c r="AJ272" s="316">
        <v>18412.38</v>
      </c>
      <c r="AK272" s="316">
        <f t="shared" si="399"/>
        <v>0</v>
      </c>
      <c r="AL272" s="316">
        <v>38478.191999999995</v>
      </c>
      <c r="AM272" s="316">
        <f t="shared" si="400"/>
        <v>0</v>
      </c>
      <c r="AN272" s="317">
        <f t="shared" si="401"/>
        <v>0</v>
      </c>
      <c r="AO272" s="715">
        <f t="shared" si="385"/>
        <v>0</v>
      </c>
      <c r="AP272" s="361">
        <v>18412.38</v>
      </c>
      <c r="AQ272" s="361">
        <f t="shared" si="402"/>
        <v>0</v>
      </c>
      <c r="AR272" s="361">
        <v>38478.191999999995</v>
      </c>
      <c r="AS272" s="361">
        <f t="shared" si="403"/>
        <v>0</v>
      </c>
      <c r="AT272" s="362">
        <f t="shared" si="404"/>
        <v>0</v>
      </c>
    </row>
    <row r="273" spans="1:46" ht="25.5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6"/>
        <v>42645.74</v>
      </c>
      <c r="H273" s="36">
        <v>33285.072</v>
      </c>
      <c r="I273" s="36">
        <f t="shared" si="247"/>
        <v>66570.144</v>
      </c>
      <c r="J273" s="53">
        <f t="shared" si="386"/>
        <v>109215.88399999999</v>
      </c>
      <c r="K273" s="130"/>
      <c r="L273" s="93">
        <v>21322.87</v>
      </c>
      <c r="M273" s="93">
        <f t="shared" si="387"/>
        <v>0</v>
      </c>
      <c r="N273" s="93">
        <v>33285.072</v>
      </c>
      <c r="O273" s="93">
        <f t="shared" si="388"/>
        <v>0</v>
      </c>
      <c r="P273" s="94">
        <f t="shared" si="389"/>
        <v>0</v>
      </c>
      <c r="Q273" s="173"/>
      <c r="R273" s="175">
        <v>21322.87</v>
      </c>
      <c r="S273" s="175">
        <f t="shared" si="390"/>
        <v>0</v>
      </c>
      <c r="T273" s="175">
        <v>33285.072</v>
      </c>
      <c r="U273" s="175">
        <f t="shared" si="391"/>
        <v>0</v>
      </c>
      <c r="V273" s="176">
        <f t="shared" si="392"/>
        <v>0</v>
      </c>
      <c r="W273" s="220">
        <v>2</v>
      </c>
      <c r="X273" s="222">
        <v>21322.87</v>
      </c>
      <c r="Y273" s="222">
        <f t="shared" si="393"/>
        <v>42645.74</v>
      </c>
      <c r="Z273" s="222">
        <v>33285.072</v>
      </c>
      <c r="AA273" s="222">
        <f t="shared" si="394"/>
        <v>66570.144</v>
      </c>
      <c r="AB273" s="223">
        <f t="shared" si="395"/>
        <v>109215.88399999999</v>
      </c>
      <c r="AC273" s="267"/>
      <c r="AD273" s="269">
        <v>21322.87</v>
      </c>
      <c r="AE273" s="269">
        <f t="shared" si="396"/>
        <v>0</v>
      </c>
      <c r="AF273" s="269">
        <v>33285.072</v>
      </c>
      <c r="AG273" s="269">
        <f t="shared" si="397"/>
        <v>0</v>
      </c>
      <c r="AH273" s="270">
        <f t="shared" si="398"/>
        <v>0</v>
      </c>
      <c r="AI273" s="314"/>
      <c r="AJ273" s="316">
        <v>21322.87</v>
      </c>
      <c r="AK273" s="316">
        <f t="shared" si="399"/>
        <v>0</v>
      </c>
      <c r="AL273" s="316">
        <v>33285.072</v>
      </c>
      <c r="AM273" s="316">
        <f t="shared" si="400"/>
        <v>0</v>
      </c>
      <c r="AN273" s="317">
        <f t="shared" si="401"/>
        <v>0</v>
      </c>
      <c r="AO273" s="715">
        <f t="shared" si="385"/>
        <v>0</v>
      </c>
      <c r="AP273" s="361">
        <v>21322.87</v>
      </c>
      <c r="AQ273" s="361">
        <f t="shared" si="402"/>
        <v>0</v>
      </c>
      <c r="AR273" s="361">
        <v>33285.072</v>
      </c>
      <c r="AS273" s="361">
        <f t="shared" si="403"/>
        <v>0</v>
      </c>
      <c r="AT273" s="362">
        <f t="shared" si="404"/>
        <v>0</v>
      </c>
    </row>
    <row r="274" spans="1:46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6"/>
        <v>39832</v>
      </c>
      <c r="H274" s="36">
        <v>62594.207999999991</v>
      </c>
      <c r="I274" s="36">
        <f t="shared" si="247"/>
        <v>125188.41599999998</v>
      </c>
      <c r="J274" s="53">
        <f t="shared" si="386"/>
        <v>165020.41599999997</v>
      </c>
      <c r="K274" s="130"/>
      <c r="L274" s="93">
        <v>19916</v>
      </c>
      <c r="M274" s="93">
        <f t="shared" si="387"/>
        <v>0</v>
      </c>
      <c r="N274" s="93">
        <v>62594.207999999991</v>
      </c>
      <c r="O274" s="93">
        <f t="shared" si="388"/>
        <v>0</v>
      </c>
      <c r="P274" s="94">
        <f t="shared" si="389"/>
        <v>0</v>
      </c>
      <c r="Q274" s="173"/>
      <c r="R274" s="175">
        <v>19916</v>
      </c>
      <c r="S274" s="175">
        <f t="shared" si="390"/>
        <v>0</v>
      </c>
      <c r="T274" s="175">
        <v>62594.207999999991</v>
      </c>
      <c r="U274" s="175">
        <f t="shared" si="391"/>
        <v>0</v>
      </c>
      <c r="V274" s="176">
        <f t="shared" si="392"/>
        <v>0</v>
      </c>
      <c r="W274" s="220">
        <v>2</v>
      </c>
      <c r="X274" s="222">
        <v>19916</v>
      </c>
      <c r="Y274" s="222">
        <f t="shared" si="393"/>
        <v>39832</v>
      </c>
      <c r="Z274" s="222">
        <v>62594.207999999991</v>
      </c>
      <c r="AA274" s="222">
        <f t="shared" si="394"/>
        <v>125188.41599999998</v>
      </c>
      <c r="AB274" s="223">
        <f t="shared" si="395"/>
        <v>165020.41599999997</v>
      </c>
      <c r="AC274" s="267"/>
      <c r="AD274" s="269">
        <v>19916</v>
      </c>
      <c r="AE274" s="269">
        <f t="shared" si="396"/>
        <v>0</v>
      </c>
      <c r="AF274" s="269">
        <v>62594.207999999991</v>
      </c>
      <c r="AG274" s="269">
        <f t="shared" si="397"/>
        <v>0</v>
      </c>
      <c r="AH274" s="270">
        <f t="shared" si="398"/>
        <v>0</v>
      </c>
      <c r="AI274" s="314"/>
      <c r="AJ274" s="316">
        <v>19916</v>
      </c>
      <c r="AK274" s="316">
        <f t="shared" si="399"/>
        <v>0</v>
      </c>
      <c r="AL274" s="316">
        <v>62594.207999999991</v>
      </c>
      <c r="AM274" s="316">
        <f t="shared" si="400"/>
        <v>0</v>
      </c>
      <c r="AN274" s="317">
        <f t="shared" si="401"/>
        <v>0</v>
      </c>
      <c r="AO274" s="715">
        <f t="shared" si="385"/>
        <v>0</v>
      </c>
      <c r="AP274" s="361">
        <v>19916</v>
      </c>
      <c r="AQ274" s="361">
        <f t="shared" si="402"/>
        <v>0</v>
      </c>
      <c r="AR274" s="361">
        <v>62594.207999999991</v>
      </c>
      <c r="AS274" s="361">
        <f t="shared" si="403"/>
        <v>0</v>
      </c>
      <c r="AT274" s="362">
        <f t="shared" si="404"/>
        <v>0</v>
      </c>
    </row>
    <row r="275" spans="1:46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5">
        <f t="shared" si="385"/>
        <v>0</v>
      </c>
      <c r="AP275" s="360"/>
      <c r="AQ275" s="361"/>
      <c r="AR275" s="358"/>
      <c r="AS275" s="361"/>
      <c r="AT275" s="359"/>
    </row>
    <row r="276" spans="1:46" ht="38.25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6"/>
        <v>139978.44</v>
      </c>
      <c r="H276" s="78">
        <v>159975.62399999998</v>
      </c>
      <c r="I276" s="36">
        <f t="shared" si="247"/>
        <v>319951.24799999996</v>
      </c>
      <c r="J276" s="123">
        <f t="shared" ref="J276:J279" si="405">G276+I276</f>
        <v>459929.68799999997</v>
      </c>
      <c r="K276" s="130"/>
      <c r="L276" s="106">
        <v>69989.22</v>
      </c>
      <c r="M276" s="93">
        <f t="shared" ref="M276:M279" si="406">K276*L276</f>
        <v>0</v>
      </c>
      <c r="N276" s="106">
        <v>159975.62399999998</v>
      </c>
      <c r="O276" s="93">
        <f t="shared" ref="O276:O279" si="407">K276*N276</f>
        <v>0</v>
      </c>
      <c r="P276" s="107">
        <f t="shared" ref="P276:P279" si="408">M276+O276</f>
        <v>0</v>
      </c>
      <c r="Q276" s="173">
        <v>2</v>
      </c>
      <c r="R276" s="195">
        <v>69989.22</v>
      </c>
      <c r="S276" s="175">
        <f t="shared" ref="S276:S279" si="409">Q276*R276</f>
        <v>139978.44</v>
      </c>
      <c r="T276" s="195">
        <v>159975.62399999998</v>
      </c>
      <c r="U276" s="175">
        <f t="shared" ref="U276:U279" si="410">Q276*T276</f>
        <v>319951.24799999996</v>
      </c>
      <c r="V276" s="196">
        <f t="shared" ref="V276:V279" si="411">S276+U276</f>
        <v>459929.68799999997</v>
      </c>
      <c r="W276" s="220"/>
      <c r="X276" s="242">
        <v>69989.22</v>
      </c>
      <c r="Y276" s="222">
        <f t="shared" ref="Y276:Y279" si="412">W276*X276</f>
        <v>0</v>
      </c>
      <c r="Z276" s="242">
        <v>159975.62399999998</v>
      </c>
      <c r="AA276" s="222">
        <f t="shared" ref="AA276:AA279" si="413">W276*Z276</f>
        <v>0</v>
      </c>
      <c r="AB276" s="243">
        <f t="shared" ref="AB276:AB279" si="414">Y276+AA276</f>
        <v>0</v>
      </c>
      <c r="AC276" s="267"/>
      <c r="AD276" s="289">
        <v>69989.22</v>
      </c>
      <c r="AE276" s="269">
        <f t="shared" ref="AE276:AE279" si="415">AC276*AD276</f>
        <v>0</v>
      </c>
      <c r="AF276" s="289">
        <v>159975.62399999998</v>
      </c>
      <c r="AG276" s="269">
        <f t="shared" ref="AG276:AG279" si="416">AC276*AF276</f>
        <v>0</v>
      </c>
      <c r="AH276" s="290">
        <f t="shared" ref="AH276:AH279" si="417">AE276+AG276</f>
        <v>0</v>
      </c>
      <c r="AI276" s="314"/>
      <c r="AJ276" s="336">
        <v>69989.22</v>
      </c>
      <c r="AK276" s="316">
        <f t="shared" ref="AK276:AK279" si="418">AI276*AJ276</f>
        <v>0</v>
      </c>
      <c r="AL276" s="336">
        <v>159975.62399999998</v>
      </c>
      <c r="AM276" s="316">
        <f t="shared" ref="AM276:AM279" si="419">AI276*AL276</f>
        <v>0</v>
      </c>
      <c r="AN276" s="337">
        <f t="shared" ref="AN276:AN279" si="420">AK276+AM276</f>
        <v>0</v>
      </c>
      <c r="AO276" s="715">
        <f t="shared" si="385"/>
        <v>0</v>
      </c>
      <c r="AP276" s="375">
        <v>69989.22</v>
      </c>
      <c r="AQ276" s="361">
        <f t="shared" ref="AQ276:AQ279" si="421">AO276*AP276</f>
        <v>0</v>
      </c>
      <c r="AR276" s="375">
        <v>159975.62399999998</v>
      </c>
      <c r="AS276" s="361">
        <f t="shared" ref="AS276:AS279" si="422">AO276*AR276</f>
        <v>0</v>
      </c>
      <c r="AT276" s="376">
        <f t="shared" ref="AT276:AT279" si="423">AQ276+AS276</f>
        <v>0</v>
      </c>
    </row>
    <row r="277" spans="1:46" ht="25.5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6"/>
        <v>36824.76</v>
      </c>
      <c r="H277" s="78">
        <v>38478.191999999995</v>
      </c>
      <c r="I277" s="36">
        <f t="shared" si="247"/>
        <v>76956.383999999991</v>
      </c>
      <c r="J277" s="123">
        <f t="shared" si="405"/>
        <v>113781.144</v>
      </c>
      <c r="K277" s="130"/>
      <c r="L277" s="106">
        <v>18412.38</v>
      </c>
      <c r="M277" s="93">
        <f t="shared" si="406"/>
        <v>0</v>
      </c>
      <c r="N277" s="106">
        <v>38478.191999999995</v>
      </c>
      <c r="O277" s="93">
        <f t="shared" si="407"/>
        <v>0</v>
      </c>
      <c r="P277" s="107">
        <f t="shared" si="408"/>
        <v>0</v>
      </c>
      <c r="Q277" s="173">
        <v>2</v>
      </c>
      <c r="R277" s="195">
        <v>18412.38</v>
      </c>
      <c r="S277" s="175">
        <f t="shared" si="409"/>
        <v>36824.76</v>
      </c>
      <c r="T277" s="195">
        <v>38478.191999999995</v>
      </c>
      <c r="U277" s="175">
        <f t="shared" si="410"/>
        <v>76956.383999999991</v>
      </c>
      <c r="V277" s="196">
        <f t="shared" si="411"/>
        <v>113781.144</v>
      </c>
      <c r="W277" s="220"/>
      <c r="X277" s="242">
        <v>18412.38</v>
      </c>
      <c r="Y277" s="222">
        <f t="shared" si="412"/>
        <v>0</v>
      </c>
      <c r="Z277" s="242">
        <v>38478.191999999995</v>
      </c>
      <c r="AA277" s="222">
        <f t="shared" si="413"/>
        <v>0</v>
      </c>
      <c r="AB277" s="243">
        <f t="shared" si="414"/>
        <v>0</v>
      </c>
      <c r="AC277" s="267"/>
      <c r="AD277" s="289">
        <v>18412.38</v>
      </c>
      <c r="AE277" s="269">
        <f t="shared" si="415"/>
        <v>0</v>
      </c>
      <c r="AF277" s="289">
        <v>38478.191999999995</v>
      </c>
      <c r="AG277" s="269">
        <f t="shared" si="416"/>
        <v>0</v>
      </c>
      <c r="AH277" s="290">
        <f t="shared" si="417"/>
        <v>0</v>
      </c>
      <c r="AI277" s="314"/>
      <c r="AJ277" s="336">
        <v>18412.38</v>
      </c>
      <c r="AK277" s="316">
        <f t="shared" si="418"/>
        <v>0</v>
      </c>
      <c r="AL277" s="336">
        <v>38478.191999999995</v>
      </c>
      <c r="AM277" s="316">
        <f t="shared" si="419"/>
        <v>0</v>
      </c>
      <c r="AN277" s="337">
        <f t="shared" si="420"/>
        <v>0</v>
      </c>
      <c r="AO277" s="715">
        <f t="shared" si="385"/>
        <v>0</v>
      </c>
      <c r="AP277" s="375">
        <v>18412.38</v>
      </c>
      <c r="AQ277" s="361">
        <f t="shared" si="421"/>
        <v>0</v>
      </c>
      <c r="AR277" s="375">
        <v>38478.191999999995</v>
      </c>
      <c r="AS277" s="361">
        <f t="shared" si="422"/>
        <v>0</v>
      </c>
      <c r="AT277" s="376">
        <f t="shared" si="423"/>
        <v>0</v>
      </c>
    </row>
    <row r="278" spans="1:46" ht="25.5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6"/>
        <v>42645.74</v>
      </c>
      <c r="H278" s="78">
        <v>33285.072</v>
      </c>
      <c r="I278" s="36">
        <f t="shared" si="247"/>
        <v>66570.144</v>
      </c>
      <c r="J278" s="123">
        <f t="shared" si="405"/>
        <v>109215.88399999999</v>
      </c>
      <c r="K278" s="130"/>
      <c r="L278" s="106">
        <v>21322.87</v>
      </c>
      <c r="M278" s="93">
        <f t="shared" si="406"/>
        <v>0</v>
      </c>
      <c r="N278" s="106">
        <v>33285.072</v>
      </c>
      <c r="O278" s="93">
        <f t="shared" si="407"/>
        <v>0</v>
      </c>
      <c r="P278" s="107">
        <f t="shared" si="408"/>
        <v>0</v>
      </c>
      <c r="Q278" s="173"/>
      <c r="R278" s="195">
        <v>21322.87</v>
      </c>
      <c r="S278" s="175">
        <f t="shared" si="409"/>
        <v>0</v>
      </c>
      <c r="T278" s="195">
        <v>33285.072</v>
      </c>
      <c r="U278" s="175">
        <f t="shared" si="410"/>
        <v>0</v>
      </c>
      <c r="V278" s="196">
        <f t="shared" si="411"/>
        <v>0</v>
      </c>
      <c r="W278" s="220">
        <v>2</v>
      </c>
      <c r="X278" s="242">
        <v>21322.87</v>
      </c>
      <c r="Y278" s="222">
        <f t="shared" si="412"/>
        <v>42645.74</v>
      </c>
      <c r="Z278" s="242">
        <v>33285.072</v>
      </c>
      <c r="AA278" s="222">
        <f t="shared" si="413"/>
        <v>66570.144</v>
      </c>
      <c r="AB278" s="243">
        <f t="shared" si="414"/>
        <v>109215.88399999999</v>
      </c>
      <c r="AC278" s="267"/>
      <c r="AD278" s="289">
        <v>21322.87</v>
      </c>
      <c r="AE278" s="269">
        <f t="shared" si="415"/>
        <v>0</v>
      </c>
      <c r="AF278" s="289">
        <v>33285.072</v>
      </c>
      <c r="AG278" s="269">
        <f t="shared" si="416"/>
        <v>0</v>
      </c>
      <c r="AH278" s="290">
        <f t="shared" si="417"/>
        <v>0</v>
      </c>
      <c r="AI278" s="314"/>
      <c r="AJ278" s="336">
        <v>21322.87</v>
      </c>
      <c r="AK278" s="316">
        <f t="shared" si="418"/>
        <v>0</v>
      </c>
      <c r="AL278" s="336">
        <v>33285.072</v>
      </c>
      <c r="AM278" s="316">
        <f t="shared" si="419"/>
        <v>0</v>
      </c>
      <c r="AN278" s="337">
        <f t="shared" si="420"/>
        <v>0</v>
      </c>
      <c r="AO278" s="715">
        <f t="shared" si="385"/>
        <v>0</v>
      </c>
      <c r="AP278" s="375">
        <v>21322.87</v>
      </c>
      <c r="AQ278" s="361">
        <f t="shared" si="421"/>
        <v>0</v>
      </c>
      <c r="AR278" s="375">
        <v>33285.072</v>
      </c>
      <c r="AS278" s="361">
        <f t="shared" si="422"/>
        <v>0</v>
      </c>
      <c r="AT278" s="376">
        <f t="shared" si="423"/>
        <v>0</v>
      </c>
    </row>
    <row r="279" spans="1:46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6"/>
        <v>39832</v>
      </c>
      <c r="H279" s="78">
        <v>62594.207999999991</v>
      </c>
      <c r="I279" s="36">
        <f t="shared" si="247"/>
        <v>125188.41599999998</v>
      </c>
      <c r="J279" s="123">
        <f t="shared" si="405"/>
        <v>165020.41599999997</v>
      </c>
      <c r="K279" s="130"/>
      <c r="L279" s="106">
        <v>19916</v>
      </c>
      <c r="M279" s="93">
        <f t="shared" si="406"/>
        <v>0</v>
      </c>
      <c r="N279" s="106">
        <v>62594.207999999991</v>
      </c>
      <c r="O279" s="93">
        <f t="shared" si="407"/>
        <v>0</v>
      </c>
      <c r="P279" s="107">
        <f t="shared" si="408"/>
        <v>0</v>
      </c>
      <c r="Q279" s="173"/>
      <c r="R279" s="195">
        <v>19916</v>
      </c>
      <c r="S279" s="175">
        <f t="shared" si="409"/>
        <v>0</v>
      </c>
      <c r="T279" s="195">
        <v>62594.207999999991</v>
      </c>
      <c r="U279" s="175">
        <f t="shared" si="410"/>
        <v>0</v>
      </c>
      <c r="V279" s="196">
        <f t="shared" si="411"/>
        <v>0</v>
      </c>
      <c r="W279" s="220">
        <v>2</v>
      </c>
      <c r="X279" s="242">
        <v>19916</v>
      </c>
      <c r="Y279" s="222">
        <f t="shared" si="412"/>
        <v>39832</v>
      </c>
      <c r="Z279" s="242">
        <v>62594.207999999991</v>
      </c>
      <c r="AA279" s="222">
        <f t="shared" si="413"/>
        <v>125188.41599999998</v>
      </c>
      <c r="AB279" s="243">
        <f t="shared" si="414"/>
        <v>165020.41599999997</v>
      </c>
      <c r="AC279" s="267"/>
      <c r="AD279" s="289">
        <v>19916</v>
      </c>
      <c r="AE279" s="269">
        <f t="shared" si="415"/>
        <v>0</v>
      </c>
      <c r="AF279" s="289">
        <v>62594.207999999991</v>
      </c>
      <c r="AG279" s="269">
        <f t="shared" si="416"/>
        <v>0</v>
      </c>
      <c r="AH279" s="290">
        <f t="shared" si="417"/>
        <v>0</v>
      </c>
      <c r="AI279" s="314"/>
      <c r="AJ279" s="336">
        <v>19916</v>
      </c>
      <c r="AK279" s="316">
        <f t="shared" si="418"/>
        <v>0</v>
      </c>
      <c r="AL279" s="336">
        <v>62594.207999999991</v>
      </c>
      <c r="AM279" s="316">
        <f t="shared" si="419"/>
        <v>0</v>
      </c>
      <c r="AN279" s="337">
        <f t="shared" si="420"/>
        <v>0</v>
      </c>
      <c r="AO279" s="715">
        <f t="shared" si="385"/>
        <v>0</v>
      </c>
      <c r="AP279" s="375">
        <v>19916</v>
      </c>
      <c r="AQ279" s="361">
        <f t="shared" si="421"/>
        <v>0</v>
      </c>
      <c r="AR279" s="375">
        <v>62594.207999999991</v>
      </c>
      <c r="AS279" s="361">
        <f t="shared" si="422"/>
        <v>0</v>
      </c>
      <c r="AT279" s="376">
        <f t="shared" si="423"/>
        <v>0</v>
      </c>
    </row>
    <row r="280" spans="1:46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385"/>
        <v>0</v>
      </c>
      <c r="AP280" s="360"/>
      <c r="AQ280" s="361"/>
      <c r="AR280" s="358"/>
      <c r="AS280" s="361"/>
      <c r="AT280" s="359"/>
    </row>
    <row r="281" spans="1:46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5">
        <f t="shared" si="385"/>
        <v>0</v>
      </c>
      <c r="AP281" s="360"/>
      <c r="AQ281" s="361"/>
      <c r="AR281" s="358"/>
      <c r="AS281" s="361"/>
      <c r="AT281" s="359"/>
    </row>
    <row r="282" spans="1:46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5">
        <f t="shared" si="385"/>
        <v>0</v>
      </c>
      <c r="AP282" s="360"/>
      <c r="AQ282" s="361"/>
      <c r="AR282" s="358"/>
      <c r="AS282" s="361"/>
      <c r="AT282" s="359"/>
    </row>
    <row r="283" spans="1:46" ht="38.25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24">E283*F283</f>
        <v>13504.75</v>
      </c>
      <c r="H283" s="36">
        <v>36380.111999999994</v>
      </c>
      <c r="I283" s="36">
        <f t="shared" ref="I283:I352" si="425">E283*H283</f>
        <v>36380.111999999994</v>
      </c>
      <c r="J283" s="53">
        <f t="shared" ref="J283:J288" si="426">G283+I283</f>
        <v>49884.861999999994</v>
      </c>
      <c r="K283" s="130"/>
      <c r="L283" s="93">
        <v>13504.75</v>
      </c>
      <c r="M283" s="93">
        <f t="shared" ref="M283:M308" si="427">K283*L283</f>
        <v>0</v>
      </c>
      <c r="N283" s="93">
        <v>36380.111999999994</v>
      </c>
      <c r="O283" s="93">
        <f t="shared" ref="O283:O308" si="428">K283*N283</f>
        <v>0</v>
      </c>
      <c r="P283" s="94">
        <f t="shared" ref="P283:P288" si="429">M283+O283</f>
        <v>0</v>
      </c>
      <c r="Q283" s="173"/>
      <c r="R283" s="175">
        <v>13504.75</v>
      </c>
      <c r="S283" s="175">
        <f t="shared" ref="S283:S308" si="430">Q283*R283</f>
        <v>0</v>
      </c>
      <c r="T283" s="175">
        <v>36380.111999999994</v>
      </c>
      <c r="U283" s="175">
        <f t="shared" ref="U283:U308" si="431">Q283*T283</f>
        <v>0</v>
      </c>
      <c r="V283" s="176">
        <f t="shared" ref="V283:V288" si="432">S283+U283</f>
        <v>0</v>
      </c>
      <c r="W283" s="220">
        <v>1</v>
      </c>
      <c r="X283" s="222">
        <v>13504.75</v>
      </c>
      <c r="Y283" s="222">
        <f t="shared" ref="Y283:Y308" si="433">W283*X283</f>
        <v>13504.75</v>
      </c>
      <c r="Z283" s="222">
        <v>36380.111999999994</v>
      </c>
      <c r="AA283" s="222">
        <f t="shared" ref="AA283:AA308" si="434">W283*Z283</f>
        <v>36380.111999999994</v>
      </c>
      <c r="AB283" s="223">
        <f t="shared" ref="AB283:AB288" si="435">Y283+AA283</f>
        <v>49884.861999999994</v>
      </c>
      <c r="AC283" s="267"/>
      <c r="AD283" s="269">
        <v>13504.75</v>
      </c>
      <c r="AE283" s="269">
        <f t="shared" ref="AE283:AE308" si="436">AC283*AD283</f>
        <v>0</v>
      </c>
      <c r="AF283" s="269">
        <v>36380.111999999994</v>
      </c>
      <c r="AG283" s="269">
        <f t="shared" ref="AG283:AG308" si="437">AC283*AF283</f>
        <v>0</v>
      </c>
      <c r="AH283" s="270">
        <f t="shared" ref="AH283:AH288" si="438">AE283+AG283</f>
        <v>0</v>
      </c>
      <c r="AI283" s="314"/>
      <c r="AJ283" s="316">
        <v>13504.75</v>
      </c>
      <c r="AK283" s="316">
        <f t="shared" ref="AK283:AK308" si="439">AI283*AJ283</f>
        <v>0</v>
      </c>
      <c r="AL283" s="316">
        <v>36380.111999999994</v>
      </c>
      <c r="AM283" s="316">
        <f t="shared" ref="AM283:AM308" si="440">AI283*AL283</f>
        <v>0</v>
      </c>
      <c r="AN283" s="317">
        <f t="shared" ref="AN283:AN288" si="441">AK283+AM283</f>
        <v>0</v>
      </c>
      <c r="AO283" s="715">
        <f t="shared" si="385"/>
        <v>0</v>
      </c>
      <c r="AP283" s="361">
        <v>13504.75</v>
      </c>
      <c r="AQ283" s="361">
        <f t="shared" ref="AQ283:AQ308" si="442">AO283*AP283</f>
        <v>0</v>
      </c>
      <c r="AR283" s="361">
        <v>36380.111999999994</v>
      </c>
      <c r="AS283" s="361">
        <f t="shared" ref="AS283:AS308" si="443">AO283*AR283</f>
        <v>0</v>
      </c>
      <c r="AT283" s="362">
        <f t="shared" ref="AT283:AT288" si="444">AQ283+AS283</f>
        <v>0</v>
      </c>
    </row>
    <row r="284" spans="1:46" ht="25.5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24"/>
        <v>6467</v>
      </c>
      <c r="H284" s="36">
        <v>17422.248</v>
      </c>
      <c r="I284" s="36">
        <f t="shared" si="425"/>
        <v>17422.248</v>
      </c>
      <c r="J284" s="53">
        <f t="shared" si="426"/>
        <v>23889.248</v>
      </c>
      <c r="K284" s="130"/>
      <c r="L284" s="93">
        <v>6467</v>
      </c>
      <c r="M284" s="93">
        <f t="shared" si="427"/>
        <v>0</v>
      </c>
      <c r="N284" s="93">
        <v>17422.248</v>
      </c>
      <c r="O284" s="93">
        <f t="shared" si="428"/>
        <v>0</v>
      </c>
      <c r="P284" s="94">
        <f t="shared" si="429"/>
        <v>0</v>
      </c>
      <c r="Q284" s="173"/>
      <c r="R284" s="175">
        <v>6467</v>
      </c>
      <c r="S284" s="175">
        <f t="shared" si="430"/>
        <v>0</v>
      </c>
      <c r="T284" s="175">
        <v>17422.248</v>
      </c>
      <c r="U284" s="175">
        <f t="shared" si="431"/>
        <v>0</v>
      </c>
      <c r="V284" s="176">
        <f t="shared" si="432"/>
        <v>0</v>
      </c>
      <c r="W284" s="220">
        <v>1</v>
      </c>
      <c r="X284" s="222">
        <v>6467</v>
      </c>
      <c r="Y284" s="222">
        <f t="shared" si="433"/>
        <v>6467</v>
      </c>
      <c r="Z284" s="222">
        <v>17422.248</v>
      </c>
      <c r="AA284" s="222">
        <f t="shared" si="434"/>
        <v>17422.248</v>
      </c>
      <c r="AB284" s="223">
        <f t="shared" si="435"/>
        <v>23889.248</v>
      </c>
      <c r="AC284" s="267"/>
      <c r="AD284" s="269">
        <v>6467</v>
      </c>
      <c r="AE284" s="269">
        <f t="shared" si="436"/>
        <v>0</v>
      </c>
      <c r="AF284" s="269">
        <v>17422.248</v>
      </c>
      <c r="AG284" s="269">
        <f t="shared" si="437"/>
        <v>0</v>
      </c>
      <c r="AH284" s="270">
        <f t="shared" si="438"/>
        <v>0</v>
      </c>
      <c r="AI284" s="314"/>
      <c r="AJ284" s="316">
        <v>6467</v>
      </c>
      <c r="AK284" s="316">
        <f t="shared" si="439"/>
        <v>0</v>
      </c>
      <c r="AL284" s="316">
        <v>17422.248</v>
      </c>
      <c r="AM284" s="316">
        <f t="shared" si="440"/>
        <v>0</v>
      </c>
      <c r="AN284" s="317">
        <f t="shared" si="441"/>
        <v>0</v>
      </c>
      <c r="AO284" s="715">
        <f t="shared" si="385"/>
        <v>0</v>
      </c>
      <c r="AP284" s="361">
        <v>6467</v>
      </c>
      <c r="AQ284" s="361">
        <f t="shared" si="442"/>
        <v>0</v>
      </c>
      <c r="AR284" s="361">
        <v>17422.248</v>
      </c>
      <c r="AS284" s="361">
        <f t="shared" si="443"/>
        <v>0</v>
      </c>
      <c r="AT284" s="362">
        <f t="shared" si="444"/>
        <v>0</v>
      </c>
    </row>
    <row r="285" spans="1:46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24"/>
        <v>3004.89</v>
      </c>
      <c r="H285" s="36">
        <v>7329</v>
      </c>
      <c r="I285" s="36">
        <f t="shared" si="425"/>
        <v>7329</v>
      </c>
      <c r="J285" s="53">
        <f t="shared" si="426"/>
        <v>10333.89</v>
      </c>
      <c r="K285" s="130"/>
      <c r="L285" s="93">
        <v>3004.89</v>
      </c>
      <c r="M285" s="93">
        <f t="shared" si="427"/>
        <v>0</v>
      </c>
      <c r="N285" s="93">
        <v>7329</v>
      </c>
      <c r="O285" s="93">
        <f t="shared" si="428"/>
        <v>0</v>
      </c>
      <c r="P285" s="94">
        <f t="shared" si="429"/>
        <v>0</v>
      </c>
      <c r="Q285" s="173"/>
      <c r="R285" s="175">
        <v>3004.89</v>
      </c>
      <c r="S285" s="175">
        <f t="shared" si="430"/>
        <v>0</v>
      </c>
      <c r="T285" s="175">
        <v>7329</v>
      </c>
      <c r="U285" s="175">
        <f t="shared" si="431"/>
        <v>0</v>
      </c>
      <c r="V285" s="176">
        <f t="shared" si="432"/>
        <v>0</v>
      </c>
      <c r="W285" s="220">
        <v>1</v>
      </c>
      <c r="X285" s="222">
        <v>3004.89</v>
      </c>
      <c r="Y285" s="222">
        <f t="shared" si="433"/>
        <v>3004.89</v>
      </c>
      <c r="Z285" s="222">
        <v>7329</v>
      </c>
      <c r="AA285" s="222">
        <f t="shared" si="434"/>
        <v>7329</v>
      </c>
      <c r="AB285" s="223">
        <f t="shared" si="435"/>
        <v>10333.89</v>
      </c>
      <c r="AC285" s="267"/>
      <c r="AD285" s="269">
        <v>3004.89</v>
      </c>
      <c r="AE285" s="269">
        <f t="shared" si="436"/>
        <v>0</v>
      </c>
      <c r="AF285" s="269">
        <v>7329</v>
      </c>
      <c r="AG285" s="269">
        <f t="shared" si="437"/>
        <v>0</v>
      </c>
      <c r="AH285" s="270">
        <f t="shared" si="438"/>
        <v>0</v>
      </c>
      <c r="AI285" s="314"/>
      <c r="AJ285" s="316">
        <v>3004.89</v>
      </c>
      <c r="AK285" s="316">
        <f t="shared" si="439"/>
        <v>0</v>
      </c>
      <c r="AL285" s="316">
        <v>7329</v>
      </c>
      <c r="AM285" s="316">
        <f t="shared" si="440"/>
        <v>0</v>
      </c>
      <c r="AN285" s="317">
        <f t="shared" si="441"/>
        <v>0</v>
      </c>
      <c r="AO285" s="715">
        <f t="shared" si="385"/>
        <v>0</v>
      </c>
      <c r="AP285" s="361">
        <v>3004.89</v>
      </c>
      <c r="AQ285" s="361">
        <f t="shared" si="442"/>
        <v>0</v>
      </c>
      <c r="AR285" s="361">
        <v>7329</v>
      </c>
      <c r="AS285" s="361">
        <f t="shared" si="443"/>
        <v>0</v>
      </c>
      <c r="AT285" s="362">
        <f t="shared" si="444"/>
        <v>0</v>
      </c>
    </row>
    <row r="286" spans="1:46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24"/>
        <v>48038.879999999997</v>
      </c>
      <c r="H286" s="488">
        <v>9764</v>
      </c>
      <c r="I286" s="488">
        <f t="shared" si="425"/>
        <v>117168</v>
      </c>
      <c r="J286" s="489">
        <f t="shared" si="426"/>
        <v>165206.88</v>
      </c>
      <c r="K286" s="130">
        <v>2</v>
      </c>
      <c r="L286" s="93">
        <v>4003.24</v>
      </c>
      <c r="M286" s="93">
        <f t="shared" si="427"/>
        <v>8006.48</v>
      </c>
      <c r="N286" s="93">
        <v>9764</v>
      </c>
      <c r="O286" s="93">
        <f t="shared" si="428"/>
        <v>19528</v>
      </c>
      <c r="P286" s="94">
        <f t="shared" si="429"/>
        <v>27534.48</v>
      </c>
      <c r="Q286" s="173"/>
      <c r="R286" s="175">
        <v>4003.24</v>
      </c>
      <c r="S286" s="175">
        <f t="shared" si="430"/>
        <v>0</v>
      </c>
      <c r="T286" s="175">
        <v>9764</v>
      </c>
      <c r="U286" s="175">
        <f t="shared" si="431"/>
        <v>0</v>
      </c>
      <c r="V286" s="176">
        <f t="shared" si="432"/>
        <v>0</v>
      </c>
      <c r="W286" s="220">
        <v>10</v>
      </c>
      <c r="X286" s="222">
        <v>4003.24</v>
      </c>
      <c r="Y286" s="222">
        <f t="shared" si="433"/>
        <v>40032.399999999994</v>
      </c>
      <c r="Z286" s="222">
        <v>9764</v>
      </c>
      <c r="AA286" s="222">
        <f t="shared" si="434"/>
        <v>97640</v>
      </c>
      <c r="AB286" s="223">
        <f t="shared" si="435"/>
        <v>137672.4</v>
      </c>
      <c r="AC286" s="267"/>
      <c r="AD286" s="269">
        <v>4003.24</v>
      </c>
      <c r="AE286" s="269">
        <f t="shared" si="436"/>
        <v>0</v>
      </c>
      <c r="AF286" s="269">
        <v>9764</v>
      </c>
      <c r="AG286" s="269">
        <f t="shared" si="437"/>
        <v>0</v>
      </c>
      <c r="AH286" s="270">
        <f t="shared" si="438"/>
        <v>0</v>
      </c>
      <c r="AI286" s="314"/>
      <c r="AJ286" s="316">
        <v>4003.24</v>
      </c>
      <c r="AK286" s="316">
        <f t="shared" si="439"/>
        <v>0</v>
      </c>
      <c r="AL286" s="316">
        <v>9764</v>
      </c>
      <c r="AM286" s="316">
        <f t="shared" si="440"/>
        <v>0</v>
      </c>
      <c r="AN286" s="317">
        <f t="shared" si="441"/>
        <v>0</v>
      </c>
      <c r="AO286" s="715">
        <f t="shared" si="385"/>
        <v>0</v>
      </c>
      <c r="AP286" s="361">
        <v>4003.24</v>
      </c>
      <c r="AQ286" s="361">
        <f t="shared" si="442"/>
        <v>0</v>
      </c>
      <c r="AR286" s="361">
        <v>9764</v>
      </c>
      <c r="AS286" s="361">
        <f t="shared" si="443"/>
        <v>0</v>
      </c>
      <c r="AT286" s="362">
        <f t="shared" si="444"/>
        <v>0</v>
      </c>
    </row>
    <row r="287" spans="1:46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24"/>
        <v>9600</v>
      </c>
      <c r="H287" s="488">
        <v>2142</v>
      </c>
      <c r="I287" s="488">
        <f t="shared" si="425"/>
        <v>25704</v>
      </c>
      <c r="J287" s="489">
        <f t="shared" si="426"/>
        <v>35304</v>
      </c>
      <c r="K287" s="130">
        <v>10</v>
      </c>
      <c r="L287" s="93">
        <v>800</v>
      </c>
      <c r="M287" s="93">
        <f t="shared" si="427"/>
        <v>8000</v>
      </c>
      <c r="N287" s="93">
        <v>2142</v>
      </c>
      <c r="O287" s="93">
        <f t="shared" si="428"/>
        <v>21420</v>
      </c>
      <c r="P287" s="94">
        <f t="shared" si="429"/>
        <v>29420</v>
      </c>
      <c r="Q287" s="173"/>
      <c r="R287" s="175">
        <v>800</v>
      </c>
      <c r="S287" s="175">
        <f t="shared" si="430"/>
        <v>0</v>
      </c>
      <c r="T287" s="175">
        <v>2142</v>
      </c>
      <c r="U287" s="175">
        <f t="shared" si="431"/>
        <v>0</v>
      </c>
      <c r="V287" s="176">
        <f t="shared" si="432"/>
        <v>0</v>
      </c>
      <c r="W287" s="220"/>
      <c r="X287" s="222">
        <v>800</v>
      </c>
      <c r="Y287" s="222">
        <f t="shared" si="433"/>
        <v>0</v>
      </c>
      <c r="Z287" s="222">
        <v>2142</v>
      </c>
      <c r="AA287" s="222">
        <f t="shared" si="434"/>
        <v>0</v>
      </c>
      <c r="AB287" s="223">
        <f t="shared" si="435"/>
        <v>0</v>
      </c>
      <c r="AC287" s="267"/>
      <c r="AD287" s="269">
        <v>800</v>
      </c>
      <c r="AE287" s="269">
        <f t="shared" si="436"/>
        <v>0</v>
      </c>
      <c r="AF287" s="269">
        <v>2142</v>
      </c>
      <c r="AG287" s="269">
        <f t="shared" si="437"/>
        <v>0</v>
      </c>
      <c r="AH287" s="270">
        <f t="shared" si="438"/>
        <v>0</v>
      </c>
      <c r="AI287" s="314"/>
      <c r="AJ287" s="316">
        <v>800</v>
      </c>
      <c r="AK287" s="316">
        <f t="shared" si="439"/>
        <v>0</v>
      </c>
      <c r="AL287" s="316">
        <v>2142</v>
      </c>
      <c r="AM287" s="316">
        <f t="shared" si="440"/>
        <v>0</v>
      </c>
      <c r="AN287" s="317">
        <f t="shared" si="441"/>
        <v>0</v>
      </c>
      <c r="AO287" s="715">
        <f t="shared" si="385"/>
        <v>2</v>
      </c>
      <c r="AP287" s="361">
        <v>800</v>
      </c>
      <c r="AQ287" s="361">
        <f t="shared" si="442"/>
        <v>1600</v>
      </c>
      <c r="AR287" s="361">
        <v>2142</v>
      </c>
      <c r="AS287" s="361">
        <f t="shared" si="443"/>
        <v>4284</v>
      </c>
      <c r="AT287" s="362">
        <f t="shared" si="444"/>
        <v>5884</v>
      </c>
    </row>
    <row r="288" spans="1:46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24"/>
        <v>272291.25</v>
      </c>
      <c r="H288" s="488">
        <v>869</v>
      </c>
      <c r="I288" s="488">
        <f t="shared" si="425"/>
        <v>126197.91800000001</v>
      </c>
      <c r="J288" s="489">
        <f t="shared" si="426"/>
        <v>398489.16800000001</v>
      </c>
      <c r="K288" s="130">
        <v>117</v>
      </c>
      <c r="L288" s="93">
        <v>1875</v>
      </c>
      <c r="M288" s="93">
        <f t="shared" si="427"/>
        <v>219375</v>
      </c>
      <c r="N288" s="93">
        <v>869</v>
      </c>
      <c r="O288" s="93">
        <f t="shared" si="428"/>
        <v>101673</v>
      </c>
      <c r="P288" s="94">
        <f t="shared" si="429"/>
        <v>321048</v>
      </c>
      <c r="Q288" s="173"/>
      <c r="R288" s="175">
        <v>1875</v>
      </c>
      <c r="S288" s="175">
        <f t="shared" si="430"/>
        <v>0</v>
      </c>
      <c r="T288" s="175">
        <v>869</v>
      </c>
      <c r="U288" s="175">
        <f t="shared" si="431"/>
        <v>0</v>
      </c>
      <c r="V288" s="176">
        <f t="shared" si="432"/>
        <v>0</v>
      </c>
      <c r="W288" s="220"/>
      <c r="X288" s="222">
        <v>1875</v>
      </c>
      <c r="Y288" s="222">
        <f t="shared" si="433"/>
        <v>0</v>
      </c>
      <c r="Z288" s="222">
        <v>869</v>
      </c>
      <c r="AA288" s="222">
        <f t="shared" si="434"/>
        <v>0</v>
      </c>
      <c r="AB288" s="223">
        <f t="shared" si="435"/>
        <v>0</v>
      </c>
      <c r="AC288" s="267"/>
      <c r="AD288" s="269">
        <v>1875</v>
      </c>
      <c r="AE288" s="269">
        <f t="shared" si="436"/>
        <v>0</v>
      </c>
      <c r="AF288" s="269">
        <v>869</v>
      </c>
      <c r="AG288" s="269">
        <f t="shared" si="437"/>
        <v>0</v>
      </c>
      <c r="AH288" s="270">
        <f t="shared" si="438"/>
        <v>0</v>
      </c>
      <c r="AI288" s="314"/>
      <c r="AJ288" s="316">
        <v>1875</v>
      </c>
      <c r="AK288" s="316">
        <f t="shared" si="439"/>
        <v>0</v>
      </c>
      <c r="AL288" s="316">
        <v>869</v>
      </c>
      <c r="AM288" s="316">
        <f t="shared" si="440"/>
        <v>0</v>
      </c>
      <c r="AN288" s="317">
        <f t="shared" si="441"/>
        <v>0</v>
      </c>
      <c r="AO288" s="715">
        <f t="shared" si="385"/>
        <v>28.222000000000008</v>
      </c>
      <c r="AP288" s="361">
        <v>1875</v>
      </c>
      <c r="AQ288" s="361">
        <f t="shared" si="442"/>
        <v>52916.250000000015</v>
      </c>
      <c r="AR288" s="361">
        <v>869</v>
      </c>
      <c r="AS288" s="361">
        <f t="shared" si="443"/>
        <v>24524.918000000009</v>
      </c>
      <c r="AT288" s="362">
        <f t="shared" si="444"/>
        <v>77441.16800000002</v>
      </c>
    </row>
    <row r="289" spans="1:46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24"/>
        <v>0</v>
      </c>
      <c r="H289" s="36"/>
      <c r="I289" s="36">
        <f t="shared" si="425"/>
        <v>0</v>
      </c>
      <c r="J289" s="53"/>
      <c r="K289" s="130"/>
      <c r="L289" s="93"/>
      <c r="M289" s="93">
        <f t="shared" si="427"/>
        <v>0</v>
      </c>
      <c r="N289" s="93"/>
      <c r="O289" s="93">
        <f t="shared" si="428"/>
        <v>0</v>
      </c>
      <c r="P289" s="94"/>
      <c r="Q289" s="173"/>
      <c r="R289" s="175"/>
      <c r="S289" s="175">
        <f t="shared" si="430"/>
        <v>0</v>
      </c>
      <c r="T289" s="175"/>
      <c r="U289" s="175">
        <f t="shared" si="431"/>
        <v>0</v>
      </c>
      <c r="V289" s="176"/>
      <c r="W289" s="220"/>
      <c r="X289" s="222"/>
      <c r="Y289" s="222">
        <f t="shared" si="433"/>
        <v>0</v>
      </c>
      <c r="Z289" s="222"/>
      <c r="AA289" s="222">
        <f t="shared" si="434"/>
        <v>0</v>
      </c>
      <c r="AB289" s="223"/>
      <c r="AC289" s="267"/>
      <c r="AD289" s="269"/>
      <c r="AE289" s="269">
        <f t="shared" si="436"/>
        <v>0</v>
      </c>
      <c r="AF289" s="269"/>
      <c r="AG289" s="269">
        <f t="shared" si="437"/>
        <v>0</v>
      </c>
      <c r="AH289" s="270"/>
      <c r="AI289" s="314"/>
      <c r="AJ289" s="316"/>
      <c r="AK289" s="316">
        <f t="shared" si="439"/>
        <v>0</v>
      </c>
      <c r="AL289" s="316"/>
      <c r="AM289" s="316">
        <f t="shared" si="440"/>
        <v>0</v>
      </c>
      <c r="AN289" s="317"/>
      <c r="AO289" s="715">
        <f t="shared" si="385"/>
        <v>73.599999999999994</v>
      </c>
      <c r="AP289" s="361"/>
      <c r="AQ289" s="361">
        <f t="shared" si="442"/>
        <v>0</v>
      </c>
      <c r="AR289" s="361"/>
      <c r="AS289" s="361">
        <f t="shared" si="443"/>
        <v>0</v>
      </c>
      <c r="AT289" s="362"/>
    </row>
    <row r="290" spans="1:46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24"/>
        <v>0</v>
      </c>
      <c r="H290" s="36"/>
      <c r="I290" s="36">
        <f t="shared" si="425"/>
        <v>0</v>
      </c>
      <c r="J290" s="53"/>
      <c r="K290" s="130"/>
      <c r="L290" s="93"/>
      <c r="M290" s="93">
        <f t="shared" si="427"/>
        <v>0</v>
      </c>
      <c r="N290" s="93"/>
      <c r="O290" s="93">
        <f t="shared" si="428"/>
        <v>0</v>
      </c>
      <c r="P290" s="94"/>
      <c r="Q290" s="173"/>
      <c r="R290" s="175"/>
      <c r="S290" s="175">
        <f t="shared" si="430"/>
        <v>0</v>
      </c>
      <c r="T290" s="175"/>
      <c r="U290" s="175">
        <f t="shared" si="431"/>
        <v>0</v>
      </c>
      <c r="V290" s="176"/>
      <c r="W290" s="220"/>
      <c r="X290" s="222"/>
      <c r="Y290" s="222">
        <f t="shared" si="433"/>
        <v>0</v>
      </c>
      <c r="Z290" s="222"/>
      <c r="AA290" s="222">
        <f t="shared" si="434"/>
        <v>0</v>
      </c>
      <c r="AB290" s="223"/>
      <c r="AC290" s="267"/>
      <c r="AD290" s="269"/>
      <c r="AE290" s="269">
        <f t="shared" si="436"/>
        <v>0</v>
      </c>
      <c r="AF290" s="269"/>
      <c r="AG290" s="269">
        <f t="shared" si="437"/>
        <v>0</v>
      </c>
      <c r="AH290" s="270"/>
      <c r="AI290" s="314"/>
      <c r="AJ290" s="316"/>
      <c r="AK290" s="316">
        <f t="shared" si="439"/>
        <v>0</v>
      </c>
      <c r="AL290" s="316"/>
      <c r="AM290" s="316">
        <f t="shared" si="440"/>
        <v>0</v>
      </c>
      <c r="AN290" s="317"/>
      <c r="AO290" s="715">
        <f t="shared" si="385"/>
        <v>13.302</v>
      </c>
      <c r="AP290" s="361"/>
      <c r="AQ290" s="361">
        <f t="shared" si="442"/>
        <v>0</v>
      </c>
      <c r="AR290" s="361"/>
      <c r="AS290" s="361">
        <f t="shared" si="443"/>
        <v>0</v>
      </c>
      <c r="AT290" s="362"/>
    </row>
    <row r="291" spans="1:46" x14ac:dyDescent="0.2">
      <c r="A291" s="485">
        <v>280</v>
      </c>
      <c r="B291" s="486" t="s">
        <v>139</v>
      </c>
      <c r="C291" s="490"/>
      <c r="D291" s="487" t="s">
        <v>56</v>
      </c>
      <c r="E291" s="875">
        <v>15.259</v>
      </c>
      <c r="F291" s="488">
        <v>1875</v>
      </c>
      <c r="G291" s="488">
        <f t="shared" si="424"/>
        <v>28610.625</v>
      </c>
      <c r="H291" s="488">
        <v>1617</v>
      </c>
      <c r="I291" s="488">
        <f t="shared" si="425"/>
        <v>24673.803</v>
      </c>
      <c r="J291" s="489">
        <f t="shared" ref="J291:J292" si="445">G291+I291</f>
        <v>53284.428</v>
      </c>
      <c r="K291" s="140">
        <v>18.545000000000002</v>
      </c>
      <c r="L291" s="93">
        <v>1875</v>
      </c>
      <c r="M291" s="93">
        <f t="shared" si="427"/>
        <v>34771.875</v>
      </c>
      <c r="N291" s="93">
        <v>1617</v>
      </c>
      <c r="O291" s="93">
        <f t="shared" si="428"/>
        <v>29987.265000000003</v>
      </c>
      <c r="P291" s="94">
        <f t="shared" ref="P291:P292" si="446">M291+O291</f>
        <v>64759.14</v>
      </c>
      <c r="Q291" s="197"/>
      <c r="R291" s="175">
        <v>1875</v>
      </c>
      <c r="S291" s="175">
        <f t="shared" si="430"/>
        <v>0</v>
      </c>
      <c r="T291" s="175">
        <v>1617</v>
      </c>
      <c r="U291" s="175">
        <f t="shared" si="431"/>
        <v>0</v>
      </c>
      <c r="V291" s="176">
        <f t="shared" ref="V291:V292" si="447">S291+U291</f>
        <v>0</v>
      </c>
      <c r="W291" s="244"/>
      <c r="X291" s="222">
        <v>1875</v>
      </c>
      <c r="Y291" s="222">
        <f t="shared" si="433"/>
        <v>0</v>
      </c>
      <c r="Z291" s="222">
        <v>1617</v>
      </c>
      <c r="AA291" s="222">
        <f t="shared" si="434"/>
        <v>0</v>
      </c>
      <c r="AB291" s="223">
        <f t="shared" ref="AB291:AB292" si="448">Y291+AA291</f>
        <v>0</v>
      </c>
      <c r="AC291" s="291">
        <v>20.754999999999995</v>
      </c>
      <c r="AD291" s="269">
        <v>1875</v>
      </c>
      <c r="AE291" s="269">
        <f t="shared" si="436"/>
        <v>38915.624999999993</v>
      </c>
      <c r="AF291" s="269">
        <v>1617</v>
      </c>
      <c r="AG291" s="269">
        <f t="shared" si="437"/>
        <v>33560.834999999992</v>
      </c>
      <c r="AH291" s="270">
        <f t="shared" ref="AH291:AH292" si="449">AE291+AG291</f>
        <v>72476.459999999992</v>
      </c>
      <c r="AI291" s="338"/>
      <c r="AJ291" s="316">
        <v>1875</v>
      </c>
      <c r="AK291" s="316">
        <f t="shared" si="439"/>
        <v>0</v>
      </c>
      <c r="AL291" s="316">
        <v>1617</v>
      </c>
      <c r="AM291" s="316">
        <f t="shared" si="440"/>
        <v>0</v>
      </c>
      <c r="AN291" s="317">
        <f t="shared" ref="AN291:AN292" si="450">AK291+AM291</f>
        <v>0</v>
      </c>
      <c r="AO291" s="715">
        <f t="shared" si="385"/>
        <v>-24.040999999999997</v>
      </c>
      <c r="AP291" s="361">
        <v>1875</v>
      </c>
      <c r="AQ291" s="361">
        <f t="shared" si="442"/>
        <v>-45076.874999999993</v>
      </c>
      <c r="AR291" s="361">
        <v>1617</v>
      </c>
      <c r="AS291" s="361">
        <f t="shared" si="443"/>
        <v>-38874.296999999991</v>
      </c>
      <c r="AT291" s="362">
        <f t="shared" ref="AT291:AT292" si="451">AQ291+AS291</f>
        <v>-83951.171999999991</v>
      </c>
    </row>
    <row r="292" spans="1:46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24"/>
        <v>275353.12500000006</v>
      </c>
      <c r="H292" s="488">
        <v>1226</v>
      </c>
      <c r="I292" s="488">
        <f t="shared" si="425"/>
        <v>180044.23</v>
      </c>
      <c r="J292" s="489">
        <f t="shared" si="445"/>
        <v>455397.3550000001</v>
      </c>
      <c r="K292" s="130">
        <v>139</v>
      </c>
      <c r="L292" s="93">
        <v>1875</v>
      </c>
      <c r="M292" s="93">
        <f t="shared" si="427"/>
        <v>260625</v>
      </c>
      <c r="N292" s="93">
        <v>1226</v>
      </c>
      <c r="O292" s="93">
        <f t="shared" si="428"/>
        <v>170414</v>
      </c>
      <c r="P292" s="94">
        <f t="shared" si="446"/>
        <v>431039</v>
      </c>
      <c r="Q292" s="173"/>
      <c r="R292" s="175">
        <v>1875</v>
      </c>
      <c r="S292" s="175">
        <f t="shared" si="430"/>
        <v>0</v>
      </c>
      <c r="T292" s="175">
        <v>1226</v>
      </c>
      <c r="U292" s="175">
        <f t="shared" si="431"/>
        <v>0</v>
      </c>
      <c r="V292" s="176">
        <f t="shared" si="447"/>
        <v>0</v>
      </c>
      <c r="W292" s="220"/>
      <c r="X292" s="222">
        <v>1875</v>
      </c>
      <c r="Y292" s="222">
        <f t="shared" si="433"/>
        <v>0</v>
      </c>
      <c r="Z292" s="222">
        <v>1226</v>
      </c>
      <c r="AA292" s="222">
        <f t="shared" si="434"/>
        <v>0</v>
      </c>
      <c r="AB292" s="223">
        <f t="shared" si="448"/>
        <v>0</v>
      </c>
      <c r="AC292" s="267"/>
      <c r="AD292" s="269">
        <v>1875</v>
      </c>
      <c r="AE292" s="269">
        <f t="shared" si="436"/>
        <v>0</v>
      </c>
      <c r="AF292" s="269">
        <v>1226</v>
      </c>
      <c r="AG292" s="269">
        <f t="shared" si="437"/>
        <v>0</v>
      </c>
      <c r="AH292" s="270">
        <f t="shared" si="449"/>
        <v>0</v>
      </c>
      <c r="AI292" s="314"/>
      <c r="AJ292" s="316">
        <v>1875</v>
      </c>
      <c r="AK292" s="316">
        <f t="shared" si="439"/>
        <v>0</v>
      </c>
      <c r="AL292" s="316">
        <v>1226</v>
      </c>
      <c r="AM292" s="316">
        <f t="shared" si="440"/>
        <v>0</v>
      </c>
      <c r="AN292" s="317">
        <f t="shared" si="450"/>
        <v>0</v>
      </c>
      <c r="AO292" s="715">
        <f t="shared" si="385"/>
        <v>7.8550000000000182</v>
      </c>
      <c r="AP292" s="361">
        <v>1875</v>
      </c>
      <c r="AQ292" s="361">
        <f t="shared" si="442"/>
        <v>14728.125000000035</v>
      </c>
      <c r="AR292" s="361">
        <v>1226</v>
      </c>
      <c r="AS292" s="361">
        <f t="shared" si="443"/>
        <v>9630.2300000000214</v>
      </c>
      <c r="AT292" s="362">
        <f t="shared" si="451"/>
        <v>24358.355000000054</v>
      </c>
    </row>
    <row r="293" spans="1:46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24"/>
        <v>0</v>
      </c>
      <c r="H293" s="36"/>
      <c r="I293" s="36">
        <f t="shared" si="425"/>
        <v>0</v>
      </c>
      <c r="J293" s="53"/>
      <c r="K293" s="130"/>
      <c r="L293" s="93"/>
      <c r="M293" s="93">
        <f t="shared" si="427"/>
        <v>0</v>
      </c>
      <c r="N293" s="93"/>
      <c r="O293" s="93">
        <f t="shared" si="428"/>
        <v>0</v>
      </c>
      <c r="P293" s="94"/>
      <c r="Q293" s="173"/>
      <c r="R293" s="175"/>
      <c r="S293" s="175">
        <f t="shared" si="430"/>
        <v>0</v>
      </c>
      <c r="T293" s="175"/>
      <c r="U293" s="175">
        <f t="shared" si="431"/>
        <v>0</v>
      </c>
      <c r="V293" s="176"/>
      <c r="W293" s="220"/>
      <c r="X293" s="222"/>
      <c r="Y293" s="222">
        <f t="shared" si="433"/>
        <v>0</v>
      </c>
      <c r="Z293" s="222"/>
      <c r="AA293" s="222">
        <f t="shared" si="434"/>
        <v>0</v>
      </c>
      <c r="AB293" s="223"/>
      <c r="AC293" s="267"/>
      <c r="AD293" s="269"/>
      <c r="AE293" s="269">
        <f t="shared" si="436"/>
        <v>0</v>
      </c>
      <c r="AF293" s="269"/>
      <c r="AG293" s="269">
        <f t="shared" si="437"/>
        <v>0</v>
      </c>
      <c r="AH293" s="270"/>
      <c r="AI293" s="314"/>
      <c r="AJ293" s="316"/>
      <c r="AK293" s="316">
        <f t="shared" si="439"/>
        <v>0</v>
      </c>
      <c r="AL293" s="316"/>
      <c r="AM293" s="316">
        <f t="shared" si="440"/>
        <v>0</v>
      </c>
      <c r="AN293" s="317"/>
      <c r="AO293" s="715">
        <f t="shared" si="385"/>
        <v>14.55</v>
      </c>
      <c r="AP293" s="361"/>
      <c r="AQ293" s="361">
        <f t="shared" si="442"/>
        <v>0</v>
      </c>
      <c r="AR293" s="361"/>
      <c r="AS293" s="361">
        <f t="shared" si="443"/>
        <v>0</v>
      </c>
      <c r="AT293" s="362"/>
    </row>
    <row r="294" spans="1:46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24"/>
        <v>0</v>
      </c>
      <c r="H294" s="36"/>
      <c r="I294" s="36">
        <f t="shared" si="425"/>
        <v>0</v>
      </c>
      <c r="J294" s="53"/>
      <c r="K294" s="130"/>
      <c r="L294" s="93"/>
      <c r="M294" s="93">
        <f t="shared" si="427"/>
        <v>0</v>
      </c>
      <c r="N294" s="93"/>
      <c r="O294" s="93">
        <f t="shared" si="428"/>
        <v>0</v>
      </c>
      <c r="P294" s="94"/>
      <c r="Q294" s="173"/>
      <c r="R294" s="175"/>
      <c r="S294" s="175">
        <f t="shared" si="430"/>
        <v>0</v>
      </c>
      <c r="T294" s="175"/>
      <c r="U294" s="175">
        <f t="shared" si="431"/>
        <v>0</v>
      </c>
      <c r="V294" s="176"/>
      <c r="W294" s="220"/>
      <c r="X294" s="222"/>
      <c r="Y294" s="222">
        <f t="shared" si="433"/>
        <v>0</v>
      </c>
      <c r="Z294" s="222"/>
      <c r="AA294" s="222">
        <f t="shared" si="434"/>
        <v>0</v>
      </c>
      <c r="AB294" s="223"/>
      <c r="AC294" s="267"/>
      <c r="AD294" s="269"/>
      <c r="AE294" s="269">
        <f t="shared" si="436"/>
        <v>0</v>
      </c>
      <c r="AF294" s="269"/>
      <c r="AG294" s="269">
        <f t="shared" si="437"/>
        <v>0</v>
      </c>
      <c r="AH294" s="270"/>
      <c r="AI294" s="314"/>
      <c r="AJ294" s="316"/>
      <c r="AK294" s="316">
        <f t="shared" si="439"/>
        <v>0</v>
      </c>
      <c r="AL294" s="316"/>
      <c r="AM294" s="316">
        <f t="shared" si="440"/>
        <v>0</v>
      </c>
      <c r="AN294" s="317"/>
      <c r="AO294" s="715">
        <f t="shared" si="385"/>
        <v>14.1</v>
      </c>
      <c r="AP294" s="361"/>
      <c r="AQ294" s="361">
        <f t="shared" si="442"/>
        <v>0</v>
      </c>
      <c r="AR294" s="361"/>
      <c r="AS294" s="361">
        <f t="shared" si="443"/>
        <v>0</v>
      </c>
      <c r="AT294" s="362"/>
    </row>
    <row r="295" spans="1:46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24"/>
        <v>0</v>
      </c>
      <c r="H295" s="36"/>
      <c r="I295" s="36">
        <f t="shared" si="425"/>
        <v>0</v>
      </c>
      <c r="J295" s="53"/>
      <c r="K295" s="130"/>
      <c r="L295" s="93"/>
      <c r="M295" s="93">
        <f t="shared" si="427"/>
        <v>0</v>
      </c>
      <c r="N295" s="93"/>
      <c r="O295" s="93">
        <f t="shared" si="428"/>
        <v>0</v>
      </c>
      <c r="P295" s="94"/>
      <c r="Q295" s="173"/>
      <c r="R295" s="175"/>
      <c r="S295" s="175">
        <f t="shared" si="430"/>
        <v>0</v>
      </c>
      <c r="T295" s="175"/>
      <c r="U295" s="175">
        <f t="shared" si="431"/>
        <v>0</v>
      </c>
      <c r="V295" s="176"/>
      <c r="W295" s="220"/>
      <c r="X295" s="222"/>
      <c r="Y295" s="222">
        <f t="shared" si="433"/>
        <v>0</v>
      </c>
      <c r="Z295" s="222"/>
      <c r="AA295" s="222">
        <f t="shared" si="434"/>
        <v>0</v>
      </c>
      <c r="AB295" s="223"/>
      <c r="AC295" s="267"/>
      <c r="AD295" s="269"/>
      <c r="AE295" s="269">
        <f t="shared" si="436"/>
        <v>0</v>
      </c>
      <c r="AF295" s="269"/>
      <c r="AG295" s="269">
        <f t="shared" si="437"/>
        <v>0</v>
      </c>
      <c r="AH295" s="270"/>
      <c r="AI295" s="314"/>
      <c r="AJ295" s="316"/>
      <c r="AK295" s="316">
        <f t="shared" si="439"/>
        <v>0</v>
      </c>
      <c r="AL295" s="316"/>
      <c r="AM295" s="316">
        <f t="shared" si="440"/>
        <v>0</v>
      </c>
      <c r="AN295" s="317"/>
      <c r="AO295" s="715">
        <f t="shared" si="385"/>
        <v>14.305999999999999</v>
      </c>
      <c r="AP295" s="361"/>
      <c r="AQ295" s="361">
        <f t="shared" si="442"/>
        <v>0</v>
      </c>
      <c r="AR295" s="361"/>
      <c r="AS295" s="361">
        <f t="shared" si="443"/>
        <v>0</v>
      </c>
      <c r="AT295" s="362"/>
    </row>
    <row r="296" spans="1:46" x14ac:dyDescent="0.2">
      <c r="A296" s="485">
        <v>285</v>
      </c>
      <c r="B296" s="486" t="s">
        <v>144</v>
      </c>
      <c r="C296" s="490"/>
      <c r="D296" s="487" t="s">
        <v>56</v>
      </c>
      <c r="E296" s="875">
        <v>19.995999999999999</v>
      </c>
      <c r="F296" s="488">
        <v>1875</v>
      </c>
      <c r="G296" s="488">
        <f t="shared" si="424"/>
        <v>37492.5</v>
      </c>
      <c r="H296" s="488">
        <v>2132</v>
      </c>
      <c r="I296" s="488">
        <f t="shared" si="425"/>
        <v>42631.471999999994</v>
      </c>
      <c r="J296" s="489">
        <f t="shared" ref="J296:J300" si="452">G296+I296</f>
        <v>80123.971999999994</v>
      </c>
      <c r="K296" s="140">
        <v>46.699999999999996</v>
      </c>
      <c r="L296" s="93">
        <v>1875</v>
      </c>
      <c r="M296" s="93">
        <f t="shared" si="427"/>
        <v>87562.499999999985</v>
      </c>
      <c r="N296" s="93">
        <v>2132</v>
      </c>
      <c r="O296" s="93">
        <f t="shared" si="428"/>
        <v>99564.4</v>
      </c>
      <c r="P296" s="94">
        <f t="shared" ref="P296:P300" si="453">M296+O296</f>
        <v>187126.89999999997</v>
      </c>
      <c r="Q296" s="197"/>
      <c r="R296" s="175">
        <v>1875</v>
      </c>
      <c r="S296" s="175">
        <f t="shared" si="430"/>
        <v>0</v>
      </c>
      <c r="T296" s="175">
        <v>2132</v>
      </c>
      <c r="U296" s="175">
        <f t="shared" si="431"/>
        <v>0</v>
      </c>
      <c r="V296" s="176">
        <f t="shared" ref="V296:V300" si="454">S296+U296</f>
        <v>0</v>
      </c>
      <c r="W296" s="244"/>
      <c r="X296" s="222">
        <v>1875</v>
      </c>
      <c r="Y296" s="222">
        <f t="shared" si="433"/>
        <v>0</v>
      </c>
      <c r="Z296" s="222">
        <v>2132</v>
      </c>
      <c r="AA296" s="222">
        <f t="shared" si="434"/>
        <v>0</v>
      </c>
      <c r="AB296" s="223">
        <f t="shared" ref="AB296:AB300" si="455">Y296+AA296</f>
        <v>0</v>
      </c>
      <c r="AC296" s="291"/>
      <c r="AD296" s="269">
        <v>1875</v>
      </c>
      <c r="AE296" s="269">
        <f t="shared" si="436"/>
        <v>0</v>
      </c>
      <c r="AF296" s="269">
        <v>2132</v>
      </c>
      <c r="AG296" s="269">
        <f t="shared" si="437"/>
        <v>0</v>
      </c>
      <c r="AH296" s="270">
        <f t="shared" ref="AH296:AH300" si="456">AE296+AG296</f>
        <v>0</v>
      </c>
      <c r="AI296" s="338"/>
      <c r="AJ296" s="316">
        <v>1875</v>
      </c>
      <c r="AK296" s="316">
        <f t="shared" si="439"/>
        <v>0</v>
      </c>
      <c r="AL296" s="316">
        <v>2132</v>
      </c>
      <c r="AM296" s="316">
        <f t="shared" si="440"/>
        <v>0</v>
      </c>
      <c r="AN296" s="317">
        <f t="shared" ref="AN296:AN300" si="457">AK296+AM296</f>
        <v>0</v>
      </c>
      <c r="AO296" s="715">
        <f t="shared" si="385"/>
        <v>-26.703999999999997</v>
      </c>
      <c r="AP296" s="361">
        <v>1875</v>
      </c>
      <c r="AQ296" s="361">
        <f t="shared" si="442"/>
        <v>-50069.999999999993</v>
      </c>
      <c r="AR296" s="361">
        <v>2132</v>
      </c>
      <c r="AS296" s="361">
        <f t="shared" si="443"/>
        <v>-56932.927999999993</v>
      </c>
      <c r="AT296" s="362">
        <f t="shared" ref="AT296:AT300" si="458">AQ296+AS296</f>
        <v>-107002.92799999999</v>
      </c>
    </row>
    <row r="297" spans="1:46" ht="25.5" x14ac:dyDescent="0.2">
      <c r="A297" s="870"/>
      <c r="B297" s="876" t="s">
        <v>589</v>
      </c>
      <c r="C297" s="877"/>
      <c r="D297" s="872" t="s">
        <v>56</v>
      </c>
      <c r="E297" s="872">
        <v>98.76400000000001</v>
      </c>
      <c r="F297" s="873">
        <v>2075</v>
      </c>
      <c r="G297" s="873">
        <f>E297*F297</f>
        <v>204935.30000000002</v>
      </c>
      <c r="H297" s="873">
        <v>1226</v>
      </c>
      <c r="I297" s="873">
        <f>E297*H297</f>
        <v>121084.66400000002</v>
      </c>
      <c r="J297" s="879">
        <f t="shared" si="452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338"/>
      <c r="AJ297" s="316"/>
      <c r="AK297" s="316"/>
      <c r="AL297" s="316"/>
      <c r="AM297" s="316"/>
      <c r="AN297" s="317"/>
      <c r="AO297" s="872">
        <v>98.76400000000001</v>
      </c>
      <c r="AP297" s="873">
        <v>2075</v>
      </c>
      <c r="AQ297" s="873">
        <f>AO297*AP297</f>
        <v>204935.30000000002</v>
      </c>
      <c r="AR297" s="873">
        <v>1226</v>
      </c>
      <c r="AS297" s="873">
        <f>AO297*AR297</f>
        <v>121084.66400000002</v>
      </c>
      <c r="AT297" s="879">
        <f t="shared" si="458"/>
        <v>326019.96400000004</v>
      </c>
    </row>
    <row r="298" spans="1:46" x14ac:dyDescent="0.2">
      <c r="A298" s="870"/>
      <c r="B298" s="876" t="s">
        <v>590</v>
      </c>
      <c r="C298" s="877"/>
      <c r="D298" s="872" t="s">
        <v>137</v>
      </c>
      <c r="E298" s="872">
        <v>22.466999999999999</v>
      </c>
      <c r="F298" s="873"/>
      <c r="G298" s="873"/>
      <c r="H298" s="873"/>
      <c r="I298" s="873"/>
      <c r="J298" s="879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338"/>
      <c r="AJ298" s="316"/>
      <c r="AK298" s="316"/>
      <c r="AL298" s="316"/>
      <c r="AM298" s="316"/>
      <c r="AN298" s="317"/>
      <c r="AO298" s="872">
        <v>22.466999999999999</v>
      </c>
      <c r="AP298" s="873"/>
      <c r="AQ298" s="873"/>
      <c r="AR298" s="873"/>
      <c r="AS298" s="873"/>
      <c r="AT298" s="879"/>
    </row>
    <row r="299" spans="1:46" ht="25.5" x14ac:dyDescent="0.2">
      <c r="A299" s="870"/>
      <c r="B299" s="876" t="s">
        <v>591</v>
      </c>
      <c r="C299" s="877"/>
      <c r="D299" s="872" t="s">
        <v>56</v>
      </c>
      <c r="E299" s="878">
        <v>60.78</v>
      </c>
      <c r="F299" s="873">
        <v>2075</v>
      </c>
      <c r="G299" s="873">
        <f t="shared" ref="G299" si="459">E299*F299</f>
        <v>126118.5</v>
      </c>
      <c r="H299" s="873">
        <v>2132</v>
      </c>
      <c r="I299" s="873">
        <f t="shared" ref="I299" si="460">E299*H299</f>
        <v>129582.96</v>
      </c>
      <c r="J299" s="879">
        <f t="shared" ref="J299" si="461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338"/>
      <c r="AJ299" s="316"/>
      <c r="AK299" s="316"/>
      <c r="AL299" s="316"/>
      <c r="AM299" s="316"/>
      <c r="AN299" s="317"/>
      <c r="AO299" s="878">
        <v>60.78</v>
      </c>
      <c r="AP299" s="873">
        <v>2075</v>
      </c>
      <c r="AQ299" s="873">
        <f t="shared" ref="AQ299" si="462">AO299*AP299</f>
        <v>126118.5</v>
      </c>
      <c r="AR299" s="873">
        <v>2132</v>
      </c>
      <c r="AS299" s="873">
        <f t="shared" ref="AS299" si="463">AO299*AR299</f>
        <v>129582.96</v>
      </c>
      <c r="AT299" s="879">
        <f t="shared" ref="AT299" si="464">AQ299+AS299</f>
        <v>255701.46000000002</v>
      </c>
    </row>
    <row r="300" spans="1:46" x14ac:dyDescent="0.2">
      <c r="A300" s="1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24"/>
        <v>28500</v>
      </c>
      <c r="H300" s="36">
        <v>1190</v>
      </c>
      <c r="I300" s="36">
        <f t="shared" si="425"/>
        <v>18088</v>
      </c>
      <c r="J300" s="53">
        <f t="shared" si="452"/>
        <v>46588</v>
      </c>
      <c r="K300" s="130"/>
      <c r="L300" s="93">
        <v>1875</v>
      </c>
      <c r="M300" s="93">
        <f t="shared" si="427"/>
        <v>0</v>
      </c>
      <c r="N300" s="93">
        <v>1190</v>
      </c>
      <c r="O300" s="93">
        <f t="shared" si="428"/>
        <v>0</v>
      </c>
      <c r="P300" s="94">
        <f t="shared" si="453"/>
        <v>0</v>
      </c>
      <c r="Q300" s="173">
        <v>15.2</v>
      </c>
      <c r="R300" s="175">
        <v>1875</v>
      </c>
      <c r="S300" s="175">
        <f t="shared" si="430"/>
        <v>28500</v>
      </c>
      <c r="T300" s="175">
        <v>1190</v>
      </c>
      <c r="U300" s="175">
        <f t="shared" si="431"/>
        <v>18088</v>
      </c>
      <c r="V300" s="176">
        <f t="shared" si="454"/>
        <v>46588</v>
      </c>
      <c r="W300" s="220"/>
      <c r="X300" s="222">
        <v>1875</v>
      </c>
      <c r="Y300" s="222">
        <f t="shared" si="433"/>
        <v>0</v>
      </c>
      <c r="Z300" s="222">
        <v>1190</v>
      </c>
      <c r="AA300" s="222">
        <f t="shared" si="434"/>
        <v>0</v>
      </c>
      <c r="AB300" s="223">
        <f t="shared" si="455"/>
        <v>0</v>
      </c>
      <c r="AC300" s="267">
        <v>12.8</v>
      </c>
      <c r="AD300" s="269">
        <v>1875</v>
      </c>
      <c r="AE300" s="269">
        <f t="shared" si="436"/>
        <v>24000</v>
      </c>
      <c r="AF300" s="269">
        <v>1190</v>
      </c>
      <c r="AG300" s="269">
        <f t="shared" si="437"/>
        <v>15232</v>
      </c>
      <c r="AH300" s="270">
        <f t="shared" si="456"/>
        <v>39232</v>
      </c>
      <c r="AI300" s="314"/>
      <c r="AJ300" s="316">
        <v>1875</v>
      </c>
      <c r="AK300" s="316">
        <f t="shared" si="439"/>
        <v>0</v>
      </c>
      <c r="AL300" s="316">
        <v>1190</v>
      </c>
      <c r="AM300" s="316">
        <f t="shared" si="440"/>
        <v>0</v>
      </c>
      <c r="AN300" s="317">
        <f t="shared" si="457"/>
        <v>0</v>
      </c>
      <c r="AO300" s="715">
        <f t="shared" si="385"/>
        <v>-12.8</v>
      </c>
      <c r="AP300" s="361">
        <v>1875</v>
      </c>
      <c r="AQ300" s="361">
        <f t="shared" si="442"/>
        <v>-24000</v>
      </c>
      <c r="AR300" s="361">
        <v>1190</v>
      </c>
      <c r="AS300" s="361">
        <f t="shared" si="443"/>
        <v>-15232</v>
      </c>
      <c r="AT300" s="362">
        <f t="shared" si="458"/>
        <v>-39232</v>
      </c>
    </row>
    <row r="301" spans="1:46" x14ac:dyDescent="0.2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24"/>
        <v>0</v>
      </c>
      <c r="H301" s="36"/>
      <c r="I301" s="36">
        <f t="shared" si="425"/>
        <v>0</v>
      </c>
      <c r="J301" s="53"/>
      <c r="K301" s="130"/>
      <c r="L301" s="93"/>
      <c r="M301" s="93">
        <f t="shared" si="427"/>
        <v>0</v>
      </c>
      <c r="N301" s="93"/>
      <c r="O301" s="93">
        <f t="shared" si="428"/>
        <v>0</v>
      </c>
      <c r="P301" s="94"/>
      <c r="Q301" s="173"/>
      <c r="R301" s="175"/>
      <c r="S301" s="175">
        <f t="shared" si="430"/>
        <v>0</v>
      </c>
      <c r="T301" s="175"/>
      <c r="U301" s="175">
        <f t="shared" si="431"/>
        <v>0</v>
      </c>
      <c r="V301" s="176"/>
      <c r="W301" s="220"/>
      <c r="X301" s="222"/>
      <c r="Y301" s="222">
        <f t="shared" si="433"/>
        <v>0</v>
      </c>
      <c r="Z301" s="222"/>
      <c r="AA301" s="222">
        <f t="shared" si="434"/>
        <v>0</v>
      </c>
      <c r="AB301" s="223"/>
      <c r="AC301" s="267"/>
      <c r="AD301" s="269"/>
      <c r="AE301" s="269">
        <f t="shared" si="436"/>
        <v>0</v>
      </c>
      <c r="AF301" s="269"/>
      <c r="AG301" s="269">
        <f t="shared" si="437"/>
        <v>0</v>
      </c>
      <c r="AH301" s="270"/>
      <c r="AI301" s="314"/>
      <c r="AJ301" s="316"/>
      <c r="AK301" s="316">
        <f t="shared" si="439"/>
        <v>0</v>
      </c>
      <c r="AL301" s="316"/>
      <c r="AM301" s="316">
        <f t="shared" si="440"/>
        <v>0</v>
      </c>
      <c r="AN301" s="317"/>
      <c r="AO301" s="715">
        <f t="shared" si="385"/>
        <v>4.75</v>
      </c>
      <c r="AP301" s="361"/>
      <c r="AQ301" s="361">
        <f t="shared" si="442"/>
        <v>0</v>
      </c>
      <c r="AR301" s="361"/>
      <c r="AS301" s="361">
        <f t="shared" si="443"/>
        <v>0</v>
      </c>
      <c r="AT301" s="362"/>
    </row>
    <row r="302" spans="1:46" ht="25.5" x14ac:dyDescent="0.2">
      <c r="A302" s="1">
        <v>288</v>
      </c>
      <c r="B302" s="9" t="s">
        <v>147</v>
      </c>
      <c r="C302" s="10"/>
      <c r="D302" s="2" t="s">
        <v>56</v>
      </c>
      <c r="E302" s="875">
        <v>8.2799999999999994</v>
      </c>
      <c r="F302" s="36">
        <v>1875</v>
      </c>
      <c r="G302" s="36">
        <f t="shared" si="424"/>
        <v>15524.999999999998</v>
      </c>
      <c r="H302" s="36">
        <v>1764</v>
      </c>
      <c r="I302" s="36">
        <f t="shared" si="425"/>
        <v>14605.919999999998</v>
      </c>
      <c r="J302" s="53">
        <f t="shared" ref="J302:J303" si="465">G302+I302</f>
        <v>30130.92</v>
      </c>
      <c r="K302" s="140"/>
      <c r="L302" s="93">
        <v>1875</v>
      </c>
      <c r="M302" s="93">
        <f t="shared" si="427"/>
        <v>0</v>
      </c>
      <c r="N302" s="93">
        <v>1764</v>
      </c>
      <c r="O302" s="93">
        <f t="shared" si="428"/>
        <v>0</v>
      </c>
      <c r="P302" s="94">
        <f t="shared" ref="P302:P303" si="466">M302+O302</f>
        <v>0</v>
      </c>
      <c r="Q302" s="197">
        <v>5.92</v>
      </c>
      <c r="R302" s="175">
        <v>1875</v>
      </c>
      <c r="S302" s="175">
        <f t="shared" si="430"/>
        <v>11100</v>
      </c>
      <c r="T302" s="175">
        <v>1764</v>
      </c>
      <c r="U302" s="175">
        <f t="shared" si="431"/>
        <v>10442.879999999999</v>
      </c>
      <c r="V302" s="176">
        <f t="shared" ref="V302:V303" si="467">S302+U302</f>
        <v>21542.879999999997</v>
      </c>
      <c r="W302" s="244"/>
      <c r="X302" s="222">
        <v>1875</v>
      </c>
      <c r="Y302" s="222">
        <f t="shared" si="433"/>
        <v>0</v>
      </c>
      <c r="Z302" s="222">
        <v>1764</v>
      </c>
      <c r="AA302" s="222">
        <f t="shared" si="434"/>
        <v>0</v>
      </c>
      <c r="AB302" s="223">
        <f t="shared" ref="AB302:AB303" si="468">Y302+AA302</f>
        <v>0</v>
      </c>
      <c r="AC302" s="291">
        <v>3.3</v>
      </c>
      <c r="AD302" s="269">
        <v>1875</v>
      </c>
      <c r="AE302" s="269">
        <f t="shared" si="436"/>
        <v>6187.5</v>
      </c>
      <c r="AF302" s="269">
        <v>1764</v>
      </c>
      <c r="AG302" s="269">
        <f t="shared" si="437"/>
        <v>5821.2</v>
      </c>
      <c r="AH302" s="270">
        <f t="shared" ref="AH302:AH303" si="469">AE302+AG302</f>
        <v>12008.7</v>
      </c>
      <c r="AI302" s="338"/>
      <c r="AJ302" s="316">
        <v>1875</v>
      </c>
      <c r="AK302" s="316">
        <f t="shared" si="439"/>
        <v>0</v>
      </c>
      <c r="AL302" s="316">
        <v>1764</v>
      </c>
      <c r="AM302" s="316">
        <f t="shared" si="440"/>
        <v>0</v>
      </c>
      <c r="AN302" s="317">
        <f t="shared" ref="AN302:AN303" si="470">AK302+AM302</f>
        <v>0</v>
      </c>
      <c r="AO302" s="715">
        <f t="shared" si="385"/>
        <v>-0.94000000000000039</v>
      </c>
      <c r="AP302" s="361">
        <v>1875</v>
      </c>
      <c r="AQ302" s="361">
        <f t="shared" si="442"/>
        <v>-1762.5000000000007</v>
      </c>
      <c r="AR302" s="361">
        <v>1764</v>
      </c>
      <c r="AS302" s="361">
        <f t="shared" si="443"/>
        <v>-1658.1600000000008</v>
      </c>
      <c r="AT302" s="362">
        <f t="shared" ref="AT302:AT303" si="471">AQ302+AS302</f>
        <v>-3420.6600000000017</v>
      </c>
    </row>
    <row r="303" spans="1:46" x14ac:dyDescent="0.2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24"/>
        <v>4687.5</v>
      </c>
      <c r="H303" s="36">
        <v>1428</v>
      </c>
      <c r="I303" s="36">
        <f t="shared" si="425"/>
        <v>3570</v>
      </c>
      <c r="J303" s="53">
        <f t="shared" si="465"/>
        <v>8257.5</v>
      </c>
      <c r="K303" s="130"/>
      <c r="L303" s="93">
        <v>1875</v>
      </c>
      <c r="M303" s="93">
        <f t="shared" si="427"/>
        <v>0</v>
      </c>
      <c r="N303" s="93">
        <v>1428</v>
      </c>
      <c r="O303" s="93">
        <f t="shared" si="428"/>
        <v>0</v>
      </c>
      <c r="P303" s="94">
        <f t="shared" si="466"/>
        <v>0</v>
      </c>
      <c r="Q303" s="173">
        <v>2.5</v>
      </c>
      <c r="R303" s="175">
        <v>1875</v>
      </c>
      <c r="S303" s="175">
        <f t="shared" si="430"/>
        <v>4687.5</v>
      </c>
      <c r="T303" s="175">
        <v>1428</v>
      </c>
      <c r="U303" s="175">
        <f t="shared" si="431"/>
        <v>3570</v>
      </c>
      <c r="V303" s="176">
        <f t="shared" si="467"/>
        <v>8257.5</v>
      </c>
      <c r="W303" s="220"/>
      <c r="X303" s="222">
        <v>1875</v>
      </c>
      <c r="Y303" s="222">
        <f t="shared" si="433"/>
        <v>0</v>
      </c>
      <c r="Z303" s="222">
        <v>1428</v>
      </c>
      <c r="AA303" s="222">
        <f t="shared" si="434"/>
        <v>0</v>
      </c>
      <c r="AB303" s="223">
        <f t="shared" si="468"/>
        <v>0</v>
      </c>
      <c r="AC303" s="267"/>
      <c r="AD303" s="269">
        <v>1875</v>
      </c>
      <c r="AE303" s="269">
        <f t="shared" si="436"/>
        <v>0</v>
      </c>
      <c r="AF303" s="269">
        <v>1428</v>
      </c>
      <c r="AG303" s="269">
        <f t="shared" si="437"/>
        <v>0</v>
      </c>
      <c r="AH303" s="270">
        <f t="shared" si="469"/>
        <v>0</v>
      </c>
      <c r="AI303" s="314"/>
      <c r="AJ303" s="316">
        <v>1875</v>
      </c>
      <c r="AK303" s="316">
        <f t="shared" si="439"/>
        <v>0</v>
      </c>
      <c r="AL303" s="316">
        <v>1428</v>
      </c>
      <c r="AM303" s="316">
        <f t="shared" si="440"/>
        <v>0</v>
      </c>
      <c r="AN303" s="317">
        <f t="shared" si="470"/>
        <v>0</v>
      </c>
      <c r="AO303" s="715">
        <f t="shared" si="385"/>
        <v>0</v>
      </c>
      <c r="AP303" s="361">
        <v>1875</v>
      </c>
      <c r="AQ303" s="361">
        <f t="shared" si="442"/>
        <v>0</v>
      </c>
      <c r="AR303" s="361">
        <v>1428</v>
      </c>
      <c r="AS303" s="361">
        <f t="shared" si="443"/>
        <v>0</v>
      </c>
      <c r="AT303" s="362">
        <f t="shared" si="471"/>
        <v>0</v>
      </c>
    </row>
    <row r="304" spans="1:46" x14ac:dyDescent="0.2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24"/>
        <v>0</v>
      </c>
      <c r="H304" s="36"/>
      <c r="I304" s="36">
        <f t="shared" si="425"/>
        <v>0</v>
      </c>
      <c r="J304" s="53"/>
      <c r="K304" s="130"/>
      <c r="L304" s="93"/>
      <c r="M304" s="93">
        <f t="shared" si="427"/>
        <v>0</v>
      </c>
      <c r="N304" s="93"/>
      <c r="O304" s="93">
        <f t="shared" si="428"/>
        <v>0</v>
      </c>
      <c r="P304" s="94"/>
      <c r="Q304" s="173"/>
      <c r="R304" s="175"/>
      <c r="S304" s="175">
        <f t="shared" si="430"/>
        <v>0</v>
      </c>
      <c r="T304" s="175"/>
      <c r="U304" s="175">
        <f t="shared" si="431"/>
        <v>0</v>
      </c>
      <c r="V304" s="176"/>
      <c r="W304" s="220"/>
      <c r="X304" s="222"/>
      <c r="Y304" s="222">
        <f t="shared" si="433"/>
        <v>0</v>
      </c>
      <c r="Z304" s="222"/>
      <c r="AA304" s="222">
        <f t="shared" si="434"/>
        <v>0</v>
      </c>
      <c r="AB304" s="223"/>
      <c r="AC304" s="267"/>
      <c r="AD304" s="269"/>
      <c r="AE304" s="269">
        <f t="shared" si="436"/>
        <v>0</v>
      </c>
      <c r="AF304" s="269"/>
      <c r="AG304" s="269">
        <f t="shared" si="437"/>
        <v>0</v>
      </c>
      <c r="AH304" s="270"/>
      <c r="AI304" s="314"/>
      <c r="AJ304" s="316"/>
      <c r="AK304" s="316">
        <f t="shared" si="439"/>
        <v>0</v>
      </c>
      <c r="AL304" s="316"/>
      <c r="AM304" s="316">
        <f t="shared" si="440"/>
        <v>0</v>
      </c>
      <c r="AN304" s="317"/>
      <c r="AO304" s="715">
        <f t="shared" si="385"/>
        <v>0.5</v>
      </c>
      <c r="AP304" s="361"/>
      <c r="AQ304" s="361">
        <f t="shared" si="442"/>
        <v>0</v>
      </c>
      <c r="AR304" s="361"/>
      <c r="AS304" s="361">
        <f t="shared" si="443"/>
        <v>0</v>
      </c>
      <c r="AT304" s="362"/>
    </row>
    <row r="305" spans="1:46" x14ac:dyDescent="0.2">
      <c r="A305" s="1">
        <v>291</v>
      </c>
      <c r="B305" s="9" t="s">
        <v>150</v>
      </c>
      <c r="C305" s="10"/>
      <c r="D305" s="2" t="s">
        <v>56</v>
      </c>
      <c r="E305" s="875">
        <v>4.2</v>
      </c>
      <c r="F305" s="36">
        <v>1875</v>
      </c>
      <c r="G305" s="36">
        <f t="shared" si="424"/>
        <v>7875</v>
      </c>
      <c r="H305" s="36">
        <v>2646</v>
      </c>
      <c r="I305" s="36">
        <f t="shared" si="425"/>
        <v>11113.2</v>
      </c>
      <c r="J305" s="53">
        <f t="shared" ref="J305:J308" si="472">G305+I305</f>
        <v>18988.2</v>
      </c>
      <c r="K305" s="140"/>
      <c r="L305" s="93">
        <v>1875</v>
      </c>
      <c r="M305" s="93">
        <f t="shared" si="427"/>
        <v>0</v>
      </c>
      <c r="N305" s="93">
        <v>2646</v>
      </c>
      <c r="O305" s="93">
        <f t="shared" si="428"/>
        <v>0</v>
      </c>
      <c r="P305" s="94">
        <f t="shared" ref="P305:P308" si="473">M305+O305</f>
        <v>0</v>
      </c>
      <c r="Q305" s="197">
        <v>6.5600000000000005</v>
      </c>
      <c r="R305" s="175">
        <v>1875</v>
      </c>
      <c r="S305" s="175">
        <f t="shared" si="430"/>
        <v>12300.000000000002</v>
      </c>
      <c r="T305" s="175">
        <v>2646</v>
      </c>
      <c r="U305" s="175">
        <f t="shared" si="431"/>
        <v>17357.760000000002</v>
      </c>
      <c r="V305" s="176">
        <f t="shared" ref="V305:V308" si="474">S305+U305</f>
        <v>29657.760000000002</v>
      </c>
      <c r="W305" s="244"/>
      <c r="X305" s="222">
        <v>1875</v>
      </c>
      <c r="Y305" s="222">
        <f t="shared" si="433"/>
        <v>0</v>
      </c>
      <c r="Z305" s="222">
        <v>2646</v>
      </c>
      <c r="AA305" s="222">
        <f t="shared" si="434"/>
        <v>0</v>
      </c>
      <c r="AB305" s="223">
        <f t="shared" ref="AB305:AB308" si="475">Y305+AA305</f>
        <v>0</v>
      </c>
      <c r="AC305" s="291"/>
      <c r="AD305" s="269">
        <v>1875</v>
      </c>
      <c r="AE305" s="269">
        <f t="shared" si="436"/>
        <v>0</v>
      </c>
      <c r="AF305" s="269">
        <v>2646</v>
      </c>
      <c r="AG305" s="269">
        <f t="shared" si="437"/>
        <v>0</v>
      </c>
      <c r="AH305" s="270">
        <f t="shared" ref="AH305:AH308" si="476">AE305+AG305</f>
        <v>0</v>
      </c>
      <c r="AI305" s="338"/>
      <c r="AJ305" s="316">
        <v>1875</v>
      </c>
      <c r="AK305" s="316">
        <f t="shared" si="439"/>
        <v>0</v>
      </c>
      <c r="AL305" s="316">
        <v>2646</v>
      </c>
      <c r="AM305" s="316">
        <f t="shared" si="440"/>
        <v>0</v>
      </c>
      <c r="AN305" s="317">
        <f t="shared" ref="AN305:AN308" si="477">AK305+AM305</f>
        <v>0</v>
      </c>
      <c r="AO305" s="715">
        <f t="shared" si="385"/>
        <v>-2.3600000000000003</v>
      </c>
      <c r="AP305" s="361">
        <v>1875</v>
      </c>
      <c r="AQ305" s="361">
        <f t="shared" si="442"/>
        <v>-4425.0000000000009</v>
      </c>
      <c r="AR305" s="361">
        <v>2646</v>
      </c>
      <c r="AS305" s="361">
        <f t="shared" si="443"/>
        <v>-6244.56</v>
      </c>
      <c r="AT305" s="362">
        <f t="shared" ref="AT305:AT308" si="478">AQ305+AS305</f>
        <v>-10669.560000000001</v>
      </c>
    </row>
    <row r="306" spans="1:46" ht="25.5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24"/>
        <v>27600</v>
      </c>
      <c r="H306" s="36">
        <v>381</v>
      </c>
      <c r="I306" s="36">
        <f t="shared" si="425"/>
        <v>17526</v>
      </c>
      <c r="J306" s="53">
        <f t="shared" si="472"/>
        <v>45126</v>
      </c>
      <c r="K306" s="130"/>
      <c r="L306" s="93">
        <v>600</v>
      </c>
      <c r="M306" s="93">
        <f t="shared" si="427"/>
        <v>0</v>
      </c>
      <c r="N306" s="93">
        <v>381</v>
      </c>
      <c r="O306" s="93">
        <f t="shared" si="428"/>
        <v>0</v>
      </c>
      <c r="P306" s="94">
        <f t="shared" si="473"/>
        <v>0</v>
      </c>
      <c r="Q306" s="173"/>
      <c r="R306" s="175">
        <v>600</v>
      </c>
      <c r="S306" s="175">
        <f t="shared" si="430"/>
        <v>0</v>
      </c>
      <c r="T306" s="175">
        <v>381</v>
      </c>
      <c r="U306" s="175">
        <f t="shared" si="431"/>
        <v>0</v>
      </c>
      <c r="V306" s="176">
        <f t="shared" si="474"/>
        <v>0</v>
      </c>
      <c r="W306" s="220"/>
      <c r="X306" s="222">
        <v>600</v>
      </c>
      <c r="Y306" s="222">
        <f t="shared" si="433"/>
        <v>0</v>
      </c>
      <c r="Z306" s="222">
        <v>381</v>
      </c>
      <c r="AA306" s="222">
        <f t="shared" si="434"/>
        <v>0</v>
      </c>
      <c r="AB306" s="223">
        <f t="shared" si="475"/>
        <v>0</v>
      </c>
      <c r="AC306" s="267"/>
      <c r="AD306" s="269">
        <v>600</v>
      </c>
      <c r="AE306" s="269">
        <f t="shared" si="436"/>
        <v>0</v>
      </c>
      <c r="AF306" s="269">
        <v>381</v>
      </c>
      <c r="AG306" s="269">
        <f t="shared" si="437"/>
        <v>0</v>
      </c>
      <c r="AH306" s="270">
        <f t="shared" si="476"/>
        <v>0</v>
      </c>
      <c r="AI306" s="314"/>
      <c r="AJ306" s="316">
        <v>600</v>
      </c>
      <c r="AK306" s="316">
        <f t="shared" si="439"/>
        <v>0</v>
      </c>
      <c r="AL306" s="316">
        <v>381</v>
      </c>
      <c r="AM306" s="316">
        <f t="shared" si="440"/>
        <v>0</v>
      </c>
      <c r="AN306" s="317">
        <f t="shared" si="477"/>
        <v>0</v>
      </c>
      <c r="AO306" s="715">
        <f t="shared" si="385"/>
        <v>46</v>
      </c>
      <c r="AP306" s="361">
        <v>600</v>
      </c>
      <c r="AQ306" s="361">
        <f t="shared" si="442"/>
        <v>27600</v>
      </c>
      <c r="AR306" s="361">
        <v>381</v>
      </c>
      <c r="AS306" s="361">
        <f t="shared" si="443"/>
        <v>17526</v>
      </c>
      <c r="AT306" s="362">
        <f t="shared" si="478"/>
        <v>45126</v>
      </c>
    </row>
    <row r="307" spans="1:46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24"/>
        <v>1260</v>
      </c>
      <c r="H307" s="36">
        <v>123</v>
      </c>
      <c r="I307" s="36">
        <f t="shared" si="425"/>
        <v>154.97999999999999</v>
      </c>
      <c r="J307" s="53">
        <f t="shared" si="472"/>
        <v>1414.98</v>
      </c>
      <c r="K307" s="130"/>
      <c r="L307" s="93">
        <v>1000</v>
      </c>
      <c r="M307" s="93">
        <f t="shared" si="427"/>
        <v>0</v>
      </c>
      <c r="N307" s="93">
        <v>123</v>
      </c>
      <c r="O307" s="93">
        <f t="shared" si="428"/>
        <v>0</v>
      </c>
      <c r="P307" s="94">
        <f t="shared" si="473"/>
        <v>0</v>
      </c>
      <c r="Q307" s="173">
        <v>1.26</v>
      </c>
      <c r="R307" s="175">
        <v>1000</v>
      </c>
      <c r="S307" s="175">
        <f t="shared" si="430"/>
        <v>1260</v>
      </c>
      <c r="T307" s="175">
        <v>123</v>
      </c>
      <c r="U307" s="175">
        <f t="shared" si="431"/>
        <v>154.97999999999999</v>
      </c>
      <c r="V307" s="176">
        <f t="shared" si="474"/>
        <v>1414.98</v>
      </c>
      <c r="W307" s="220"/>
      <c r="X307" s="222">
        <v>1000</v>
      </c>
      <c r="Y307" s="222">
        <f t="shared" si="433"/>
        <v>0</v>
      </c>
      <c r="Z307" s="222">
        <v>123</v>
      </c>
      <c r="AA307" s="222">
        <f t="shared" si="434"/>
        <v>0</v>
      </c>
      <c r="AB307" s="223">
        <f t="shared" si="475"/>
        <v>0</v>
      </c>
      <c r="AC307" s="267"/>
      <c r="AD307" s="269">
        <v>1000</v>
      </c>
      <c r="AE307" s="269">
        <f t="shared" si="436"/>
        <v>0</v>
      </c>
      <c r="AF307" s="269">
        <v>123</v>
      </c>
      <c r="AG307" s="269">
        <f t="shared" si="437"/>
        <v>0</v>
      </c>
      <c r="AH307" s="270">
        <f t="shared" si="476"/>
        <v>0</v>
      </c>
      <c r="AI307" s="314"/>
      <c r="AJ307" s="316">
        <v>1000</v>
      </c>
      <c r="AK307" s="316">
        <f t="shared" si="439"/>
        <v>0</v>
      </c>
      <c r="AL307" s="316">
        <v>123</v>
      </c>
      <c r="AM307" s="316">
        <f t="shared" si="440"/>
        <v>0</v>
      </c>
      <c r="AN307" s="317">
        <f t="shared" si="477"/>
        <v>0</v>
      </c>
      <c r="AO307" s="715">
        <f t="shared" si="385"/>
        <v>0</v>
      </c>
      <c r="AP307" s="361">
        <v>1000</v>
      </c>
      <c r="AQ307" s="361">
        <f t="shared" si="442"/>
        <v>0</v>
      </c>
      <c r="AR307" s="361">
        <v>123</v>
      </c>
      <c r="AS307" s="361">
        <f t="shared" si="443"/>
        <v>0</v>
      </c>
      <c r="AT307" s="362">
        <f t="shared" si="478"/>
        <v>0</v>
      </c>
    </row>
    <row r="308" spans="1:46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24"/>
        <v>0</v>
      </c>
      <c r="H308" s="488">
        <v>137961</v>
      </c>
      <c r="I308" s="488">
        <f t="shared" si="425"/>
        <v>137961</v>
      </c>
      <c r="J308" s="489">
        <f t="shared" si="472"/>
        <v>137961</v>
      </c>
      <c r="K308" s="130">
        <v>0.78794456708363991</v>
      </c>
      <c r="L308" s="93">
        <v>0</v>
      </c>
      <c r="M308" s="93">
        <f t="shared" si="427"/>
        <v>0</v>
      </c>
      <c r="N308" s="93">
        <v>137961</v>
      </c>
      <c r="O308" s="93">
        <f t="shared" si="428"/>
        <v>108705.62041942605</v>
      </c>
      <c r="P308" s="94">
        <f t="shared" si="473"/>
        <v>108705.62041942605</v>
      </c>
      <c r="Q308" s="173">
        <v>0.21199999999999999</v>
      </c>
      <c r="R308" s="175">
        <v>0</v>
      </c>
      <c r="S308" s="175">
        <f t="shared" si="430"/>
        <v>0</v>
      </c>
      <c r="T308" s="175">
        <v>137961</v>
      </c>
      <c r="U308" s="175">
        <f t="shared" si="431"/>
        <v>29247.732</v>
      </c>
      <c r="V308" s="176">
        <f t="shared" si="474"/>
        <v>29247.732</v>
      </c>
      <c r="W308" s="220"/>
      <c r="X308" s="222">
        <v>0</v>
      </c>
      <c r="Y308" s="222">
        <f t="shared" si="433"/>
        <v>0</v>
      </c>
      <c r="Z308" s="222">
        <v>137961</v>
      </c>
      <c r="AA308" s="222">
        <f t="shared" si="434"/>
        <v>0</v>
      </c>
      <c r="AB308" s="223">
        <f t="shared" si="475"/>
        <v>0</v>
      </c>
      <c r="AC308" s="267"/>
      <c r="AD308" s="269">
        <v>0</v>
      </c>
      <c r="AE308" s="269">
        <f t="shared" si="436"/>
        <v>0</v>
      </c>
      <c r="AF308" s="269">
        <v>137961</v>
      </c>
      <c r="AG308" s="269">
        <f t="shared" si="437"/>
        <v>0</v>
      </c>
      <c r="AH308" s="270">
        <f t="shared" si="476"/>
        <v>0</v>
      </c>
      <c r="AI308" s="314"/>
      <c r="AJ308" s="316">
        <v>0</v>
      </c>
      <c r="AK308" s="316">
        <f t="shared" si="439"/>
        <v>0</v>
      </c>
      <c r="AL308" s="316">
        <v>137961</v>
      </c>
      <c r="AM308" s="316">
        <f t="shared" si="440"/>
        <v>0</v>
      </c>
      <c r="AN308" s="317">
        <f t="shared" si="477"/>
        <v>0</v>
      </c>
      <c r="AO308" s="715">
        <f t="shared" si="385"/>
        <v>5.5432916360093065E-5</v>
      </c>
      <c r="AP308" s="361">
        <v>0</v>
      </c>
      <c r="AQ308" s="361">
        <f t="shared" si="442"/>
        <v>0</v>
      </c>
      <c r="AR308" s="361">
        <v>137961</v>
      </c>
      <c r="AS308" s="361">
        <f t="shared" si="443"/>
        <v>7.6475805739547997</v>
      </c>
      <c r="AT308" s="362">
        <f t="shared" si="478"/>
        <v>7.6475805739547997</v>
      </c>
    </row>
    <row r="309" spans="1:46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5">
        <f t="shared" si="385"/>
        <v>0</v>
      </c>
      <c r="AP309" s="360"/>
      <c r="AQ309" s="361"/>
      <c r="AR309" s="358"/>
      <c r="AS309" s="361"/>
      <c r="AT309" s="359"/>
    </row>
    <row r="310" spans="1:46" ht="38.25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24"/>
        <v>13504.75</v>
      </c>
      <c r="H310" s="36">
        <v>36380.111999999994</v>
      </c>
      <c r="I310" s="36">
        <f t="shared" si="425"/>
        <v>36380.111999999994</v>
      </c>
      <c r="J310" s="53">
        <f t="shared" ref="J310:J315" si="479">G310+I310</f>
        <v>49884.861999999994</v>
      </c>
      <c r="K310" s="130"/>
      <c r="L310" s="93">
        <v>13504.75</v>
      </c>
      <c r="M310" s="93">
        <f t="shared" ref="M310:M335" si="480">K310*L310</f>
        <v>0</v>
      </c>
      <c r="N310" s="93">
        <v>36380.111999999994</v>
      </c>
      <c r="O310" s="93">
        <f t="shared" ref="O310:O335" si="481">K310*N310</f>
        <v>0</v>
      </c>
      <c r="P310" s="94">
        <f t="shared" ref="P310:P315" si="482">M310+O310</f>
        <v>0</v>
      </c>
      <c r="Q310" s="173"/>
      <c r="R310" s="175">
        <v>13504.75</v>
      </c>
      <c r="S310" s="175">
        <f t="shared" ref="S310:S335" si="483">Q310*R310</f>
        <v>0</v>
      </c>
      <c r="T310" s="175">
        <v>36380.111999999994</v>
      </c>
      <c r="U310" s="175">
        <f t="shared" ref="U310:U335" si="484">Q310*T310</f>
        <v>0</v>
      </c>
      <c r="V310" s="176">
        <f t="shared" ref="V310:V315" si="485">S310+U310</f>
        <v>0</v>
      </c>
      <c r="W310" s="220">
        <v>1</v>
      </c>
      <c r="X310" s="222">
        <v>13504.75</v>
      </c>
      <c r="Y310" s="222">
        <f t="shared" ref="Y310:Y335" si="486">W310*X310</f>
        <v>13504.75</v>
      </c>
      <c r="Z310" s="222">
        <v>36380.111999999994</v>
      </c>
      <c r="AA310" s="222">
        <f t="shared" ref="AA310:AA335" si="487">W310*Z310</f>
        <v>36380.111999999994</v>
      </c>
      <c r="AB310" s="223">
        <f t="shared" ref="AB310:AB315" si="488">Y310+AA310</f>
        <v>49884.861999999994</v>
      </c>
      <c r="AC310" s="267"/>
      <c r="AD310" s="269">
        <v>13504.75</v>
      </c>
      <c r="AE310" s="269">
        <f t="shared" ref="AE310:AE335" si="489">AC310*AD310</f>
        <v>0</v>
      </c>
      <c r="AF310" s="269">
        <v>36380.111999999994</v>
      </c>
      <c r="AG310" s="269">
        <f t="shared" ref="AG310:AG335" si="490">AC310*AF310</f>
        <v>0</v>
      </c>
      <c r="AH310" s="270">
        <f t="shared" ref="AH310:AH315" si="491">AE310+AG310</f>
        <v>0</v>
      </c>
      <c r="AI310" s="314"/>
      <c r="AJ310" s="316">
        <v>13504.75</v>
      </c>
      <c r="AK310" s="316">
        <f t="shared" ref="AK310:AK335" si="492">AI310*AJ310</f>
        <v>0</v>
      </c>
      <c r="AL310" s="316">
        <v>36380.111999999994</v>
      </c>
      <c r="AM310" s="316">
        <f t="shared" ref="AM310:AM335" si="493">AI310*AL310</f>
        <v>0</v>
      </c>
      <c r="AN310" s="317">
        <f t="shared" ref="AN310:AN315" si="494">AK310+AM310</f>
        <v>0</v>
      </c>
      <c r="AO310" s="715">
        <f t="shared" si="385"/>
        <v>0</v>
      </c>
      <c r="AP310" s="361">
        <v>13504.75</v>
      </c>
      <c r="AQ310" s="361">
        <f t="shared" ref="AQ310:AQ335" si="495">AO310*AP310</f>
        <v>0</v>
      </c>
      <c r="AR310" s="361">
        <v>36380.111999999994</v>
      </c>
      <c r="AS310" s="361">
        <f t="shared" ref="AS310:AS335" si="496">AO310*AR310</f>
        <v>0</v>
      </c>
      <c r="AT310" s="362">
        <f t="shared" ref="AT310:AT315" si="497">AQ310+AS310</f>
        <v>0</v>
      </c>
    </row>
    <row r="311" spans="1:46" ht="25.5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24"/>
        <v>6467</v>
      </c>
      <c r="H311" s="36">
        <v>17422.248</v>
      </c>
      <c r="I311" s="36">
        <f t="shared" si="425"/>
        <v>17422.248</v>
      </c>
      <c r="J311" s="53">
        <f t="shared" si="479"/>
        <v>23889.248</v>
      </c>
      <c r="K311" s="130"/>
      <c r="L311" s="93">
        <v>6467</v>
      </c>
      <c r="M311" s="93">
        <f t="shared" si="480"/>
        <v>0</v>
      </c>
      <c r="N311" s="93">
        <v>17422.248</v>
      </c>
      <c r="O311" s="93">
        <f t="shared" si="481"/>
        <v>0</v>
      </c>
      <c r="P311" s="94">
        <f t="shared" si="482"/>
        <v>0</v>
      </c>
      <c r="Q311" s="173"/>
      <c r="R311" s="175">
        <v>6467</v>
      </c>
      <c r="S311" s="175">
        <f t="shared" si="483"/>
        <v>0</v>
      </c>
      <c r="T311" s="175">
        <v>17422.248</v>
      </c>
      <c r="U311" s="175">
        <f t="shared" si="484"/>
        <v>0</v>
      </c>
      <c r="V311" s="176">
        <f t="shared" si="485"/>
        <v>0</v>
      </c>
      <c r="W311" s="220">
        <v>1</v>
      </c>
      <c r="X311" s="222">
        <v>6467</v>
      </c>
      <c r="Y311" s="222">
        <f t="shared" si="486"/>
        <v>6467</v>
      </c>
      <c r="Z311" s="222">
        <v>17422.248</v>
      </c>
      <c r="AA311" s="222">
        <f t="shared" si="487"/>
        <v>17422.248</v>
      </c>
      <c r="AB311" s="223">
        <f t="shared" si="488"/>
        <v>23889.248</v>
      </c>
      <c r="AC311" s="267"/>
      <c r="AD311" s="269">
        <v>6467</v>
      </c>
      <c r="AE311" s="269">
        <f t="shared" si="489"/>
        <v>0</v>
      </c>
      <c r="AF311" s="269">
        <v>17422.248</v>
      </c>
      <c r="AG311" s="269">
        <f t="shared" si="490"/>
        <v>0</v>
      </c>
      <c r="AH311" s="270">
        <f t="shared" si="491"/>
        <v>0</v>
      </c>
      <c r="AI311" s="314"/>
      <c r="AJ311" s="316">
        <v>6467</v>
      </c>
      <c r="AK311" s="316">
        <f t="shared" si="492"/>
        <v>0</v>
      </c>
      <c r="AL311" s="316">
        <v>17422.248</v>
      </c>
      <c r="AM311" s="316">
        <f t="shared" si="493"/>
        <v>0</v>
      </c>
      <c r="AN311" s="317">
        <f t="shared" si="494"/>
        <v>0</v>
      </c>
      <c r="AO311" s="715">
        <f t="shared" si="385"/>
        <v>0</v>
      </c>
      <c r="AP311" s="361">
        <v>6467</v>
      </c>
      <c r="AQ311" s="361">
        <f t="shared" si="495"/>
        <v>0</v>
      </c>
      <c r="AR311" s="361">
        <v>17422.248</v>
      </c>
      <c r="AS311" s="361">
        <f t="shared" si="496"/>
        <v>0</v>
      </c>
      <c r="AT311" s="362">
        <f t="shared" si="497"/>
        <v>0</v>
      </c>
    </row>
    <row r="312" spans="1:46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24"/>
        <v>3004.89</v>
      </c>
      <c r="H312" s="36">
        <v>7329</v>
      </c>
      <c r="I312" s="36">
        <f t="shared" si="425"/>
        <v>7329</v>
      </c>
      <c r="J312" s="53">
        <f t="shared" si="479"/>
        <v>10333.89</v>
      </c>
      <c r="K312" s="130"/>
      <c r="L312" s="93">
        <v>3004.89</v>
      </c>
      <c r="M312" s="93">
        <f t="shared" si="480"/>
        <v>0</v>
      </c>
      <c r="N312" s="93">
        <v>7329</v>
      </c>
      <c r="O312" s="93">
        <f t="shared" si="481"/>
        <v>0</v>
      </c>
      <c r="P312" s="94">
        <f t="shared" si="482"/>
        <v>0</v>
      </c>
      <c r="Q312" s="173"/>
      <c r="R312" s="175">
        <v>3004.89</v>
      </c>
      <c r="S312" s="175">
        <f t="shared" si="483"/>
        <v>0</v>
      </c>
      <c r="T312" s="175">
        <v>7329</v>
      </c>
      <c r="U312" s="175">
        <f t="shared" si="484"/>
        <v>0</v>
      </c>
      <c r="V312" s="176">
        <f t="shared" si="485"/>
        <v>0</v>
      </c>
      <c r="W312" s="220">
        <v>1</v>
      </c>
      <c r="X312" s="222">
        <v>3004.89</v>
      </c>
      <c r="Y312" s="222">
        <f t="shared" si="486"/>
        <v>3004.89</v>
      </c>
      <c r="Z312" s="222">
        <v>7329</v>
      </c>
      <c r="AA312" s="222">
        <f t="shared" si="487"/>
        <v>7329</v>
      </c>
      <c r="AB312" s="223">
        <f t="shared" si="488"/>
        <v>10333.89</v>
      </c>
      <c r="AC312" s="267"/>
      <c r="AD312" s="269">
        <v>3004.89</v>
      </c>
      <c r="AE312" s="269">
        <f t="shared" si="489"/>
        <v>0</v>
      </c>
      <c r="AF312" s="269">
        <v>7329</v>
      </c>
      <c r="AG312" s="269">
        <f t="shared" si="490"/>
        <v>0</v>
      </c>
      <c r="AH312" s="270">
        <f t="shared" si="491"/>
        <v>0</v>
      </c>
      <c r="AI312" s="314"/>
      <c r="AJ312" s="316">
        <v>3004.89</v>
      </c>
      <c r="AK312" s="316">
        <f t="shared" si="492"/>
        <v>0</v>
      </c>
      <c r="AL312" s="316">
        <v>7329</v>
      </c>
      <c r="AM312" s="316">
        <f t="shared" si="493"/>
        <v>0</v>
      </c>
      <c r="AN312" s="317">
        <f t="shared" si="494"/>
        <v>0</v>
      </c>
      <c r="AO312" s="715">
        <f t="shared" si="385"/>
        <v>0</v>
      </c>
      <c r="AP312" s="361">
        <v>3004.89</v>
      </c>
      <c r="AQ312" s="361">
        <f t="shared" si="495"/>
        <v>0</v>
      </c>
      <c r="AR312" s="361">
        <v>7329</v>
      </c>
      <c r="AS312" s="361">
        <f t="shared" si="496"/>
        <v>0</v>
      </c>
      <c r="AT312" s="362">
        <f t="shared" si="497"/>
        <v>0</v>
      </c>
    </row>
    <row r="313" spans="1:46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24"/>
        <v>48038.879999999997</v>
      </c>
      <c r="H313" s="36">
        <v>9764</v>
      </c>
      <c r="I313" s="36">
        <f t="shared" si="425"/>
        <v>117168</v>
      </c>
      <c r="J313" s="53">
        <f t="shared" si="479"/>
        <v>165206.88</v>
      </c>
      <c r="K313" s="130"/>
      <c r="L313" s="93">
        <v>4003.24</v>
      </c>
      <c r="M313" s="93">
        <f t="shared" si="480"/>
        <v>0</v>
      </c>
      <c r="N313" s="93">
        <v>9764</v>
      </c>
      <c r="O313" s="93">
        <f t="shared" si="481"/>
        <v>0</v>
      </c>
      <c r="P313" s="94">
        <f t="shared" si="482"/>
        <v>0</v>
      </c>
      <c r="Q313" s="173"/>
      <c r="R313" s="175">
        <v>4003.24</v>
      </c>
      <c r="S313" s="175">
        <f t="shared" si="483"/>
        <v>0</v>
      </c>
      <c r="T313" s="175">
        <v>9764</v>
      </c>
      <c r="U313" s="175">
        <f t="shared" si="484"/>
        <v>0</v>
      </c>
      <c r="V313" s="176">
        <f t="shared" si="485"/>
        <v>0</v>
      </c>
      <c r="W313" s="220">
        <v>12</v>
      </c>
      <c r="X313" s="222">
        <v>4003.24</v>
      </c>
      <c r="Y313" s="222">
        <f t="shared" si="486"/>
        <v>48038.879999999997</v>
      </c>
      <c r="Z313" s="222">
        <v>9764</v>
      </c>
      <c r="AA313" s="222">
        <f t="shared" si="487"/>
        <v>117168</v>
      </c>
      <c r="AB313" s="223">
        <f t="shared" si="488"/>
        <v>165206.88</v>
      </c>
      <c r="AC313" s="267"/>
      <c r="AD313" s="269">
        <v>4003.24</v>
      </c>
      <c r="AE313" s="269">
        <f t="shared" si="489"/>
        <v>0</v>
      </c>
      <c r="AF313" s="269">
        <v>9764</v>
      </c>
      <c r="AG313" s="269">
        <f t="shared" si="490"/>
        <v>0</v>
      </c>
      <c r="AH313" s="270">
        <f t="shared" si="491"/>
        <v>0</v>
      </c>
      <c r="AI313" s="314"/>
      <c r="AJ313" s="316">
        <v>4003.24</v>
      </c>
      <c r="AK313" s="316">
        <f t="shared" si="492"/>
        <v>0</v>
      </c>
      <c r="AL313" s="316">
        <v>9764</v>
      </c>
      <c r="AM313" s="316">
        <f t="shared" si="493"/>
        <v>0</v>
      </c>
      <c r="AN313" s="317">
        <f t="shared" si="494"/>
        <v>0</v>
      </c>
      <c r="AO313" s="715">
        <f t="shared" si="385"/>
        <v>0</v>
      </c>
      <c r="AP313" s="361">
        <v>4003.24</v>
      </c>
      <c r="AQ313" s="361">
        <f t="shared" si="495"/>
        <v>0</v>
      </c>
      <c r="AR313" s="361">
        <v>9764</v>
      </c>
      <c r="AS313" s="361">
        <f t="shared" si="496"/>
        <v>0</v>
      </c>
      <c r="AT313" s="362">
        <f t="shared" si="497"/>
        <v>0</v>
      </c>
    </row>
    <row r="314" spans="1:46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24"/>
        <v>9600</v>
      </c>
      <c r="H314" s="36">
        <v>2142</v>
      </c>
      <c r="I314" s="36">
        <f t="shared" si="425"/>
        <v>25704</v>
      </c>
      <c r="J314" s="53">
        <f t="shared" si="479"/>
        <v>35304</v>
      </c>
      <c r="K314" s="130"/>
      <c r="L314" s="93">
        <v>800</v>
      </c>
      <c r="M314" s="93">
        <f t="shared" si="480"/>
        <v>0</v>
      </c>
      <c r="N314" s="93">
        <v>2142</v>
      </c>
      <c r="O314" s="93">
        <f t="shared" si="481"/>
        <v>0</v>
      </c>
      <c r="P314" s="94">
        <f t="shared" si="482"/>
        <v>0</v>
      </c>
      <c r="Q314" s="173">
        <v>12</v>
      </c>
      <c r="R314" s="175">
        <v>800</v>
      </c>
      <c r="S314" s="175">
        <f t="shared" si="483"/>
        <v>9600</v>
      </c>
      <c r="T314" s="175">
        <v>2142</v>
      </c>
      <c r="U314" s="175">
        <f t="shared" si="484"/>
        <v>25704</v>
      </c>
      <c r="V314" s="176">
        <f t="shared" si="485"/>
        <v>35304</v>
      </c>
      <c r="W314" s="220"/>
      <c r="X314" s="222">
        <v>800</v>
      </c>
      <c r="Y314" s="222">
        <f t="shared" si="486"/>
        <v>0</v>
      </c>
      <c r="Z314" s="222">
        <v>2142</v>
      </c>
      <c r="AA314" s="222">
        <f t="shared" si="487"/>
        <v>0</v>
      </c>
      <c r="AB314" s="223">
        <f t="shared" si="488"/>
        <v>0</v>
      </c>
      <c r="AC314" s="267"/>
      <c r="AD314" s="269">
        <v>800</v>
      </c>
      <c r="AE314" s="269">
        <f t="shared" si="489"/>
        <v>0</v>
      </c>
      <c r="AF314" s="269">
        <v>2142</v>
      </c>
      <c r="AG314" s="269">
        <f t="shared" si="490"/>
        <v>0</v>
      </c>
      <c r="AH314" s="270">
        <f t="shared" si="491"/>
        <v>0</v>
      </c>
      <c r="AI314" s="314"/>
      <c r="AJ314" s="316">
        <v>800</v>
      </c>
      <c r="AK314" s="316">
        <f t="shared" si="492"/>
        <v>0</v>
      </c>
      <c r="AL314" s="316">
        <v>2142</v>
      </c>
      <c r="AM314" s="316">
        <f t="shared" si="493"/>
        <v>0</v>
      </c>
      <c r="AN314" s="317">
        <f t="shared" si="494"/>
        <v>0</v>
      </c>
      <c r="AO314" s="715">
        <f t="shared" si="385"/>
        <v>0</v>
      </c>
      <c r="AP314" s="361">
        <v>800</v>
      </c>
      <c r="AQ314" s="361">
        <f t="shared" si="495"/>
        <v>0</v>
      </c>
      <c r="AR314" s="361">
        <v>2142</v>
      </c>
      <c r="AS314" s="361">
        <f t="shared" si="496"/>
        <v>0</v>
      </c>
      <c r="AT314" s="362">
        <f t="shared" si="497"/>
        <v>0</v>
      </c>
    </row>
    <row r="315" spans="1:46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24"/>
        <v>254810.625</v>
      </c>
      <c r="H315" s="36">
        <v>869</v>
      </c>
      <c r="I315" s="36">
        <f t="shared" si="425"/>
        <v>118096.231</v>
      </c>
      <c r="J315" s="53">
        <f t="shared" si="479"/>
        <v>372906.85600000003</v>
      </c>
      <c r="K315" s="130"/>
      <c r="L315" s="93">
        <v>1875</v>
      </c>
      <c r="M315" s="93">
        <f t="shared" si="480"/>
        <v>0</v>
      </c>
      <c r="N315" s="93">
        <v>869</v>
      </c>
      <c r="O315" s="93">
        <f t="shared" si="481"/>
        <v>0</v>
      </c>
      <c r="P315" s="94">
        <f t="shared" si="482"/>
        <v>0</v>
      </c>
      <c r="Q315" s="173">
        <v>117</v>
      </c>
      <c r="R315" s="175">
        <v>1875</v>
      </c>
      <c r="S315" s="175">
        <f t="shared" si="483"/>
        <v>219375</v>
      </c>
      <c r="T315" s="175">
        <v>869</v>
      </c>
      <c r="U315" s="175">
        <f t="shared" si="484"/>
        <v>101673</v>
      </c>
      <c r="V315" s="176">
        <f t="shared" si="485"/>
        <v>321048</v>
      </c>
      <c r="W315" s="220"/>
      <c r="X315" s="222">
        <v>1875</v>
      </c>
      <c r="Y315" s="222">
        <f t="shared" si="486"/>
        <v>0</v>
      </c>
      <c r="Z315" s="222">
        <v>869</v>
      </c>
      <c r="AA315" s="222">
        <f t="shared" si="487"/>
        <v>0</v>
      </c>
      <c r="AB315" s="223">
        <f t="shared" si="488"/>
        <v>0</v>
      </c>
      <c r="AC315" s="267"/>
      <c r="AD315" s="269">
        <v>1875</v>
      </c>
      <c r="AE315" s="269">
        <f t="shared" si="489"/>
        <v>0</v>
      </c>
      <c r="AF315" s="269">
        <v>869</v>
      </c>
      <c r="AG315" s="269">
        <f t="shared" si="490"/>
        <v>0</v>
      </c>
      <c r="AH315" s="270">
        <f t="shared" si="491"/>
        <v>0</v>
      </c>
      <c r="AI315" s="314"/>
      <c r="AJ315" s="316">
        <v>1875</v>
      </c>
      <c r="AK315" s="316">
        <f t="shared" si="492"/>
        <v>0</v>
      </c>
      <c r="AL315" s="316">
        <v>869</v>
      </c>
      <c r="AM315" s="316">
        <f t="shared" si="493"/>
        <v>0</v>
      </c>
      <c r="AN315" s="317">
        <f t="shared" si="494"/>
        <v>0</v>
      </c>
      <c r="AO315" s="715">
        <f t="shared" si="385"/>
        <v>18.899000000000001</v>
      </c>
      <c r="AP315" s="361">
        <v>1875</v>
      </c>
      <c r="AQ315" s="361">
        <f t="shared" si="495"/>
        <v>35435.625</v>
      </c>
      <c r="AR315" s="361">
        <v>869</v>
      </c>
      <c r="AS315" s="361">
        <f t="shared" si="496"/>
        <v>16423.231</v>
      </c>
      <c r="AT315" s="362">
        <f t="shared" si="497"/>
        <v>51858.856</v>
      </c>
    </row>
    <row r="316" spans="1:46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24"/>
        <v>0</v>
      </c>
      <c r="H316" s="36"/>
      <c r="I316" s="36">
        <f t="shared" si="425"/>
        <v>0</v>
      </c>
      <c r="J316" s="53"/>
      <c r="K316" s="130"/>
      <c r="L316" s="93"/>
      <c r="M316" s="93">
        <f t="shared" si="480"/>
        <v>0</v>
      </c>
      <c r="N316" s="93"/>
      <c r="O316" s="93">
        <f t="shared" si="481"/>
        <v>0</v>
      </c>
      <c r="P316" s="94"/>
      <c r="Q316" s="173"/>
      <c r="R316" s="175"/>
      <c r="S316" s="175">
        <f t="shared" si="483"/>
        <v>0</v>
      </c>
      <c r="T316" s="175"/>
      <c r="U316" s="175">
        <f t="shared" si="484"/>
        <v>0</v>
      </c>
      <c r="V316" s="176"/>
      <c r="W316" s="220"/>
      <c r="X316" s="222"/>
      <c r="Y316" s="222">
        <f t="shared" si="486"/>
        <v>0</v>
      </c>
      <c r="Z316" s="222"/>
      <c r="AA316" s="222">
        <f t="shared" si="487"/>
        <v>0</v>
      </c>
      <c r="AB316" s="223"/>
      <c r="AC316" s="267"/>
      <c r="AD316" s="269"/>
      <c r="AE316" s="269">
        <f t="shared" si="489"/>
        <v>0</v>
      </c>
      <c r="AF316" s="269"/>
      <c r="AG316" s="269">
        <f t="shared" si="490"/>
        <v>0</v>
      </c>
      <c r="AH316" s="270"/>
      <c r="AI316" s="314"/>
      <c r="AJ316" s="316"/>
      <c r="AK316" s="316">
        <f t="shared" si="492"/>
        <v>0</v>
      </c>
      <c r="AL316" s="316"/>
      <c r="AM316" s="316">
        <f t="shared" si="493"/>
        <v>0</v>
      </c>
      <c r="AN316" s="317"/>
      <c r="AO316" s="715">
        <f t="shared" si="385"/>
        <v>68.099999999999994</v>
      </c>
      <c r="AP316" s="361"/>
      <c r="AQ316" s="361">
        <f t="shared" si="495"/>
        <v>0</v>
      </c>
      <c r="AR316" s="361"/>
      <c r="AS316" s="361">
        <f t="shared" si="496"/>
        <v>0</v>
      </c>
      <c r="AT316" s="362"/>
    </row>
    <row r="317" spans="1:46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24"/>
        <v>0</v>
      </c>
      <c r="H317" s="36"/>
      <c r="I317" s="36">
        <f t="shared" si="425"/>
        <v>0</v>
      </c>
      <c r="J317" s="53"/>
      <c r="K317" s="130"/>
      <c r="L317" s="93"/>
      <c r="M317" s="93">
        <f t="shared" si="480"/>
        <v>0</v>
      </c>
      <c r="N317" s="93"/>
      <c r="O317" s="93">
        <f t="shared" si="481"/>
        <v>0</v>
      </c>
      <c r="P317" s="94"/>
      <c r="Q317" s="173"/>
      <c r="R317" s="175"/>
      <c r="S317" s="175">
        <f t="shared" si="483"/>
        <v>0</v>
      </c>
      <c r="T317" s="175"/>
      <c r="U317" s="175">
        <f t="shared" si="484"/>
        <v>0</v>
      </c>
      <c r="V317" s="176"/>
      <c r="W317" s="220"/>
      <c r="X317" s="222"/>
      <c r="Y317" s="222">
        <f t="shared" si="486"/>
        <v>0</v>
      </c>
      <c r="Z317" s="222"/>
      <c r="AA317" s="222">
        <f t="shared" si="487"/>
        <v>0</v>
      </c>
      <c r="AB317" s="223"/>
      <c r="AC317" s="267"/>
      <c r="AD317" s="269"/>
      <c r="AE317" s="269">
        <f t="shared" si="489"/>
        <v>0</v>
      </c>
      <c r="AF317" s="269"/>
      <c r="AG317" s="269">
        <f t="shared" si="490"/>
        <v>0</v>
      </c>
      <c r="AH317" s="270"/>
      <c r="AI317" s="314"/>
      <c r="AJ317" s="316"/>
      <c r="AK317" s="316">
        <f t="shared" si="492"/>
        <v>0</v>
      </c>
      <c r="AL317" s="316"/>
      <c r="AM317" s="316">
        <f t="shared" si="493"/>
        <v>0</v>
      </c>
      <c r="AN317" s="317"/>
      <c r="AO317" s="715">
        <f t="shared" si="385"/>
        <v>13</v>
      </c>
      <c r="AP317" s="361"/>
      <c r="AQ317" s="361">
        <f t="shared" si="495"/>
        <v>0</v>
      </c>
      <c r="AR317" s="361"/>
      <c r="AS317" s="361">
        <f t="shared" si="496"/>
        <v>0</v>
      </c>
      <c r="AT317" s="362"/>
    </row>
    <row r="318" spans="1:46" x14ac:dyDescent="0.2">
      <c r="A318" s="1">
        <v>304</v>
      </c>
      <c r="B318" s="9" t="s">
        <v>139</v>
      </c>
      <c r="C318" s="10"/>
      <c r="D318" s="2" t="s">
        <v>56</v>
      </c>
      <c r="E318" s="875">
        <v>11.831000000000001</v>
      </c>
      <c r="F318" s="36">
        <v>1875</v>
      </c>
      <c r="G318" s="36">
        <f t="shared" si="424"/>
        <v>22183.125000000004</v>
      </c>
      <c r="H318" s="36">
        <v>1617</v>
      </c>
      <c r="I318" s="36">
        <f t="shared" si="425"/>
        <v>19130.727000000003</v>
      </c>
      <c r="J318" s="53">
        <f t="shared" ref="J318:J319" si="498">G318+I318</f>
        <v>41313.852000000006</v>
      </c>
      <c r="K318" s="140"/>
      <c r="L318" s="93">
        <v>1875</v>
      </c>
      <c r="M318" s="93">
        <f t="shared" si="480"/>
        <v>0</v>
      </c>
      <c r="N318" s="93">
        <v>1617</v>
      </c>
      <c r="O318" s="93">
        <f t="shared" si="481"/>
        <v>0</v>
      </c>
      <c r="P318" s="94">
        <f t="shared" ref="P318:P319" si="499">M318+O318</f>
        <v>0</v>
      </c>
      <c r="Q318" s="197">
        <v>11.831000000000001</v>
      </c>
      <c r="R318" s="175">
        <v>1875</v>
      </c>
      <c r="S318" s="175">
        <f t="shared" si="483"/>
        <v>22183.125000000004</v>
      </c>
      <c r="T318" s="175">
        <v>1617</v>
      </c>
      <c r="U318" s="175">
        <f t="shared" si="484"/>
        <v>19130.727000000003</v>
      </c>
      <c r="V318" s="176">
        <f t="shared" ref="V318:V319" si="500">S318+U318</f>
        <v>41313.852000000006</v>
      </c>
      <c r="W318" s="244"/>
      <c r="X318" s="222">
        <v>1875</v>
      </c>
      <c r="Y318" s="222">
        <f t="shared" si="486"/>
        <v>0</v>
      </c>
      <c r="Z318" s="222">
        <v>1617</v>
      </c>
      <c r="AA318" s="222">
        <f t="shared" si="487"/>
        <v>0</v>
      </c>
      <c r="AB318" s="223">
        <f t="shared" ref="AB318:AB319" si="501">Y318+AA318</f>
        <v>0</v>
      </c>
      <c r="AC318" s="291"/>
      <c r="AD318" s="269">
        <v>1875</v>
      </c>
      <c r="AE318" s="269">
        <f t="shared" si="489"/>
        <v>0</v>
      </c>
      <c r="AF318" s="269">
        <v>1617</v>
      </c>
      <c r="AG318" s="269">
        <f t="shared" si="490"/>
        <v>0</v>
      </c>
      <c r="AH318" s="270">
        <f t="shared" ref="AH318:AH319" si="502">AE318+AG318</f>
        <v>0</v>
      </c>
      <c r="AI318" s="338"/>
      <c r="AJ318" s="316">
        <v>1875</v>
      </c>
      <c r="AK318" s="316">
        <f t="shared" si="492"/>
        <v>0</v>
      </c>
      <c r="AL318" s="316">
        <v>1617</v>
      </c>
      <c r="AM318" s="316">
        <f t="shared" si="493"/>
        <v>0</v>
      </c>
      <c r="AN318" s="317">
        <f t="shared" ref="AN318:AN319" si="503">AK318+AM318</f>
        <v>0</v>
      </c>
      <c r="AO318" s="715">
        <f t="shared" si="385"/>
        <v>0</v>
      </c>
      <c r="AP318" s="361">
        <v>1875</v>
      </c>
      <c r="AQ318" s="361">
        <f t="shared" si="495"/>
        <v>0</v>
      </c>
      <c r="AR318" s="361">
        <v>1617</v>
      </c>
      <c r="AS318" s="361">
        <f t="shared" si="496"/>
        <v>0</v>
      </c>
      <c r="AT318" s="362">
        <f t="shared" ref="AT318:AT319" si="504">AQ318+AS318</f>
        <v>0</v>
      </c>
    </row>
    <row r="319" spans="1:46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24"/>
        <v>269280</v>
      </c>
      <c r="H319" s="36">
        <v>1226</v>
      </c>
      <c r="I319" s="36">
        <f t="shared" si="425"/>
        <v>176073.21600000001</v>
      </c>
      <c r="J319" s="53">
        <f t="shared" si="498"/>
        <v>445353.21600000001</v>
      </c>
      <c r="K319" s="130"/>
      <c r="L319" s="93">
        <v>1875</v>
      </c>
      <c r="M319" s="93">
        <f t="shared" si="480"/>
        <v>0</v>
      </c>
      <c r="N319" s="93">
        <v>1226</v>
      </c>
      <c r="O319" s="93">
        <f t="shared" si="481"/>
        <v>0</v>
      </c>
      <c r="P319" s="94">
        <f t="shared" si="499"/>
        <v>0</v>
      </c>
      <c r="Q319" s="173">
        <v>139</v>
      </c>
      <c r="R319" s="175">
        <v>1875</v>
      </c>
      <c r="S319" s="175">
        <f t="shared" si="483"/>
        <v>260625</v>
      </c>
      <c r="T319" s="175">
        <v>1226</v>
      </c>
      <c r="U319" s="175">
        <f t="shared" si="484"/>
        <v>170414</v>
      </c>
      <c r="V319" s="176">
        <f t="shared" si="500"/>
        <v>431039</v>
      </c>
      <c r="W319" s="220"/>
      <c r="X319" s="222">
        <v>1875</v>
      </c>
      <c r="Y319" s="222">
        <f t="shared" si="486"/>
        <v>0</v>
      </c>
      <c r="Z319" s="222">
        <v>1226</v>
      </c>
      <c r="AA319" s="222">
        <f t="shared" si="487"/>
        <v>0</v>
      </c>
      <c r="AB319" s="223">
        <f t="shared" si="501"/>
        <v>0</v>
      </c>
      <c r="AC319" s="267"/>
      <c r="AD319" s="269">
        <v>1875</v>
      </c>
      <c r="AE319" s="269">
        <f t="shared" si="489"/>
        <v>0</v>
      </c>
      <c r="AF319" s="269">
        <v>1226</v>
      </c>
      <c r="AG319" s="269">
        <f t="shared" si="490"/>
        <v>0</v>
      </c>
      <c r="AH319" s="270">
        <f t="shared" si="502"/>
        <v>0</v>
      </c>
      <c r="AI319" s="314"/>
      <c r="AJ319" s="316">
        <v>1875</v>
      </c>
      <c r="AK319" s="316">
        <f t="shared" si="492"/>
        <v>0</v>
      </c>
      <c r="AL319" s="316">
        <v>1226</v>
      </c>
      <c r="AM319" s="316">
        <f t="shared" si="493"/>
        <v>0</v>
      </c>
      <c r="AN319" s="317">
        <f t="shared" si="503"/>
        <v>0</v>
      </c>
      <c r="AO319" s="715">
        <f t="shared" si="385"/>
        <v>4.6160000000000139</v>
      </c>
      <c r="AP319" s="361">
        <v>1875</v>
      </c>
      <c r="AQ319" s="361">
        <f t="shared" si="495"/>
        <v>8655.0000000000255</v>
      </c>
      <c r="AR319" s="361">
        <v>1226</v>
      </c>
      <c r="AS319" s="361">
        <f t="shared" si="496"/>
        <v>5659.2160000000167</v>
      </c>
      <c r="AT319" s="362">
        <f t="shared" si="504"/>
        <v>14314.216000000042</v>
      </c>
    </row>
    <row r="320" spans="1:46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24"/>
        <v>0</v>
      </c>
      <c r="H320" s="36"/>
      <c r="I320" s="36">
        <f t="shared" si="425"/>
        <v>0</v>
      </c>
      <c r="J320" s="53"/>
      <c r="K320" s="130"/>
      <c r="L320" s="93"/>
      <c r="M320" s="93">
        <f t="shared" si="480"/>
        <v>0</v>
      </c>
      <c r="N320" s="93"/>
      <c r="O320" s="93">
        <f t="shared" si="481"/>
        <v>0</v>
      </c>
      <c r="P320" s="94"/>
      <c r="Q320" s="173"/>
      <c r="R320" s="175"/>
      <c r="S320" s="175">
        <f t="shared" si="483"/>
        <v>0</v>
      </c>
      <c r="T320" s="175"/>
      <c r="U320" s="175">
        <f t="shared" si="484"/>
        <v>0</v>
      </c>
      <c r="V320" s="176"/>
      <c r="W320" s="220"/>
      <c r="X320" s="222"/>
      <c r="Y320" s="222">
        <f t="shared" si="486"/>
        <v>0</v>
      </c>
      <c r="Z320" s="222"/>
      <c r="AA320" s="222">
        <f t="shared" si="487"/>
        <v>0</v>
      </c>
      <c r="AB320" s="223"/>
      <c r="AC320" s="267"/>
      <c r="AD320" s="269"/>
      <c r="AE320" s="269">
        <f t="shared" si="489"/>
        <v>0</v>
      </c>
      <c r="AF320" s="269"/>
      <c r="AG320" s="269">
        <f t="shared" si="490"/>
        <v>0</v>
      </c>
      <c r="AH320" s="270"/>
      <c r="AI320" s="314"/>
      <c r="AJ320" s="316"/>
      <c r="AK320" s="316">
        <f t="shared" si="492"/>
        <v>0</v>
      </c>
      <c r="AL320" s="316"/>
      <c r="AM320" s="316">
        <f t="shared" si="493"/>
        <v>0</v>
      </c>
      <c r="AN320" s="317"/>
      <c r="AO320" s="715">
        <f t="shared" si="385"/>
        <v>12.9</v>
      </c>
      <c r="AP320" s="361"/>
      <c r="AQ320" s="361">
        <f t="shared" si="495"/>
        <v>0</v>
      </c>
      <c r="AR320" s="361"/>
      <c r="AS320" s="361">
        <f t="shared" si="496"/>
        <v>0</v>
      </c>
      <c r="AT320" s="362"/>
    </row>
    <row r="321" spans="1:46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24"/>
        <v>0</v>
      </c>
      <c r="H321" s="36"/>
      <c r="I321" s="36">
        <f t="shared" si="425"/>
        <v>0</v>
      </c>
      <c r="J321" s="53"/>
      <c r="K321" s="130"/>
      <c r="L321" s="93"/>
      <c r="M321" s="93">
        <f t="shared" si="480"/>
        <v>0</v>
      </c>
      <c r="N321" s="93"/>
      <c r="O321" s="93">
        <f t="shared" si="481"/>
        <v>0</v>
      </c>
      <c r="P321" s="94"/>
      <c r="Q321" s="173"/>
      <c r="R321" s="175"/>
      <c r="S321" s="175">
        <f t="shared" si="483"/>
        <v>0</v>
      </c>
      <c r="T321" s="175"/>
      <c r="U321" s="175">
        <f t="shared" si="484"/>
        <v>0</v>
      </c>
      <c r="V321" s="176"/>
      <c r="W321" s="220"/>
      <c r="X321" s="222"/>
      <c r="Y321" s="222">
        <f t="shared" si="486"/>
        <v>0</v>
      </c>
      <c r="Z321" s="222"/>
      <c r="AA321" s="222">
        <f t="shared" si="487"/>
        <v>0</v>
      </c>
      <c r="AB321" s="223"/>
      <c r="AC321" s="267"/>
      <c r="AD321" s="269"/>
      <c r="AE321" s="269">
        <f t="shared" si="489"/>
        <v>0</v>
      </c>
      <c r="AF321" s="269"/>
      <c r="AG321" s="269">
        <f t="shared" si="490"/>
        <v>0</v>
      </c>
      <c r="AH321" s="270"/>
      <c r="AI321" s="314"/>
      <c r="AJ321" s="316"/>
      <c r="AK321" s="316">
        <f t="shared" si="492"/>
        <v>0</v>
      </c>
      <c r="AL321" s="316"/>
      <c r="AM321" s="316">
        <f t="shared" si="493"/>
        <v>0</v>
      </c>
      <c r="AN321" s="317"/>
      <c r="AO321" s="715">
        <f t="shared" si="385"/>
        <v>15.4</v>
      </c>
      <c r="AP321" s="361"/>
      <c r="AQ321" s="361">
        <f t="shared" si="495"/>
        <v>0</v>
      </c>
      <c r="AR321" s="361"/>
      <c r="AS321" s="361">
        <f t="shared" si="496"/>
        <v>0</v>
      </c>
      <c r="AT321" s="362"/>
    </row>
    <row r="322" spans="1:46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24"/>
        <v>0</v>
      </c>
      <c r="H322" s="36"/>
      <c r="I322" s="36">
        <f t="shared" si="425"/>
        <v>0</v>
      </c>
      <c r="J322" s="53"/>
      <c r="K322" s="130"/>
      <c r="L322" s="93"/>
      <c r="M322" s="93">
        <f t="shared" si="480"/>
        <v>0</v>
      </c>
      <c r="N322" s="93"/>
      <c r="O322" s="93">
        <f t="shared" si="481"/>
        <v>0</v>
      </c>
      <c r="P322" s="94"/>
      <c r="Q322" s="173"/>
      <c r="R322" s="175"/>
      <c r="S322" s="175">
        <f t="shared" si="483"/>
        <v>0</v>
      </c>
      <c r="T322" s="175"/>
      <c r="U322" s="175">
        <f t="shared" si="484"/>
        <v>0</v>
      </c>
      <c r="V322" s="176"/>
      <c r="W322" s="220"/>
      <c r="X322" s="222"/>
      <c r="Y322" s="222">
        <f t="shared" si="486"/>
        <v>0</v>
      </c>
      <c r="Z322" s="222"/>
      <c r="AA322" s="222">
        <f t="shared" si="487"/>
        <v>0</v>
      </c>
      <c r="AB322" s="223"/>
      <c r="AC322" s="267"/>
      <c r="AD322" s="269"/>
      <c r="AE322" s="269">
        <f t="shared" si="489"/>
        <v>0</v>
      </c>
      <c r="AF322" s="269"/>
      <c r="AG322" s="269">
        <f t="shared" si="490"/>
        <v>0</v>
      </c>
      <c r="AH322" s="270"/>
      <c r="AI322" s="314"/>
      <c r="AJ322" s="316"/>
      <c r="AK322" s="316">
        <f t="shared" si="492"/>
        <v>0</v>
      </c>
      <c r="AL322" s="316"/>
      <c r="AM322" s="316">
        <f t="shared" si="493"/>
        <v>0</v>
      </c>
      <c r="AN322" s="317"/>
      <c r="AO322" s="715">
        <f t="shared" si="385"/>
        <v>15.3</v>
      </c>
      <c r="AP322" s="361"/>
      <c r="AQ322" s="361">
        <f t="shared" si="495"/>
        <v>0</v>
      </c>
      <c r="AR322" s="361"/>
      <c r="AS322" s="361">
        <f t="shared" si="496"/>
        <v>0</v>
      </c>
      <c r="AT322" s="362"/>
    </row>
    <row r="323" spans="1:46" x14ac:dyDescent="0.2">
      <c r="A323" s="1">
        <v>309</v>
      </c>
      <c r="B323" s="9" t="s">
        <v>144</v>
      </c>
      <c r="C323" s="10"/>
      <c r="D323" s="2" t="s">
        <v>56</v>
      </c>
      <c r="E323" s="875">
        <v>19.995999999999999</v>
      </c>
      <c r="F323" s="36">
        <v>1875</v>
      </c>
      <c r="G323" s="36">
        <f t="shared" si="424"/>
        <v>37492.5</v>
      </c>
      <c r="H323" s="36">
        <v>2132</v>
      </c>
      <c r="I323" s="36">
        <f t="shared" si="425"/>
        <v>42631.471999999994</v>
      </c>
      <c r="J323" s="53">
        <f t="shared" ref="J323:J327" si="505">G323+I323</f>
        <v>80123.971999999994</v>
      </c>
      <c r="K323" s="140"/>
      <c r="L323" s="93">
        <v>1875</v>
      </c>
      <c r="M323" s="93">
        <f t="shared" si="480"/>
        <v>0</v>
      </c>
      <c r="N323" s="93">
        <v>2132</v>
      </c>
      <c r="O323" s="93">
        <f t="shared" si="481"/>
        <v>0</v>
      </c>
      <c r="P323" s="94">
        <f t="shared" ref="P323:P327" si="506">M323+O323</f>
        <v>0</v>
      </c>
      <c r="Q323" s="197">
        <v>46.545999999999999</v>
      </c>
      <c r="R323" s="175">
        <v>1875</v>
      </c>
      <c r="S323" s="175">
        <f t="shared" si="483"/>
        <v>87273.75</v>
      </c>
      <c r="T323" s="175">
        <v>2132</v>
      </c>
      <c r="U323" s="175">
        <f t="shared" si="484"/>
        <v>99236.072</v>
      </c>
      <c r="V323" s="176">
        <f t="shared" ref="V323:V327" si="507">S323+U323</f>
        <v>186509.82199999999</v>
      </c>
      <c r="W323" s="244"/>
      <c r="X323" s="222">
        <v>1875</v>
      </c>
      <c r="Y323" s="222">
        <f t="shared" si="486"/>
        <v>0</v>
      </c>
      <c r="Z323" s="222">
        <v>2132</v>
      </c>
      <c r="AA323" s="222">
        <f t="shared" si="487"/>
        <v>0</v>
      </c>
      <c r="AB323" s="223">
        <f t="shared" ref="AB323:AB327" si="508">Y323+AA323</f>
        <v>0</v>
      </c>
      <c r="AC323" s="291"/>
      <c r="AD323" s="269">
        <v>1875</v>
      </c>
      <c r="AE323" s="269">
        <f t="shared" si="489"/>
        <v>0</v>
      </c>
      <c r="AF323" s="269">
        <v>2132</v>
      </c>
      <c r="AG323" s="269">
        <f t="shared" si="490"/>
        <v>0</v>
      </c>
      <c r="AH323" s="270">
        <f t="shared" ref="AH323:AH327" si="509">AE323+AG323</f>
        <v>0</v>
      </c>
      <c r="AI323" s="338"/>
      <c r="AJ323" s="316">
        <v>1875</v>
      </c>
      <c r="AK323" s="316">
        <f t="shared" si="492"/>
        <v>0</v>
      </c>
      <c r="AL323" s="316">
        <v>2132</v>
      </c>
      <c r="AM323" s="316">
        <f t="shared" si="493"/>
        <v>0</v>
      </c>
      <c r="AN323" s="317">
        <f t="shared" ref="AN323:AN327" si="510">AK323+AM323</f>
        <v>0</v>
      </c>
      <c r="AO323" s="715">
        <f t="shared" si="385"/>
        <v>-26.55</v>
      </c>
      <c r="AP323" s="361">
        <v>1875</v>
      </c>
      <c r="AQ323" s="361">
        <f t="shared" si="495"/>
        <v>-49781.25</v>
      </c>
      <c r="AR323" s="361">
        <v>2132</v>
      </c>
      <c r="AS323" s="361">
        <f t="shared" si="496"/>
        <v>-56604.6</v>
      </c>
      <c r="AT323" s="362">
        <f t="shared" ref="AT323:AT327" si="511">AQ323+AS323</f>
        <v>-106385.85</v>
      </c>
    </row>
    <row r="324" spans="1:46" ht="25.5" x14ac:dyDescent="0.2">
      <c r="A324" s="870"/>
      <c r="B324" s="876" t="s">
        <v>589</v>
      </c>
      <c r="C324" s="877"/>
      <c r="D324" s="872" t="s">
        <v>56</v>
      </c>
      <c r="E324" s="872">
        <v>86.6</v>
      </c>
      <c r="F324" s="873">
        <v>2075</v>
      </c>
      <c r="G324" s="873">
        <f>E324*F324</f>
        <v>179695</v>
      </c>
      <c r="H324" s="873">
        <v>1226</v>
      </c>
      <c r="I324" s="873">
        <f>E324*H324</f>
        <v>106171.59999999999</v>
      </c>
      <c r="J324" s="879">
        <f t="shared" si="505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/>
      <c r="AJ324" s="316"/>
      <c r="AK324" s="316"/>
      <c r="AL324" s="316"/>
      <c r="AM324" s="316"/>
      <c r="AN324" s="317"/>
      <c r="AO324" s="872">
        <v>86.6</v>
      </c>
      <c r="AP324" s="873">
        <v>2075</v>
      </c>
      <c r="AQ324" s="873">
        <f>AO324*AP324</f>
        <v>179695</v>
      </c>
      <c r="AR324" s="873">
        <v>1226</v>
      </c>
      <c r="AS324" s="873">
        <f>AO324*AR324</f>
        <v>106171.59999999999</v>
      </c>
      <c r="AT324" s="879">
        <f t="shared" si="511"/>
        <v>285866.59999999998</v>
      </c>
    </row>
    <row r="325" spans="1:46" x14ac:dyDescent="0.2">
      <c r="A325" s="870"/>
      <c r="B325" s="876" t="s">
        <v>590</v>
      </c>
      <c r="C325" s="877"/>
      <c r="D325" s="872" t="s">
        <v>137</v>
      </c>
      <c r="E325" s="872">
        <v>19.700000000000003</v>
      </c>
      <c r="F325" s="873"/>
      <c r="G325" s="873"/>
      <c r="H325" s="873"/>
      <c r="I325" s="873"/>
      <c r="J325" s="879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/>
      <c r="AJ325" s="316"/>
      <c r="AK325" s="316"/>
      <c r="AL325" s="316"/>
      <c r="AM325" s="316"/>
      <c r="AN325" s="317"/>
      <c r="AO325" s="872">
        <v>19.700000000000003</v>
      </c>
      <c r="AP325" s="873"/>
      <c r="AQ325" s="873"/>
      <c r="AR325" s="873"/>
      <c r="AS325" s="873"/>
      <c r="AT325" s="879"/>
    </row>
    <row r="326" spans="1:46" ht="25.5" x14ac:dyDescent="0.2">
      <c r="A326" s="870"/>
      <c r="B326" s="876" t="s">
        <v>591</v>
      </c>
      <c r="C326" s="877"/>
      <c r="D326" s="872" t="s">
        <v>56</v>
      </c>
      <c r="E326" s="878">
        <v>50.860000000000007</v>
      </c>
      <c r="F326" s="873">
        <v>2075</v>
      </c>
      <c r="G326" s="873">
        <f>E326*F326</f>
        <v>105534.50000000001</v>
      </c>
      <c r="H326" s="873">
        <v>2132</v>
      </c>
      <c r="I326" s="873">
        <f>E326*H326</f>
        <v>108433.52000000002</v>
      </c>
      <c r="J326" s="879">
        <f t="shared" ref="J326" si="51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/>
      <c r="AJ326" s="316"/>
      <c r="AK326" s="316"/>
      <c r="AL326" s="316"/>
      <c r="AM326" s="316"/>
      <c r="AN326" s="317"/>
      <c r="AO326" s="878">
        <v>50.860000000000007</v>
      </c>
      <c r="AP326" s="873">
        <v>2075</v>
      </c>
      <c r="AQ326" s="873">
        <f>AO326*AP326</f>
        <v>105534.50000000001</v>
      </c>
      <c r="AR326" s="873">
        <v>2132</v>
      </c>
      <c r="AS326" s="873">
        <f>AO326*AR326</f>
        <v>108433.52000000002</v>
      </c>
      <c r="AT326" s="879">
        <f t="shared" ref="AT326" si="513">AQ326+AS326</f>
        <v>213968.02000000002</v>
      </c>
    </row>
    <row r="327" spans="1:46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24"/>
        <v>18300</v>
      </c>
      <c r="H327" s="36">
        <v>1190</v>
      </c>
      <c r="I327" s="36">
        <f t="shared" si="425"/>
        <v>11614.4</v>
      </c>
      <c r="J327" s="53">
        <f t="shared" si="505"/>
        <v>29914.400000000001</v>
      </c>
      <c r="K327" s="130"/>
      <c r="L327" s="93">
        <v>1875</v>
      </c>
      <c r="M327" s="93">
        <f t="shared" si="480"/>
        <v>0</v>
      </c>
      <c r="N327" s="93">
        <v>1190</v>
      </c>
      <c r="O327" s="93">
        <f t="shared" si="481"/>
        <v>0</v>
      </c>
      <c r="P327" s="94">
        <f t="shared" si="506"/>
        <v>0</v>
      </c>
      <c r="Q327" s="173">
        <v>9.76</v>
      </c>
      <c r="R327" s="175">
        <v>1875</v>
      </c>
      <c r="S327" s="175">
        <f t="shared" si="483"/>
        <v>18300</v>
      </c>
      <c r="T327" s="175">
        <v>1190</v>
      </c>
      <c r="U327" s="175">
        <f t="shared" si="484"/>
        <v>11614.4</v>
      </c>
      <c r="V327" s="176">
        <f t="shared" si="507"/>
        <v>29914.400000000001</v>
      </c>
      <c r="W327" s="220"/>
      <c r="X327" s="222">
        <v>1875</v>
      </c>
      <c r="Y327" s="222">
        <f t="shared" si="486"/>
        <v>0</v>
      </c>
      <c r="Z327" s="222">
        <v>1190</v>
      </c>
      <c r="AA327" s="222">
        <f t="shared" si="487"/>
        <v>0</v>
      </c>
      <c r="AB327" s="223">
        <f t="shared" si="508"/>
        <v>0</v>
      </c>
      <c r="AC327" s="267"/>
      <c r="AD327" s="269">
        <v>1875</v>
      </c>
      <c r="AE327" s="269">
        <f t="shared" si="489"/>
        <v>0</v>
      </c>
      <c r="AF327" s="269">
        <v>1190</v>
      </c>
      <c r="AG327" s="269">
        <f t="shared" si="490"/>
        <v>0</v>
      </c>
      <c r="AH327" s="270">
        <f t="shared" si="509"/>
        <v>0</v>
      </c>
      <c r="AI327" s="314"/>
      <c r="AJ327" s="316">
        <v>1875</v>
      </c>
      <c r="AK327" s="316">
        <f t="shared" si="492"/>
        <v>0</v>
      </c>
      <c r="AL327" s="316">
        <v>1190</v>
      </c>
      <c r="AM327" s="316">
        <f t="shared" si="493"/>
        <v>0</v>
      </c>
      <c r="AN327" s="317">
        <f t="shared" si="510"/>
        <v>0</v>
      </c>
      <c r="AO327" s="715">
        <f t="shared" si="385"/>
        <v>0</v>
      </c>
      <c r="AP327" s="361">
        <v>1875</v>
      </c>
      <c r="AQ327" s="361">
        <f t="shared" si="495"/>
        <v>0</v>
      </c>
      <c r="AR327" s="361">
        <v>1190</v>
      </c>
      <c r="AS327" s="361">
        <f t="shared" si="496"/>
        <v>0</v>
      </c>
      <c r="AT327" s="362">
        <f t="shared" si="511"/>
        <v>0</v>
      </c>
    </row>
    <row r="328" spans="1:46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24"/>
        <v>0</v>
      </c>
      <c r="H328" s="36"/>
      <c r="I328" s="36">
        <f t="shared" si="425"/>
        <v>0</v>
      </c>
      <c r="J328" s="53"/>
      <c r="K328" s="130"/>
      <c r="L328" s="93"/>
      <c r="M328" s="93">
        <f t="shared" si="480"/>
        <v>0</v>
      </c>
      <c r="N328" s="93"/>
      <c r="O328" s="93">
        <f t="shared" si="481"/>
        <v>0</v>
      </c>
      <c r="P328" s="94"/>
      <c r="Q328" s="173"/>
      <c r="R328" s="175"/>
      <c r="S328" s="175">
        <f t="shared" si="483"/>
        <v>0</v>
      </c>
      <c r="T328" s="175"/>
      <c r="U328" s="175">
        <f t="shared" si="484"/>
        <v>0</v>
      </c>
      <c r="V328" s="176"/>
      <c r="W328" s="220"/>
      <c r="X328" s="222"/>
      <c r="Y328" s="222">
        <f t="shared" si="486"/>
        <v>0</v>
      </c>
      <c r="Z328" s="222"/>
      <c r="AA328" s="222">
        <f t="shared" si="487"/>
        <v>0</v>
      </c>
      <c r="AB328" s="223"/>
      <c r="AC328" s="267"/>
      <c r="AD328" s="269"/>
      <c r="AE328" s="269">
        <f t="shared" si="489"/>
        <v>0</v>
      </c>
      <c r="AF328" s="269"/>
      <c r="AG328" s="269">
        <f t="shared" si="490"/>
        <v>0</v>
      </c>
      <c r="AH328" s="270"/>
      <c r="AI328" s="314"/>
      <c r="AJ328" s="316"/>
      <c r="AK328" s="316">
        <f t="shared" si="492"/>
        <v>0</v>
      </c>
      <c r="AL328" s="316"/>
      <c r="AM328" s="316">
        <f t="shared" si="493"/>
        <v>0</v>
      </c>
      <c r="AN328" s="317"/>
      <c r="AO328" s="715">
        <f t="shared" si="385"/>
        <v>3.05</v>
      </c>
      <c r="AP328" s="361"/>
      <c r="AQ328" s="361">
        <f t="shared" si="495"/>
        <v>0</v>
      </c>
      <c r="AR328" s="361"/>
      <c r="AS328" s="361">
        <f t="shared" si="496"/>
        <v>0</v>
      </c>
      <c r="AT328" s="362"/>
    </row>
    <row r="329" spans="1:46" ht="25.5" x14ac:dyDescent="0.2">
      <c r="A329" s="1">
        <v>312</v>
      </c>
      <c r="B329" s="9" t="s">
        <v>147</v>
      </c>
      <c r="C329" s="10"/>
      <c r="D329" s="2" t="s">
        <v>56</v>
      </c>
      <c r="E329" s="875">
        <v>9.879999999999999</v>
      </c>
      <c r="F329" s="36">
        <v>1875</v>
      </c>
      <c r="G329" s="36">
        <f t="shared" si="424"/>
        <v>18524.999999999996</v>
      </c>
      <c r="H329" s="36">
        <v>1764</v>
      </c>
      <c r="I329" s="36">
        <f t="shared" si="425"/>
        <v>17428.32</v>
      </c>
      <c r="J329" s="53">
        <f t="shared" ref="J329:J330" si="514">G329+I329</f>
        <v>35953.319999999992</v>
      </c>
      <c r="K329" s="140"/>
      <c r="L329" s="93">
        <v>1875</v>
      </c>
      <c r="M329" s="93">
        <f t="shared" si="480"/>
        <v>0</v>
      </c>
      <c r="N329" s="93">
        <v>1764</v>
      </c>
      <c r="O329" s="93">
        <f t="shared" si="481"/>
        <v>0</v>
      </c>
      <c r="P329" s="94">
        <f t="shared" ref="P329:P330" si="515">M329+O329</f>
        <v>0</v>
      </c>
      <c r="Q329" s="197">
        <v>5.92</v>
      </c>
      <c r="R329" s="175">
        <v>1875</v>
      </c>
      <c r="S329" s="175">
        <f t="shared" si="483"/>
        <v>11100</v>
      </c>
      <c r="T329" s="175">
        <v>1764</v>
      </c>
      <c r="U329" s="175">
        <f t="shared" si="484"/>
        <v>10442.879999999999</v>
      </c>
      <c r="V329" s="176">
        <f t="shared" ref="V329:V330" si="516">S329+U329</f>
        <v>21542.879999999997</v>
      </c>
      <c r="W329" s="244"/>
      <c r="X329" s="222">
        <v>1875</v>
      </c>
      <c r="Y329" s="222">
        <f t="shared" si="486"/>
        <v>0</v>
      </c>
      <c r="Z329" s="222">
        <v>1764</v>
      </c>
      <c r="AA329" s="222">
        <f t="shared" si="487"/>
        <v>0</v>
      </c>
      <c r="AB329" s="223">
        <f t="shared" ref="AB329:AB330" si="517">Y329+AA329</f>
        <v>0</v>
      </c>
      <c r="AC329" s="291"/>
      <c r="AD329" s="269">
        <v>1875</v>
      </c>
      <c r="AE329" s="269">
        <f t="shared" si="489"/>
        <v>0</v>
      </c>
      <c r="AF329" s="269">
        <v>1764</v>
      </c>
      <c r="AG329" s="269">
        <f t="shared" si="490"/>
        <v>0</v>
      </c>
      <c r="AH329" s="270">
        <f t="shared" ref="AH329:AH330" si="518">AE329+AG329</f>
        <v>0</v>
      </c>
      <c r="AI329" s="338"/>
      <c r="AJ329" s="316">
        <v>1875</v>
      </c>
      <c r="AK329" s="316">
        <f t="shared" si="492"/>
        <v>0</v>
      </c>
      <c r="AL329" s="316">
        <v>1764</v>
      </c>
      <c r="AM329" s="316">
        <f t="shared" si="493"/>
        <v>0</v>
      </c>
      <c r="AN329" s="317">
        <f t="shared" ref="AN329:AN330" si="519">AK329+AM329</f>
        <v>0</v>
      </c>
      <c r="AO329" s="715">
        <f t="shared" si="385"/>
        <v>3.9599999999999991</v>
      </c>
      <c r="AP329" s="361">
        <v>1875</v>
      </c>
      <c r="AQ329" s="361">
        <f t="shared" si="495"/>
        <v>7424.9999999999982</v>
      </c>
      <c r="AR329" s="361">
        <v>1764</v>
      </c>
      <c r="AS329" s="361">
        <f t="shared" si="496"/>
        <v>6985.4399999999987</v>
      </c>
      <c r="AT329" s="362">
        <f t="shared" ref="AT329:AT330" si="520">AQ329+AS329</f>
        <v>14410.439999999997</v>
      </c>
    </row>
    <row r="330" spans="1:46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24"/>
        <v>4687.5</v>
      </c>
      <c r="H330" s="36">
        <v>1428</v>
      </c>
      <c r="I330" s="36">
        <f t="shared" si="425"/>
        <v>3570</v>
      </c>
      <c r="J330" s="53">
        <f t="shared" si="514"/>
        <v>8257.5</v>
      </c>
      <c r="K330" s="130"/>
      <c r="L330" s="93">
        <v>1875</v>
      </c>
      <c r="M330" s="93">
        <f t="shared" si="480"/>
        <v>0</v>
      </c>
      <c r="N330" s="93">
        <v>1428</v>
      </c>
      <c r="O330" s="93">
        <f t="shared" si="481"/>
        <v>0</v>
      </c>
      <c r="P330" s="94">
        <f t="shared" si="515"/>
        <v>0</v>
      </c>
      <c r="Q330" s="173">
        <v>2.5</v>
      </c>
      <c r="R330" s="175">
        <v>1875</v>
      </c>
      <c r="S330" s="175">
        <f t="shared" si="483"/>
        <v>4687.5</v>
      </c>
      <c r="T330" s="175">
        <v>1428</v>
      </c>
      <c r="U330" s="175">
        <f t="shared" si="484"/>
        <v>3570</v>
      </c>
      <c r="V330" s="176">
        <f t="shared" si="516"/>
        <v>8257.5</v>
      </c>
      <c r="W330" s="220"/>
      <c r="X330" s="222">
        <v>1875</v>
      </c>
      <c r="Y330" s="222">
        <f t="shared" si="486"/>
        <v>0</v>
      </c>
      <c r="Z330" s="222">
        <v>1428</v>
      </c>
      <c r="AA330" s="222">
        <f t="shared" si="487"/>
        <v>0</v>
      </c>
      <c r="AB330" s="223">
        <f t="shared" si="517"/>
        <v>0</v>
      </c>
      <c r="AC330" s="267"/>
      <c r="AD330" s="269">
        <v>1875</v>
      </c>
      <c r="AE330" s="269">
        <f t="shared" si="489"/>
        <v>0</v>
      </c>
      <c r="AF330" s="269">
        <v>1428</v>
      </c>
      <c r="AG330" s="269">
        <f t="shared" si="490"/>
        <v>0</v>
      </c>
      <c r="AH330" s="270">
        <f t="shared" si="518"/>
        <v>0</v>
      </c>
      <c r="AI330" s="314"/>
      <c r="AJ330" s="316">
        <v>1875</v>
      </c>
      <c r="AK330" s="316">
        <f t="shared" si="492"/>
        <v>0</v>
      </c>
      <c r="AL330" s="316">
        <v>1428</v>
      </c>
      <c r="AM330" s="316">
        <f t="shared" si="493"/>
        <v>0</v>
      </c>
      <c r="AN330" s="317">
        <f t="shared" si="519"/>
        <v>0</v>
      </c>
      <c r="AO330" s="715">
        <f t="shared" si="385"/>
        <v>0</v>
      </c>
      <c r="AP330" s="361">
        <v>1875</v>
      </c>
      <c r="AQ330" s="361">
        <f t="shared" si="495"/>
        <v>0</v>
      </c>
      <c r="AR330" s="361">
        <v>1428</v>
      </c>
      <c r="AS330" s="361">
        <f t="shared" si="496"/>
        <v>0</v>
      </c>
      <c r="AT330" s="362">
        <f t="shared" si="520"/>
        <v>0</v>
      </c>
    </row>
    <row r="331" spans="1:46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24"/>
        <v>0</v>
      </c>
      <c r="H331" s="36"/>
      <c r="I331" s="36">
        <f t="shared" si="425"/>
        <v>0</v>
      </c>
      <c r="J331" s="53"/>
      <c r="K331" s="130"/>
      <c r="L331" s="93"/>
      <c r="M331" s="93">
        <f t="shared" si="480"/>
        <v>0</v>
      </c>
      <c r="N331" s="93"/>
      <c r="O331" s="93">
        <f t="shared" si="481"/>
        <v>0</v>
      </c>
      <c r="P331" s="94"/>
      <c r="Q331" s="173"/>
      <c r="R331" s="175"/>
      <c r="S331" s="175">
        <f t="shared" si="483"/>
        <v>0</v>
      </c>
      <c r="T331" s="175"/>
      <c r="U331" s="175">
        <f t="shared" si="484"/>
        <v>0</v>
      </c>
      <c r="V331" s="176"/>
      <c r="W331" s="220"/>
      <c r="X331" s="222"/>
      <c r="Y331" s="222">
        <f t="shared" si="486"/>
        <v>0</v>
      </c>
      <c r="Z331" s="222"/>
      <c r="AA331" s="222">
        <f t="shared" si="487"/>
        <v>0</v>
      </c>
      <c r="AB331" s="223"/>
      <c r="AC331" s="267"/>
      <c r="AD331" s="269"/>
      <c r="AE331" s="269">
        <f t="shared" si="489"/>
        <v>0</v>
      </c>
      <c r="AF331" s="269"/>
      <c r="AG331" s="269">
        <f t="shared" si="490"/>
        <v>0</v>
      </c>
      <c r="AH331" s="270"/>
      <c r="AI331" s="314"/>
      <c r="AJ331" s="316"/>
      <c r="AK331" s="316">
        <f t="shared" si="492"/>
        <v>0</v>
      </c>
      <c r="AL331" s="316"/>
      <c r="AM331" s="316">
        <f t="shared" si="493"/>
        <v>0</v>
      </c>
      <c r="AN331" s="317"/>
      <c r="AO331" s="715">
        <f t="shared" si="385"/>
        <v>0.5</v>
      </c>
      <c r="AP331" s="361"/>
      <c r="AQ331" s="361">
        <f t="shared" si="495"/>
        <v>0</v>
      </c>
      <c r="AR331" s="361"/>
      <c r="AS331" s="361">
        <f t="shared" si="496"/>
        <v>0</v>
      </c>
      <c r="AT331" s="362"/>
    </row>
    <row r="332" spans="1:46" x14ac:dyDescent="0.2">
      <c r="A332" s="1">
        <v>315</v>
      </c>
      <c r="B332" s="9" t="s">
        <v>150</v>
      </c>
      <c r="C332" s="10"/>
      <c r="D332" s="2" t="s">
        <v>56</v>
      </c>
      <c r="E332" s="875">
        <v>3.44</v>
      </c>
      <c r="F332" s="36">
        <v>1875</v>
      </c>
      <c r="G332" s="36">
        <f t="shared" si="424"/>
        <v>6450</v>
      </c>
      <c r="H332" s="36">
        <v>2646</v>
      </c>
      <c r="I332" s="36">
        <f t="shared" si="425"/>
        <v>9102.24</v>
      </c>
      <c r="J332" s="53">
        <f t="shared" ref="J332:J335" si="521">G332+I332</f>
        <v>15552.24</v>
      </c>
      <c r="K332" s="140"/>
      <c r="L332" s="93">
        <v>1875</v>
      </c>
      <c r="M332" s="93">
        <f t="shared" si="480"/>
        <v>0</v>
      </c>
      <c r="N332" s="93">
        <v>2646</v>
      </c>
      <c r="O332" s="93">
        <f t="shared" si="481"/>
        <v>0</v>
      </c>
      <c r="P332" s="94">
        <f t="shared" ref="P332:P335" si="522">M332+O332</f>
        <v>0</v>
      </c>
      <c r="Q332" s="197">
        <v>7.1999999999999993</v>
      </c>
      <c r="R332" s="175">
        <v>1875</v>
      </c>
      <c r="S332" s="175">
        <f t="shared" si="483"/>
        <v>13499.999999999998</v>
      </c>
      <c r="T332" s="175">
        <v>2646</v>
      </c>
      <c r="U332" s="175">
        <f t="shared" si="484"/>
        <v>19051.199999999997</v>
      </c>
      <c r="V332" s="176">
        <f t="shared" ref="V332:V335" si="523">S332+U332</f>
        <v>32551.199999999997</v>
      </c>
      <c r="W332" s="244"/>
      <c r="X332" s="222">
        <v>1875</v>
      </c>
      <c r="Y332" s="222">
        <f t="shared" si="486"/>
        <v>0</v>
      </c>
      <c r="Z332" s="222">
        <v>2646</v>
      </c>
      <c r="AA332" s="222">
        <f t="shared" si="487"/>
        <v>0</v>
      </c>
      <c r="AB332" s="223">
        <f t="shared" ref="AB332:AB335" si="524">Y332+AA332</f>
        <v>0</v>
      </c>
      <c r="AC332" s="291"/>
      <c r="AD332" s="269">
        <v>1875</v>
      </c>
      <c r="AE332" s="269">
        <f t="shared" si="489"/>
        <v>0</v>
      </c>
      <c r="AF332" s="269">
        <v>2646</v>
      </c>
      <c r="AG332" s="269">
        <f t="shared" si="490"/>
        <v>0</v>
      </c>
      <c r="AH332" s="270">
        <f t="shared" ref="AH332:AH335" si="525">AE332+AG332</f>
        <v>0</v>
      </c>
      <c r="AI332" s="338"/>
      <c r="AJ332" s="316">
        <v>1875</v>
      </c>
      <c r="AK332" s="316">
        <f t="shared" si="492"/>
        <v>0</v>
      </c>
      <c r="AL332" s="316">
        <v>2646</v>
      </c>
      <c r="AM332" s="316">
        <f t="shared" si="493"/>
        <v>0</v>
      </c>
      <c r="AN332" s="317">
        <f t="shared" ref="AN332:AN335" si="526">AK332+AM332</f>
        <v>0</v>
      </c>
      <c r="AO332" s="715">
        <f t="shared" si="385"/>
        <v>-3.7599999999999993</v>
      </c>
      <c r="AP332" s="361">
        <v>1875</v>
      </c>
      <c r="AQ332" s="361">
        <f t="shared" si="495"/>
        <v>-7049.9999999999991</v>
      </c>
      <c r="AR332" s="361">
        <v>2646</v>
      </c>
      <c r="AS332" s="361">
        <f t="shared" si="496"/>
        <v>-9948.9599999999991</v>
      </c>
      <c r="AT332" s="362">
        <f t="shared" ref="AT332:AT335" si="527">AQ332+AS332</f>
        <v>-16998.96</v>
      </c>
    </row>
    <row r="333" spans="1:46" ht="25.5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24"/>
        <v>27600</v>
      </c>
      <c r="H333" s="36">
        <v>381</v>
      </c>
      <c r="I333" s="36">
        <f t="shared" si="425"/>
        <v>17526</v>
      </c>
      <c r="J333" s="53">
        <f t="shared" si="521"/>
        <v>45126</v>
      </c>
      <c r="K333" s="130"/>
      <c r="L333" s="93">
        <v>600</v>
      </c>
      <c r="M333" s="93">
        <f t="shared" si="480"/>
        <v>0</v>
      </c>
      <c r="N333" s="93">
        <v>381</v>
      </c>
      <c r="O333" s="93">
        <f t="shared" si="481"/>
        <v>0</v>
      </c>
      <c r="P333" s="94">
        <f t="shared" si="522"/>
        <v>0</v>
      </c>
      <c r="Q333" s="173"/>
      <c r="R333" s="175">
        <v>600</v>
      </c>
      <c r="S333" s="175">
        <f t="shared" si="483"/>
        <v>0</v>
      </c>
      <c r="T333" s="175">
        <v>381</v>
      </c>
      <c r="U333" s="175">
        <f t="shared" si="484"/>
        <v>0</v>
      </c>
      <c r="V333" s="176">
        <f t="shared" si="523"/>
        <v>0</v>
      </c>
      <c r="W333" s="220"/>
      <c r="X333" s="222">
        <v>600</v>
      </c>
      <c r="Y333" s="222">
        <f t="shared" si="486"/>
        <v>0</v>
      </c>
      <c r="Z333" s="222">
        <v>381</v>
      </c>
      <c r="AA333" s="222">
        <f t="shared" si="487"/>
        <v>0</v>
      </c>
      <c r="AB333" s="223">
        <f t="shared" si="524"/>
        <v>0</v>
      </c>
      <c r="AC333" s="267"/>
      <c r="AD333" s="269">
        <v>600</v>
      </c>
      <c r="AE333" s="269">
        <f t="shared" si="489"/>
        <v>0</v>
      </c>
      <c r="AF333" s="269">
        <v>381</v>
      </c>
      <c r="AG333" s="269">
        <f t="shared" si="490"/>
        <v>0</v>
      </c>
      <c r="AH333" s="270">
        <f t="shared" si="525"/>
        <v>0</v>
      </c>
      <c r="AI333" s="314"/>
      <c r="AJ333" s="316">
        <v>600</v>
      </c>
      <c r="AK333" s="316">
        <f t="shared" si="492"/>
        <v>0</v>
      </c>
      <c r="AL333" s="316">
        <v>381</v>
      </c>
      <c r="AM333" s="316">
        <f t="shared" si="493"/>
        <v>0</v>
      </c>
      <c r="AN333" s="317">
        <f t="shared" si="526"/>
        <v>0</v>
      </c>
      <c r="AO333" s="715">
        <f t="shared" si="385"/>
        <v>46</v>
      </c>
      <c r="AP333" s="361">
        <v>600</v>
      </c>
      <c r="AQ333" s="361">
        <f t="shared" si="495"/>
        <v>27600</v>
      </c>
      <c r="AR333" s="361">
        <v>381</v>
      </c>
      <c r="AS333" s="361">
        <f t="shared" si="496"/>
        <v>17526</v>
      </c>
      <c r="AT333" s="362">
        <f t="shared" si="527"/>
        <v>45126</v>
      </c>
    </row>
    <row r="334" spans="1:46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24"/>
        <v>1260</v>
      </c>
      <c r="H334" s="36">
        <v>123</v>
      </c>
      <c r="I334" s="36">
        <f t="shared" si="425"/>
        <v>154.97999999999999</v>
      </c>
      <c r="J334" s="53">
        <f t="shared" si="521"/>
        <v>1414.98</v>
      </c>
      <c r="K334" s="130"/>
      <c r="L334" s="93">
        <v>1000</v>
      </c>
      <c r="M334" s="93">
        <f t="shared" si="480"/>
        <v>0</v>
      </c>
      <c r="N334" s="93">
        <v>123</v>
      </c>
      <c r="O334" s="93">
        <f t="shared" si="481"/>
        <v>0</v>
      </c>
      <c r="P334" s="94">
        <f t="shared" si="522"/>
        <v>0</v>
      </c>
      <c r="Q334" s="173">
        <v>1.26</v>
      </c>
      <c r="R334" s="175">
        <v>1000</v>
      </c>
      <c r="S334" s="175">
        <f t="shared" si="483"/>
        <v>1260</v>
      </c>
      <c r="T334" s="175">
        <v>123</v>
      </c>
      <c r="U334" s="175">
        <f t="shared" si="484"/>
        <v>154.97999999999999</v>
      </c>
      <c r="V334" s="176">
        <f t="shared" si="523"/>
        <v>1414.98</v>
      </c>
      <c r="W334" s="220"/>
      <c r="X334" s="222">
        <v>1000</v>
      </c>
      <c r="Y334" s="222">
        <f t="shared" si="486"/>
        <v>0</v>
      </c>
      <c r="Z334" s="222">
        <v>123</v>
      </c>
      <c r="AA334" s="222">
        <f t="shared" si="487"/>
        <v>0</v>
      </c>
      <c r="AB334" s="223">
        <f t="shared" si="524"/>
        <v>0</v>
      </c>
      <c r="AC334" s="267"/>
      <c r="AD334" s="269">
        <v>1000</v>
      </c>
      <c r="AE334" s="269">
        <f t="shared" si="489"/>
        <v>0</v>
      </c>
      <c r="AF334" s="269">
        <v>123</v>
      </c>
      <c r="AG334" s="269">
        <f t="shared" si="490"/>
        <v>0</v>
      </c>
      <c r="AH334" s="270">
        <f t="shared" si="525"/>
        <v>0</v>
      </c>
      <c r="AI334" s="314"/>
      <c r="AJ334" s="316">
        <v>1000</v>
      </c>
      <c r="AK334" s="316">
        <f t="shared" si="492"/>
        <v>0</v>
      </c>
      <c r="AL334" s="316">
        <v>123</v>
      </c>
      <c r="AM334" s="316">
        <f t="shared" si="493"/>
        <v>0</v>
      </c>
      <c r="AN334" s="317">
        <f t="shared" si="526"/>
        <v>0</v>
      </c>
      <c r="AO334" s="715">
        <f t="shared" si="385"/>
        <v>0</v>
      </c>
      <c r="AP334" s="361">
        <v>1000</v>
      </c>
      <c r="AQ334" s="361">
        <f t="shared" si="495"/>
        <v>0</v>
      </c>
      <c r="AR334" s="361">
        <v>123</v>
      </c>
      <c r="AS334" s="361">
        <f t="shared" si="496"/>
        <v>0</v>
      </c>
      <c r="AT334" s="362">
        <f t="shared" si="527"/>
        <v>0</v>
      </c>
    </row>
    <row r="335" spans="1:46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24"/>
        <v>0</v>
      </c>
      <c r="H335" s="36">
        <v>137961</v>
      </c>
      <c r="I335" s="36">
        <f t="shared" si="425"/>
        <v>137961</v>
      </c>
      <c r="J335" s="53">
        <f t="shared" si="521"/>
        <v>137961</v>
      </c>
      <c r="K335" s="130"/>
      <c r="L335" s="93">
        <v>0</v>
      </c>
      <c r="M335" s="93">
        <f t="shared" si="480"/>
        <v>0</v>
      </c>
      <c r="N335" s="93">
        <v>137961</v>
      </c>
      <c r="O335" s="93">
        <f t="shared" si="481"/>
        <v>0</v>
      </c>
      <c r="P335" s="94">
        <f t="shared" si="522"/>
        <v>0</v>
      </c>
      <c r="Q335" s="173">
        <v>1</v>
      </c>
      <c r="R335" s="175">
        <v>0</v>
      </c>
      <c r="S335" s="175">
        <f t="shared" si="483"/>
        <v>0</v>
      </c>
      <c r="T335" s="175">
        <v>137961</v>
      </c>
      <c r="U335" s="175">
        <f t="shared" si="484"/>
        <v>137961</v>
      </c>
      <c r="V335" s="176">
        <f t="shared" si="523"/>
        <v>137961</v>
      </c>
      <c r="W335" s="220"/>
      <c r="X335" s="222">
        <v>0</v>
      </c>
      <c r="Y335" s="222">
        <f t="shared" si="486"/>
        <v>0</v>
      </c>
      <c r="Z335" s="222">
        <v>137961</v>
      </c>
      <c r="AA335" s="222">
        <f t="shared" si="487"/>
        <v>0</v>
      </c>
      <c r="AB335" s="223">
        <f t="shared" si="524"/>
        <v>0</v>
      </c>
      <c r="AC335" s="267"/>
      <c r="AD335" s="269">
        <v>0</v>
      </c>
      <c r="AE335" s="269">
        <f t="shared" si="489"/>
        <v>0</v>
      </c>
      <c r="AF335" s="269">
        <v>137961</v>
      </c>
      <c r="AG335" s="269">
        <f t="shared" si="490"/>
        <v>0</v>
      </c>
      <c r="AH335" s="270">
        <f t="shared" si="525"/>
        <v>0</v>
      </c>
      <c r="AI335" s="314"/>
      <c r="AJ335" s="316">
        <v>0</v>
      </c>
      <c r="AK335" s="316">
        <f t="shared" si="492"/>
        <v>0</v>
      </c>
      <c r="AL335" s="316">
        <v>137961</v>
      </c>
      <c r="AM335" s="316">
        <f t="shared" si="493"/>
        <v>0</v>
      </c>
      <c r="AN335" s="317">
        <f t="shared" si="526"/>
        <v>0</v>
      </c>
      <c r="AO335" s="715">
        <f t="shared" si="385"/>
        <v>0</v>
      </c>
      <c r="AP335" s="361">
        <v>0</v>
      </c>
      <c r="AQ335" s="361">
        <f t="shared" si="495"/>
        <v>0</v>
      </c>
      <c r="AR335" s="361">
        <v>137961</v>
      </c>
      <c r="AS335" s="361">
        <f t="shared" si="496"/>
        <v>0</v>
      </c>
      <c r="AT335" s="362">
        <f t="shared" si="527"/>
        <v>0</v>
      </c>
    </row>
    <row r="336" spans="1:46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5">
        <f t="shared" si="385"/>
        <v>0</v>
      </c>
      <c r="AP336" s="360"/>
      <c r="AQ336" s="361"/>
      <c r="AR336" s="358"/>
      <c r="AS336" s="361"/>
      <c r="AT336" s="359"/>
    </row>
    <row r="337" spans="1:46" ht="25.5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24"/>
        <v>8293.6</v>
      </c>
      <c r="H337" s="36">
        <v>22342.319999999996</v>
      </c>
      <c r="I337" s="36">
        <f t="shared" si="425"/>
        <v>22342.319999999996</v>
      </c>
      <c r="J337" s="53">
        <f t="shared" ref="J337:J342" si="528">G337+I337</f>
        <v>30635.919999999998</v>
      </c>
      <c r="K337" s="130"/>
      <c r="L337" s="93">
        <v>8293.6</v>
      </c>
      <c r="M337" s="93">
        <f t="shared" ref="M337:M360" si="529">K337*L337</f>
        <v>0</v>
      </c>
      <c r="N337" s="93">
        <v>22342.319999999996</v>
      </c>
      <c r="O337" s="93">
        <f t="shared" ref="O337:O360" si="530">K337*N337</f>
        <v>0</v>
      </c>
      <c r="P337" s="94">
        <f t="shared" ref="P337:P342" si="531">M337+O337</f>
        <v>0</v>
      </c>
      <c r="Q337" s="173"/>
      <c r="R337" s="175">
        <v>8293.6</v>
      </c>
      <c r="S337" s="175">
        <f t="shared" ref="S337:S360" si="532">Q337*R337</f>
        <v>0</v>
      </c>
      <c r="T337" s="175">
        <v>22342.319999999996</v>
      </c>
      <c r="U337" s="175">
        <f t="shared" ref="U337:U360" si="533">Q337*T337</f>
        <v>0</v>
      </c>
      <c r="V337" s="176">
        <f t="shared" ref="V337:V342" si="534">S337+U337</f>
        <v>0</v>
      </c>
      <c r="W337" s="220">
        <v>1</v>
      </c>
      <c r="X337" s="222">
        <v>8293.6</v>
      </c>
      <c r="Y337" s="222">
        <f t="shared" ref="Y337:Y360" si="535">W337*X337</f>
        <v>8293.6</v>
      </c>
      <c r="Z337" s="222">
        <v>22342.319999999996</v>
      </c>
      <c r="AA337" s="222">
        <f t="shared" ref="AA337:AA360" si="536">W337*Z337</f>
        <v>22342.319999999996</v>
      </c>
      <c r="AB337" s="223">
        <f t="shared" ref="AB337:AB342" si="537">Y337+AA337</f>
        <v>30635.919999999998</v>
      </c>
      <c r="AC337" s="267"/>
      <c r="AD337" s="269">
        <v>8293.6</v>
      </c>
      <c r="AE337" s="269">
        <f t="shared" ref="AE337:AE360" si="538">AC337*AD337</f>
        <v>0</v>
      </c>
      <c r="AF337" s="269">
        <v>22342.319999999996</v>
      </c>
      <c r="AG337" s="269">
        <f t="shared" ref="AG337:AG360" si="539">AC337*AF337</f>
        <v>0</v>
      </c>
      <c r="AH337" s="270">
        <f t="shared" ref="AH337:AH342" si="540">AE337+AG337</f>
        <v>0</v>
      </c>
      <c r="AI337" s="314"/>
      <c r="AJ337" s="316">
        <v>8293.6</v>
      </c>
      <c r="AK337" s="316">
        <f t="shared" ref="AK337:AK360" si="541">AI337*AJ337</f>
        <v>0</v>
      </c>
      <c r="AL337" s="316">
        <v>22342.319999999996</v>
      </c>
      <c r="AM337" s="316">
        <f t="shared" ref="AM337:AM360" si="542">AI337*AL337</f>
        <v>0</v>
      </c>
      <c r="AN337" s="317">
        <f t="shared" ref="AN337:AN342" si="543">AK337+AM337</f>
        <v>0</v>
      </c>
      <c r="AO337" s="715">
        <f t="shared" si="385"/>
        <v>0</v>
      </c>
      <c r="AP337" s="361">
        <v>8293.6</v>
      </c>
      <c r="AQ337" s="361">
        <f t="shared" ref="AQ337:AQ360" si="544">AO337*AP337</f>
        <v>0</v>
      </c>
      <c r="AR337" s="361">
        <v>22342.319999999996</v>
      </c>
      <c r="AS337" s="361">
        <f t="shared" ref="AS337:AS360" si="545">AO337*AR337</f>
        <v>0</v>
      </c>
      <c r="AT337" s="362">
        <f t="shared" ref="AT337:AT342" si="546">AQ337+AS337</f>
        <v>0</v>
      </c>
    </row>
    <row r="338" spans="1:46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24"/>
        <v>1600</v>
      </c>
      <c r="H338" s="36">
        <v>1021</v>
      </c>
      <c r="I338" s="36">
        <f t="shared" si="425"/>
        <v>2042</v>
      </c>
      <c r="J338" s="53">
        <f t="shared" si="528"/>
        <v>3642</v>
      </c>
      <c r="K338" s="130"/>
      <c r="L338" s="93">
        <v>800</v>
      </c>
      <c r="M338" s="93">
        <f t="shared" si="529"/>
        <v>0</v>
      </c>
      <c r="N338" s="93">
        <v>1021</v>
      </c>
      <c r="O338" s="93">
        <f t="shared" si="530"/>
        <v>0</v>
      </c>
      <c r="P338" s="94">
        <f t="shared" si="531"/>
        <v>0</v>
      </c>
      <c r="Q338" s="173"/>
      <c r="R338" s="175">
        <v>800</v>
      </c>
      <c r="S338" s="175">
        <f t="shared" si="532"/>
        <v>0</v>
      </c>
      <c r="T338" s="175">
        <v>1021</v>
      </c>
      <c r="U338" s="175">
        <f t="shared" si="533"/>
        <v>0</v>
      </c>
      <c r="V338" s="176">
        <f t="shared" si="534"/>
        <v>0</v>
      </c>
      <c r="W338" s="220"/>
      <c r="X338" s="222">
        <v>800</v>
      </c>
      <c r="Y338" s="222">
        <f t="shared" si="535"/>
        <v>0</v>
      </c>
      <c r="Z338" s="222">
        <v>1021</v>
      </c>
      <c r="AA338" s="222">
        <f t="shared" si="536"/>
        <v>0</v>
      </c>
      <c r="AB338" s="223">
        <f t="shared" si="537"/>
        <v>0</v>
      </c>
      <c r="AC338" s="267">
        <v>2</v>
      </c>
      <c r="AD338" s="269">
        <v>800</v>
      </c>
      <c r="AE338" s="269">
        <f t="shared" si="538"/>
        <v>1600</v>
      </c>
      <c r="AF338" s="269">
        <v>1021</v>
      </c>
      <c r="AG338" s="269">
        <f t="shared" si="539"/>
        <v>2042</v>
      </c>
      <c r="AH338" s="270">
        <f t="shared" si="540"/>
        <v>3642</v>
      </c>
      <c r="AI338" s="314"/>
      <c r="AJ338" s="316">
        <v>800</v>
      </c>
      <c r="AK338" s="316">
        <f t="shared" si="541"/>
        <v>0</v>
      </c>
      <c r="AL338" s="316">
        <v>1021</v>
      </c>
      <c r="AM338" s="316">
        <f t="shared" si="542"/>
        <v>0</v>
      </c>
      <c r="AN338" s="317">
        <f t="shared" si="543"/>
        <v>0</v>
      </c>
      <c r="AO338" s="715">
        <f t="shared" si="385"/>
        <v>0</v>
      </c>
      <c r="AP338" s="361">
        <v>800</v>
      </c>
      <c r="AQ338" s="361">
        <f t="shared" si="544"/>
        <v>0</v>
      </c>
      <c r="AR338" s="361">
        <v>1021</v>
      </c>
      <c r="AS338" s="361">
        <f t="shared" si="545"/>
        <v>0</v>
      </c>
      <c r="AT338" s="362">
        <f t="shared" si="546"/>
        <v>0</v>
      </c>
    </row>
    <row r="339" spans="1:46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24"/>
        <v>48038.879999999997</v>
      </c>
      <c r="H339" s="488">
        <v>9764</v>
      </c>
      <c r="I339" s="488">
        <f t="shared" si="425"/>
        <v>117168</v>
      </c>
      <c r="J339" s="489">
        <f t="shared" si="528"/>
        <v>165206.88</v>
      </c>
      <c r="K339" s="130">
        <v>7</v>
      </c>
      <c r="L339" s="93">
        <v>4003.24</v>
      </c>
      <c r="M339" s="93">
        <f t="shared" si="529"/>
        <v>28022.68</v>
      </c>
      <c r="N339" s="93">
        <v>9764</v>
      </c>
      <c r="O339" s="93">
        <f t="shared" si="530"/>
        <v>68348</v>
      </c>
      <c r="P339" s="94">
        <f t="shared" si="531"/>
        <v>96370.68</v>
      </c>
      <c r="Q339" s="173"/>
      <c r="R339" s="175">
        <v>4003.24</v>
      </c>
      <c r="S339" s="175">
        <f t="shared" si="532"/>
        <v>0</v>
      </c>
      <c r="T339" s="175">
        <v>9764</v>
      </c>
      <c r="U339" s="175">
        <f t="shared" si="533"/>
        <v>0</v>
      </c>
      <c r="V339" s="176">
        <f t="shared" si="534"/>
        <v>0</v>
      </c>
      <c r="W339" s="220">
        <v>5</v>
      </c>
      <c r="X339" s="222">
        <v>4003.24</v>
      </c>
      <c r="Y339" s="222">
        <f t="shared" si="535"/>
        <v>20016.199999999997</v>
      </c>
      <c r="Z339" s="222">
        <v>9764</v>
      </c>
      <c r="AA339" s="222">
        <f t="shared" si="536"/>
        <v>48820</v>
      </c>
      <c r="AB339" s="223">
        <f t="shared" si="537"/>
        <v>68836.2</v>
      </c>
      <c r="AC339" s="267"/>
      <c r="AD339" s="269">
        <v>4003.24</v>
      </c>
      <c r="AE339" s="269">
        <f t="shared" si="538"/>
        <v>0</v>
      </c>
      <c r="AF339" s="269">
        <v>9764</v>
      </c>
      <c r="AG339" s="269">
        <f t="shared" si="539"/>
        <v>0</v>
      </c>
      <c r="AH339" s="270">
        <f t="shared" si="540"/>
        <v>0</v>
      </c>
      <c r="AI339" s="314"/>
      <c r="AJ339" s="316">
        <v>4003.24</v>
      </c>
      <c r="AK339" s="316">
        <f t="shared" si="541"/>
        <v>0</v>
      </c>
      <c r="AL339" s="316">
        <v>9764</v>
      </c>
      <c r="AM339" s="316">
        <f t="shared" si="542"/>
        <v>0</v>
      </c>
      <c r="AN339" s="317">
        <f t="shared" si="543"/>
        <v>0</v>
      </c>
      <c r="AO339" s="715">
        <f t="shared" ref="AO339:AO402" si="547">E339-K339-Q339-W339-AC339-AI339</f>
        <v>0</v>
      </c>
      <c r="AP339" s="361">
        <v>4003.24</v>
      </c>
      <c r="AQ339" s="361">
        <f t="shared" si="544"/>
        <v>0</v>
      </c>
      <c r="AR339" s="361">
        <v>9764</v>
      </c>
      <c r="AS339" s="361">
        <f t="shared" si="545"/>
        <v>0</v>
      </c>
      <c r="AT339" s="362">
        <f t="shared" si="546"/>
        <v>0</v>
      </c>
    </row>
    <row r="340" spans="1:46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24"/>
        <v>1200</v>
      </c>
      <c r="H340" s="36">
        <v>595</v>
      </c>
      <c r="I340" s="36">
        <f t="shared" si="425"/>
        <v>1190</v>
      </c>
      <c r="J340" s="53">
        <f t="shared" si="528"/>
        <v>2390</v>
      </c>
      <c r="K340" s="130"/>
      <c r="L340" s="93">
        <v>600</v>
      </c>
      <c r="M340" s="93">
        <f t="shared" si="529"/>
        <v>0</v>
      </c>
      <c r="N340" s="93">
        <v>595</v>
      </c>
      <c r="O340" s="93">
        <f t="shared" si="530"/>
        <v>0</v>
      </c>
      <c r="P340" s="94">
        <f t="shared" si="531"/>
        <v>0</v>
      </c>
      <c r="Q340" s="173"/>
      <c r="R340" s="175">
        <v>600</v>
      </c>
      <c r="S340" s="175">
        <f t="shared" si="532"/>
        <v>0</v>
      </c>
      <c r="T340" s="175">
        <v>595</v>
      </c>
      <c r="U340" s="175">
        <f t="shared" si="533"/>
        <v>0</v>
      </c>
      <c r="V340" s="176">
        <f t="shared" si="534"/>
        <v>0</v>
      </c>
      <c r="W340" s="220"/>
      <c r="X340" s="222">
        <v>600</v>
      </c>
      <c r="Y340" s="222">
        <f t="shared" si="535"/>
        <v>0</v>
      </c>
      <c r="Z340" s="222">
        <v>595</v>
      </c>
      <c r="AA340" s="222">
        <f t="shared" si="536"/>
        <v>0</v>
      </c>
      <c r="AB340" s="223">
        <f t="shared" si="537"/>
        <v>0</v>
      </c>
      <c r="AC340" s="267">
        <v>2</v>
      </c>
      <c r="AD340" s="269">
        <v>600</v>
      </c>
      <c r="AE340" s="269">
        <f t="shared" si="538"/>
        <v>1200</v>
      </c>
      <c r="AF340" s="269">
        <v>595</v>
      </c>
      <c r="AG340" s="269">
        <f t="shared" si="539"/>
        <v>1190</v>
      </c>
      <c r="AH340" s="270">
        <f t="shared" si="540"/>
        <v>2390</v>
      </c>
      <c r="AI340" s="314"/>
      <c r="AJ340" s="316">
        <v>600</v>
      </c>
      <c r="AK340" s="316">
        <f t="shared" si="541"/>
        <v>0</v>
      </c>
      <c r="AL340" s="316">
        <v>595</v>
      </c>
      <c r="AM340" s="316">
        <f t="shared" si="542"/>
        <v>0</v>
      </c>
      <c r="AN340" s="317">
        <f t="shared" si="543"/>
        <v>0</v>
      </c>
      <c r="AO340" s="715">
        <f t="shared" si="547"/>
        <v>0</v>
      </c>
      <c r="AP340" s="361">
        <v>600</v>
      </c>
      <c r="AQ340" s="361">
        <f t="shared" si="544"/>
        <v>0</v>
      </c>
      <c r="AR340" s="361">
        <v>595</v>
      </c>
      <c r="AS340" s="361">
        <f t="shared" si="545"/>
        <v>0</v>
      </c>
      <c r="AT340" s="362">
        <f t="shared" si="546"/>
        <v>0</v>
      </c>
    </row>
    <row r="341" spans="1:46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24"/>
        <v>9600</v>
      </c>
      <c r="H341" s="488">
        <v>2142</v>
      </c>
      <c r="I341" s="488">
        <f t="shared" si="425"/>
        <v>25704</v>
      </c>
      <c r="J341" s="489">
        <f t="shared" si="528"/>
        <v>35304</v>
      </c>
      <c r="K341" s="130">
        <v>7</v>
      </c>
      <c r="L341" s="93">
        <v>800</v>
      </c>
      <c r="M341" s="93">
        <f t="shared" si="529"/>
        <v>5600</v>
      </c>
      <c r="N341" s="93">
        <v>2142</v>
      </c>
      <c r="O341" s="93">
        <f t="shared" si="530"/>
        <v>14994</v>
      </c>
      <c r="P341" s="94">
        <f t="shared" si="531"/>
        <v>20594</v>
      </c>
      <c r="Q341" s="173">
        <v>5</v>
      </c>
      <c r="R341" s="175">
        <v>800</v>
      </c>
      <c r="S341" s="175">
        <f t="shared" si="532"/>
        <v>4000</v>
      </c>
      <c r="T341" s="175">
        <v>2142</v>
      </c>
      <c r="U341" s="175">
        <f t="shared" si="533"/>
        <v>10710</v>
      </c>
      <c r="V341" s="176">
        <f t="shared" si="534"/>
        <v>14710</v>
      </c>
      <c r="W341" s="220"/>
      <c r="X341" s="222">
        <v>800</v>
      </c>
      <c r="Y341" s="222">
        <f t="shared" si="535"/>
        <v>0</v>
      </c>
      <c r="Z341" s="222">
        <v>2142</v>
      </c>
      <c r="AA341" s="222">
        <f t="shared" si="536"/>
        <v>0</v>
      </c>
      <c r="AB341" s="223">
        <f t="shared" si="537"/>
        <v>0</v>
      </c>
      <c r="AC341" s="267"/>
      <c r="AD341" s="269">
        <v>800</v>
      </c>
      <c r="AE341" s="269">
        <f t="shared" si="538"/>
        <v>0</v>
      </c>
      <c r="AF341" s="269">
        <v>2142</v>
      </c>
      <c r="AG341" s="269">
        <f t="shared" si="539"/>
        <v>0</v>
      </c>
      <c r="AH341" s="270">
        <f t="shared" si="540"/>
        <v>0</v>
      </c>
      <c r="AI341" s="314"/>
      <c r="AJ341" s="316">
        <v>800</v>
      </c>
      <c r="AK341" s="316">
        <f t="shared" si="541"/>
        <v>0</v>
      </c>
      <c r="AL341" s="316">
        <v>2142</v>
      </c>
      <c r="AM341" s="316">
        <f t="shared" si="542"/>
        <v>0</v>
      </c>
      <c r="AN341" s="317">
        <f t="shared" si="543"/>
        <v>0</v>
      </c>
      <c r="AO341" s="715">
        <f t="shared" si="547"/>
        <v>0</v>
      </c>
      <c r="AP341" s="361">
        <v>800</v>
      </c>
      <c r="AQ341" s="361">
        <f t="shared" si="544"/>
        <v>0</v>
      </c>
      <c r="AR341" s="361">
        <v>2142</v>
      </c>
      <c r="AS341" s="361">
        <f t="shared" si="545"/>
        <v>0</v>
      </c>
      <c r="AT341" s="362">
        <f t="shared" si="546"/>
        <v>0</v>
      </c>
    </row>
    <row r="342" spans="1:46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24"/>
        <v>11037.599999999999</v>
      </c>
      <c r="H342" s="488">
        <v>840</v>
      </c>
      <c r="I342" s="488">
        <f t="shared" si="425"/>
        <v>10301.76</v>
      </c>
      <c r="J342" s="489">
        <f t="shared" si="528"/>
        <v>21339.360000000001</v>
      </c>
      <c r="K342" s="130">
        <v>5.2240000000000002</v>
      </c>
      <c r="L342" s="93">
        <v>900</v>
      </c>
      <c r="M342" s="93">
        <f t="shared" si="529"/>
        <v>4701.6000000000004</v>
      </c>
      <c r="N342" s="93">
        <v>840</v>
      </c>
      <c r="O342" s="93">
        <f t="shared" si="530"/>
        <v>4388.16</v>
      </c>
      <c r="P342" s="94">
        <f t="shared" si="531"/>
        <v>9089.76</v>
      </c>
      <c r="Q342" s="173"/>
      <c r="R342" s="175">
        <v>900</v>
      </c>
      <c r="S342" s="175">
        <f t="shared" si="532"/>
        <v>0</v>
      </c>
      <c r="T342" s="175">
        <v>840</v>
      </c>
      <c r="U342" s="175">
        <f t="shared" si="533"/>
        <v>0</v>
      </c>
      <c r="V342" s="176">
        <f t="shared" si="534"/>
        <v>0</v>
      </c>
      <c r="W342" s="220"/>
      <c r="X342" s="222">
        <v>900</v>
      </c>
      <c r="Y342" s="222">
        <f t="shared" si="535"/>
        <v>0</v>
      </c>
      <c r="Z342" s="222">
        <v>840</v>
      </c>
      <c r="AA342" s="222">
        <f t="shared" si="536"/>
        <v>0</v>
      </c>
      <c r="AB342" s="223">
        <f t="shared" si="537"/>
        <v>0</v>
      </c>
      <c r="AC342" s="267">
        <v>3.7759999999999998</v>
      </c>
      <c r="AD342" s="269">
        <v>900</v>
      </c>
      <c r="AE342" s="269">
        <f t="shared" si="538"/>
        <v>3398.3999999999996</v>
      </c>
      <c r="AF342" s="269">
        <v>840</v>
      </c>
      <c r="AG342" s="269">
        <f t="shared" si="539"/>
        <v>3171.8399999999997</v>
      </c>
      <c r="AH342" s="270">
        <f t="shared" si="540"/>
        <v>6570.24</v>
      </c>
      <c r="AI342" s="314"/>
      <c r="AJ342" s="316">
        <v>900</v>
      </c>
      <c r="AK342" s="316">
        <f t="shared" si="541"/>
        <v>0</v>
      </c>
      <c r="AL342" s="316">
        <v>840</v>
      </c>
      <c r="AM342" s="316">
        <f t="shared" si="542"/>
        <v>0</v>
      </c>
      <c r="AN342" s="317">
        <f t="shared" si="543"/>
        <v>0</v>
      </c>
      <c r="AO342" s="715">
        <f t="shared" si="547"/>
        <v>3.2639999999999993</v>
      </c>
      <c r="AP342" s="361">
        <v>900</v>
      </c>
      <c r="AQ342" s="361">
        <f t="shared" si="544"/>
        <v>2937.5999999999995</v>
      </c>
      <c r="AR342" s="361">
        <v>840</v>
      </c>
      <c r="AS342" s="361">
        <f t="shared" si="545"/>
        <v>2741.7599999999993</v>
      </c>
      <c r="AT342" s="362">
        <f t="shared" si="546"/>
        <v>5679.3599999999988</v>
      </c>
    </row>
    <row r="343" spans="1:46" x14ac:dyDescent="0.2">
      <c r="A343" s="1">
        <v>326</v>
      </c>
      <c r="B343" s="9" t="s">
        <v>158</v>
      </c>
      <c r="C343" s="10"/>
      <c r="D343" s="2" t="s">
        <v>137</v>
      </c>
      <c r="E343" s="82">
        <v>24.4</v>
      </c>
      <c r="F343" s="36"/>
      <c r="G343" s="36">
        <f t="shared" si="424"/>
        <v>0</v>
      </c>
      <c r="H343" s="36"/>
      <c r="I343" s="36">
        <f t="shared" si="425"/>
        <v>0</v>
      </c>
      <c r="J343" s="53"/>
      <c r="K343" s="130"/>
      <c r="L343" s="93"/>
      <c r="M343" s="93">
        <f t="shared" si="529"/>
        <v>0</v>
      </c>
      <c r="N343" s="93"/>
      <c r="O343" s="93">
        <f t="shared" si="530"/>
        <v>0</v>
      </c>
      <c r="P343" s="94"/>
      <c r="Q343" s="173"/>
      <c r="R343" s="175"/>
      <c r="S343" s="175">
        <f t="shared" si="532"/>
        <v>0</v>
      </c>
      <c r="T343" s="175"/>
      <c r="U343" s="175">
        <f t="shared" si="533"/>
        <v>0</v>
      </c>
      <c r="V343" s="176"/>
      <c r="W343" s="220"/>
      <c r="X343" s="222"/>
      <c r="Y343" s="222">
        <f t="shared" si="535"/>
        <v>0</v>
      </c>
      <c r="Z343" s="222"/>
      <c r="AA343" s="222">
        <f t="shared" si="536"/>
        <v>0</v>
      </c>
      <c r="AB343" s="223"/>
      <c r="AC343" s="267"/>
      <c r="AD343" s="269"/>
      <c r="AE343" s="269">
        <f t="shared" si="538"/>
        <v>0</v>
      </c>
      <c r="AF343" s="269"/>
      <c r="AG343" s="269">
        <f t="shared" si="539"/>
        <v>0</v>
      </c>
      <c r="AH343" s="270"/>
      <c r="AI343" s="314"/>
      <c r="AJ343" s="316"/>
      <c r="AK343" s="316">
        <f t="shared" si="541"/>
        <v>0</v>
      </c>
      <c r="AL343" s="316"/>
      <c r="AM343" s="316">
        <f t="shared" si="542"/>
        <v>0</v>
      </c>
      <c r="AN343" s="317"/>
      <c r="AO343" s="715">
        <f t="shared" si="547"/>
        <v>24.4</v>
      </c>
      <c r="AP343" s="361"/>
      <c r="AQ343" s="361">
        <f t="shared" si="544"/>
        <v>0</v>
      </c>
      <c r="AR343" s="361"/>
      <c r="AS343" s="361">
        <f t="shared" si="545"/>
        <v>0</v>
      </c>
      <c r="AT343" s="362"/>
    </row>
    <row r="344" spans="1:46" x14ac:dyDescent="0.2">
      <c r="A344" s="485">
        <v>327</v>
      </c>
      <c r="B344" s="486" t="s">
        <v>159</v>
      </c>
      <c r="C344" s="487"/>
      <c r="D344" s="487" t="s">
        <v>56</v>
      </c>
      <c r="E344" s="875">
        <v>2.2839999999999998</v>
      </c>
      <c r="F344" s="488">
        <v>900</v>
      </c>
      <c r="G344" s="488">
        <f t="shared" si="424"/>
        <v>2055.6</v>
      </c>
      <c r="H344" s="488">
        <v>3080</v>
      </c>
      <c r="I344" s="488">
        <f t="shared" si="425"/>
        <v>7034.7199999999993</v>
      </c>
      <c r="J344" s="489">
        <f t="shared" ref="J344:J345" si="548">G344+I344</f>
        <v>9090.32</v>
      </c>
      <c r="K344" s="140">
        <v>0.504</v>
      </c>
      <c r="L344" s="93">
        <v>900</v>
      </c>
      <c r="M344" s="93">
        <f t="shared" si="529"/>
        <v>453.6</v>
      </c>
      <c r="N344" s="93">
        <v>3080</v>
      </c>
      <c r="O344" s="93">
        <f t="shared" si="530"/>
        <v>1552.32</v>
      </c>
      <c r="P344" s="94">
        <f t="shared" ref="P344:P345" si="549">M344+O344</f>
        <v>2005.92</v>
      </c>
      <c r="Q344" s="197"/>
      <c r="R344" s="175">
        <v>900</v>
      </c>
      <c r="S344" s="175">
        <f t="shared" si="532"/>
        <v>0</v>
      </c>
      <c r="T344" s="175">
        <v>3080</v>
      </c>
      <c r="U344" s="175">
        <f t="shared" si="533"/>
        <v>0</v>
      </c>
      <c r="V344" s="176">
        <f t="shared" ref="V344:V345" si="550">S344+U344</f>
        <v>0</v>
      </c>
      <c r="W344" s="244"/>
      <c r="X344" s="222">
        <v>900</v>
      </c>
      <c r="Y344" s="222">
        <f t="shared" si="535"/>
        <v>0</v>
      </c>
      <c r="Z344" s="222">
        <v>3080</v>
      </c>
      <c r="AA344" s="222">
        <f t="shared" si="536"/>
        <v>0</v>
      </c>
      <c r="AB344" s="223">
        <f t="shared" ref="AB344:AB345" si="551">Y344+AA344</f>
        <v>0</v>
      </c>
      <c r="AC344" s="291"/>
      <c r="AD344" s="269">
        <v>900</v>
      </c>
      <c r="AE344" s="269">
        <f t="shared" si="538"/>
        <v>0</v>
      </c>
      <c r="AF344" s="269">
        <v>3080</v>
      </c>
      <c r="AG344" s="269">
        <f t="shared" si="539"/>
        <v>0</v>
      </c>
      <c r="AH344" s="270">
        <f t="shared" ref="AH344:AH345" si="552">AE344+AG344</f>
        <v>0</v>
      </c>
      <c r="AI344" s="338"/>
      <c r="AJ344" s="316">
        <v>900</v>
      </c>
      <c r="AK344" s="316">
        <f t="shared" si="541"/>
        <v>0</v>
      </c>
      <c r="AL344" s="316">
        <v>3080</v>
      </c>
      <c r="AM344" s="316">
        <f t="shared" si="542"/>
        <v>0</v>
      </c>
      <c r="AN344" s="317">
        <f t="shared" ref="AN344:AN345" si="553">AK344+AM344</f>
        <v>0</v>
      </c>
      <c r="AO344" s="715">
        <f t="shared" si="547"/>
        <v>1.7799999999999998</v>
      </c>
      <c r="AP344" s="361">
        <v>900</v>
      </c>
      <c r="AQ344" s="361">
        <f t="shared" si="544"/>
        <v>1601.9999999999998</v>
      </c>
      <c r="AR344" s="361">
        <v>3080</v>
      </c>
      <c r="AS344" s="361">
        <f t="shared" si="545"/>
        <v>5482.4</v>
      </c>
      <c r="AT344" s="362">
        <f t="shared" ref="AT344:AT345" si="554">AQ344+AS344</f>
        <v>7084.4</v>
      </c>
    </row>
    <row r="345" spans="1:46" x14ac:dyDescent="0.2">
      <c r="A345" s="485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24"/>
        <v>279759.37499999994</v>
      </c>
      <c r="H345" s="488">
        <v>869</v>
      </c>
      <c r="I345" s="488">
        <f t="shared" si="425"/>
        <v>129659.14499999999</v>
      </c>
      <c r="J345" s="489">
        <f t="shared" si="548"/>
        <v>409418.5199999999</v>
      </c>
      <c r="K345" s="130">
        <v>82.23599999999999</v>
      </c>
      <c r="L345" s="93">
        <v>1875</v>
      </c>
      <c r="M345" s="93">
        <f t="shared" si="529"/>
        <v>154192.49999999997</v>
      </c>
      <c r="N345" s="93">
        <v>869</v>
      </c>
      <c r="O345" s="93">
        <f t="shared" si="530"/>
        <v>71463.083999999988</v>
      </c>
      <c r="P345" s="94">
        <f t="shared" si="549"/>
        <v>225655.58399999997</v>
      </c>
      <c r="Q345" s="173">
        <v>66.969000000000008</v>
      </c>
      <c r="R345" s="175">
        <v>1875</v>
      </c>
      <c r="S345" s="175">
        <f t="shared" si="532"/>
        <v>125566.87500000001</v>
      </c>
      <c r="T345" s="175">
        <v>869</v>
      </c>
      <c r="U345" s="175">
        <f t="shared" si="533"/>
        <v>58196.061000000009</v>
      </c>
      <c r="V345" s="176">
        <f t="shared" si="550"/>
        <v>183762.93600000002</v>
      </c>
      <c r="W345" s="220"/>
      <c r="X345" s="222">
        <v>1875</v>
      </c>
      <c r="Y345" s="222">
        <f t="shared" si="535"/>
        <v>0</v>
      </c>
      <c r="Z345" s="222">
        <v>869</v>
      </c>
      <c r="AA345" s="222">
        <f t="shared" si="536"/>
        <v>0</v>
      </c>
      <c r="AB345" s="223">
        <f t="shared" si="551"/>
        <v>0</v>
      </c>
      <c r="AC345" s="267"/>
      <c r="AD345" s="269">
        <v>1875</v>
      </c>
      <c r="AE345" s="269">
        <f t="shared" si="538"/>
        <v>0</v>
      </c>
      <c r="AF345" s="269">
        <v>869</v>
      </c>
      <c r="AG345" s="269">
        <f t="shared" si="539"/>
        <v>0</v>
      </c>
      <c r="AH345" s="270">
        <f t="shared" si="552"/>
        <v>0</v>
      </c>
      <c r="AI345" s="314"/>
      <c r="AJ345" s="316">
        <v>1875</v>
      </c>
      <c r="AK345" s="316">
        <f t="shared" si="541"/>
        <v>0</v>
      </c>
      <c r="AL345" s="316">
        <v>869</v>
      </c>
      <c r="AM345" s="316">
        <f t="shared" si="542"/>
        <v>0</v>
      </c>
      <c r="AN345" s="317">
        <f t="shared" si="553"/>
        <v>0</v>
      </c>
      <c r="AO345" s="715">
        <f t="shared" si="547"/>
        <v>-1.4210854715202004E-14</v>
      </c>
      <c r="AP345" s="361">
        <v>1875</v>
      </c>
      <c r="AQ345" s="361">
        <f t="shared" si="544"/>
        <v>-2.6645352591003757E-11</v>
      </c>
      <c r="AR345" s="361">
        <v>869</v>
      </c>
      <c r="AS345" s="361">
        <f t="shared" si="545"/>
        <v>-1.2349232747510541E-11</v>
      </c>
      <c r="AT345" s="362">
        <f t="shared" si="554"/>
        <v>-3.8994585338514298E-11</v>
      </c>
    </row>
    <row r="346" spans="1:46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24"/>
        <v>0</v>
      </c>
      <c r="H346" s="36"/>
      <c r="I346" s="36">
        <f t="shared" si="425"/>
        <v>0</v>
      </c>
      <c r="J346" s="53"/>
      <c r="K346" s="130"/>
      <c r="L346" s="93"/>
      <c r="M346" s="93">
        <f t="shared" si="529"/>
        <v>0</v>
      </c>
      <c r="N346" s="93"/>
      <c r="O346" s="93">
        <f t="shared" si="530"/>
        <v>0</v>
      </c>
      <c r="P346" s="94"/>
      <c r="Q346" s="173"/>
      <c r="R346" s="175"/>
      <c r="S346" s="175">
        <f t="shared" si="532"/>
        <v>0</v>
      </c>
      <c r="T346" s="175"/>
      <c r="U346" s="175">
        <f t="shared" si="533"/>
        <v>0</v>
      </c>
      <c r="V346" s="176"/>
      <c r="W346" s="220"/>
      <c r="X346" s="222"/>
      <c r="Y346" s="222">
        <f t="shared" si="535"/>
        <v>0</v>
      </c>
      <c r="Z346" s="222"/>
      <c r="AA346" s="222">
        <f t="shared" si="536"/>
        <v>0</v>
      </c>
      <c r="AB346" s="223"/>
      <c r="AC346" s="267"/>
      <c r="AD346" s="269"/>
      <c r="AE346" s="269">
        <f t="shared" si="538"/>
        <v>0</v>
      </c>
      <c r="AF346" s="269"/>
      <c r="AG346" s="269">
        <f t="shared" si="539"/>
        <v>0</v>
      </c>
      <c r="AH346" s="270"/>
      <c r="AI346" s="314"/>
      <c r="AJ346" s="316"/>
      <c r="AK346" s="316">
        <f t="shared" si="541"/>
        <v>0</v>
      </c>
      <c r="AL346" s="316"/>
      <c r="AM346" s="316">
        <f t="shared" si="542"/>
        <v>0</v>
      </c>
      <c r="AN346" s="317"/>
      <c r="AO346" s="715">
        <f t="shared" si="547"/>
        <v>32.520000000000003</v>
      </c>
      <c r="AP346" s="361"/>
      <c r="AQ346" s="361">
        <f t="shared" si="544"/>
        <v>0</v>
      </c>
      <c r="AR346" s="361"/>
      <c r="AS346" s="361">
        <f t="shared" si="545"/>
        <v>0</v>
      </c>
      <c r="AT346" s="362"/>
    </row>
    <row r="347" spans="1:46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24"/>
        <v>0</v>
      </c>
      <c r="H347" s="36"/>
      <c r="I347" s="36">
        <f t="shared" si="425"/>
        <v>0</v>
      </c>
      <c r="J347" s="53"/>
      <c r="K347" s="130"/>
      <c r="L347" s="93"/>
      <c r="M347" s="93">
        <f t="shared" si="529"/>
        <v>0</v>
      </c>
      <c r="N347" s="93"/>
      <c r="O347" s="93">
        <f t="shared" si="530"/>
        <v>0</v>
      </c>
      <c r="P347" s="94"/>
      <c r="Q347" s="173"/>
      <c r="R347" s="175"/>
      <c r="S347" s="175">
        <f t="shared" si="532"/>
        <v>0</v>
      </c>
      <c r="T347" s="175"/>
      <c r="U347" s="175">
        <f t="shared" si="533"/>
        <v>0</v>
      </c>
      <c r="V347" s="176"/>
      <c r="W347" s="220"/>
      <c r="X347" s="222"/>
      <c r="Y347" s="222">
        <f t="shared" si="535"/>
        <v>0</v>
      </c>
      <c r="Z347" s="222"/>
      <c r="AA347" s="222">
        <f t="shared" si="536"/>
        <v>0</v>
      </c>
      <c r="AB347" s="223"/>
      <c r="AC347" s="267"/>
      <c r="AD347" s="269"/>
      <c r="AE347" s="269">
        <f t="shared" si="538"/>
        <v>0</v>
      </c>
      <c r="AF347" s="269"/>
      <c r="AG347" s="269">
        <f t="shared" si="539"/>
        <v>0</v>
      </c>
      <c r="AH347" s="270"/>
      <c r="AI347" s="314"/>
      <c r="AJ347" s="316"/>
      <c r="AK347" s="316">
        <f t="shared" si="541"/>
        <v>0</v>
      </c>
      <c r="AL347" s="316"/>
      <c r="AM347" s="316">
        <f t="shared" si="542"/>
        <v>0</v>
      </c>
      <c r="AN347" s="317"/>
      <c r="AO347" s="715">
        <f t="shared" si="547"/>
        <v>7</v>
      </c>
      <c r="AP347" s="361"/>
      <c r="AQ347" s="361">
        <f t="shared" si="544"/>
        <v>0</v>
      </c>
      <c r="AR347" s="361"/>
      <c r="AS347" s="361">
        <f t="shared" si="545"/>
        <v>0</v>
      </c>
      <c r="AT347" s="362"/>
    </row>
    <row r="348" spans="1:46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24"/>
        <v>0</v>
      </c>
      <c r="H348" s="36"/>
      <c r="I348" s="36">
        <f t="shared" si="425"/>
        <v>0</v>
      </c>
      <c r="J348" s="53"/>
      <c r="K348" s="130"/>
      <c r="L348" s="93"/>
      <c r="M348" s="93">
        <f t="shared" si="529"/>
        <v>0</v>
      </c>
      <c r="N348" s="93"/>
      <c r="O348" s="93">
        <f t="shared" si="530"/>
        <v>0</v>
      </c>
      <c r="P348" s="94"/>
      <c r="Q348" s="173"/>
      <c r="R348" s="175"/>
      <c r="S348" s="175">
        <f t="shared" si="532"/>
        <v>0</v>
      </c>
      <c r="T348" s="175"/>
      <c r="U348" s="175">
        <f t="shared" si="533"/>
        <v>0</v>
      </c>
      <c r="V348" s="176"/>
      <c r="W348" s="220"/>
      <c r="X348" s="222"/>
      <c r="Y348" s="222">
        <f t="shared" si="535"/>
        <v>0</v>
      </c>
      <c r="Z348" s="222"/>
      <c r="AA348" s="222">
        <f t="shared" si="536"/>
        <v>0</v>
      </c>
      <c r="AB348" s="223"/>
      <c r="AC348" s="267"/>
      <c r="AD348" s="269"/>
      <c r="AE348" s="269">
        <f t="shared" si="538"/>
        <v>0</v>
      </c>
      <c r="AF348" s="269"/>
      <c r="AG348" s="269">
        <f t="shared" si="539"/>
        <v>0</v>
      </c>
      <c r="AH348" s="270"/>
      <c r="AI348" s="314"/>
      <c r="AJ348" s="316"/>
      <c r="AK348" s="316">
        <f t="shared" si="541"/>
        <v>0</v>
      </c>
      <c r="AL348" s="316"/>
      <c r="AM348" s="316">
        <f t="shared" si="542"/>
        <v>0</v>
      </c>
      <c r="AN348" s="317"/>
      <c r="AO348" s="715">
        <f t="shared" si="547"/>
        <v>8.8000000000000007</v>
      </c>
      <c r="AP348" s="361"/>
      <c r="AQ348" s="361">
        <f t="shared" si="544"/>
        <v>0</v>
      </c>
      <c r="AR348" s="361"/>
      <c r="AS348" s="361">
        <f t="shared" si="545"/>
        <v>0</v>
      </c>
      <c r="AT348" s="362"/>
    </row>
    <row r="349" spans="1:46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24"/>
        <v>0</v>
      </c>
      <c r="H349" s="36"/>
      <c r="I349" s="36">
        <f t="shared" si="425"/>
        <v>0</v>
      </c>
      <c r="J349" s="53"/>
      <c r="K349" s="130"/>
      <c r="L349" s="93"/>
      <c r="M349" s="93">
        <f t="shared" si="529"/>
        <v>0</v>
      </c>
      <c r="N349" s="93"/>
      <c r="O349" s="93">
        <f t="shared" si="530"/>
        <v>0</v>
      </c>
      <c r="P349" s="94"/>
      <c r="Q349" s="173"/>
      <c r="R349" s="175"/>
      <c r="S349" s="175">
        <f t="shared" si="532"/>
        <v>0</v>
      </c>
      <c r="T349" s="175"/>
      <c r="U349" s="175">
        <f t="shared" si="533"/>
        <v>0</v>
      </c>
      <c r="V349" s="176"/>
      <c r="W349" s="220"/>
      <c r="X349" s="222"/>
      <c r="Y349" s="222">
        <f t="shared" si="535"/>
        <v>0</v>
      </c>
      <c r="Z349" s="222"/>
      <c r="AA349" s="222">
        <f t="shared" si="536"/>
        <v>0</v>
      </c>
      <c r="AB349" s="223"/>
      <c r="AC349" s="267"/>
      <c r="AD349" s="269"/>
      <c r="AE349" s="269">
        <f t="shared" si="538"/>
        <v>0</v>
      </c>
      <c r="AF349" s="269"/>
      <c r="AG349" s="269">
        <f t="shared" si="539"/>
        <v>0</v>
      </c>
      <c r="AH349" s="270"/>
      <c r="AI349" s="314"/>
      <c r="AJ349" s="316"/>
      <c r="AK349" s="316">
        <f t="shared" si="541"/>
        <v>0</v>
      </c>
      <c r="AL349" s="316"/>
      <c r="AM349" s="316">
        <f t="shared" si="542"/>
        <v>0</v>
      </c>
      <c r="AN349" s="317"/>
      <c r="AO349" s="715">
        <f t="shared" si="547"/>
        <v>23.597000000000001</v>
      </c>
      <c r="AP349" s="361"/>
      <c r="AQ349" s="361">
        <f t="shared" si="544"/>
        <v>0</v>
      </c>
      <c r="AR349" s="361"/>
      <c r="AS349" s="361">
        <f t="shared" si="545"/>
        <v>0</v>
      </c>
      <c r="AT349" s="362"/>
    </row>
    <row r="350" spans="1:46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24"/>
        <v>0</v>
      </c>
      <c r="H350" s="36"/>
      <c r="I350" s="36">
        <f t="shared" si="425"/>
        <v>0</v>
      </c>
      <c r="J350" s="53"/>
      <c r="K350" s="130"/>
      <c r="L350" s="93"/>
      <c r="M350" s="93">
        <f t="shared" si="529"/>
        <v>0</v>
      </c>
      <c r="N350" s="93"/>
      <c r="O350" s="93">
        <f t="shared" si="530"/>
        <v>0</v>
      </c>
      <c r="P350" s="94"/>
      <c r="Q350" s="173"/>
      <c r="R350" s="175"/>
      <c r="S350" s="175">
        <f t="shared" si="532"/>
        <v>0</v>
      </c>
      <c r="T350" s="175"/>
      <c r="U350" s="175">
        <f t="shared" si="533"/>
        <v>0</v>
      </c>
      <c r="V350" s="176"/>
      <c r="W350" s="220"/>
      <c r="X350" s="222"/>
      <c r="Y350" s="222">
        <f t="shared" si="535"/>
        <v>0</v>
      </c>
      <c r="Z350" s="222"/>
      <c r="AA350" s="222">
        <f t="shared" si="536"/>
        <v>0</v>
      </c>
      <c r="AB350" s="223"/>
      <c r="AC350" s="267"/>
      <c r="AD350" s="269"/>
      <c r="AE350" s="269">
        <f t="shared" si="538"/>
        <v>0</v>
      </c>
      <c r="AF350" s="269"/>
      <c r="AG350" s="269">
        <f t="shared" si="539"/>
        <v>0</v>
      </c>
      <c r="AH350" s="270"/>
      <c r="AI350" s="314"/>
      <c r="AJ350" s="316"/>
      <c r="AK350" s="316">
        <f t="shared" si="541"/>
        <v>0</v>
      </c>
      <c r="AL350" s="316"/>
      <c r="AM350" s="316">
        <f t="shared" si="542"/>
        <v>0</v>
      </c>
      <c r="AN350" s="317"/>
      <c r="AO350" s="715">
        <f t="shared" si="547"/>
        <v>6.3</v>
      </c>
      <c r="AP350" s="361"/>
      <c r="AQ350" s="361">
        <f t="shared" si="544"/>
        <v>0</v>
      </c>
      <c r="AR350" s="361"/>
      <c r="AS350" s="361">
        <f t="shared" si="545"/>
        <v>0</v>
      </c>
      <c r="AT350" s="362"/>
    </row>
    <row r="351" spans="1:46" x14ac:dyDescent="0.2">
      <c r="A351" s="485">
        <v>334</v>
      </c>
      <c r="B351" s="486" t="s">
        <v>139</v>
      </c>
      <c r="C351" s="490"/>
      <c r="D351" s="487" t="s">
        <v>56</v>
      </c>
      <c r="E351" s="875">
        <v>23.460999999999999</v>
      </c>
      <c r="F351" s="488">
        <v>1875</v>
      </c>
      <c r="G351" s="488">
        <f t="shared" si="424"/>
        <v>43989.375</v>
      </c>
      <c r="H351" s="488">
        <v>1617</v>
      </c>
      <c r="I351" s="488">
        <f t="shared" si="425"/>
        <v>37936.436999999998</v>
      </c>
      <c r="J351" s="489">
        <f t="shared" ref="J351:J352" si="555">G351+I351</f>
        <v>81925.812000000005</v>
      </c>
      <c r="K351" s="140">
        <v>14.356000000000002</v>
      </c>
      <c r="L351" s="93">
        <v>1875</v>
      </c>
      <c r="M351" s="93">
        <f t="shared" si="529"/>
        <v>26917.500000000004</v>
      </c>
      <c r="N351" s="93">
        <v>1617</v>
      </c>
      <c r="O351" s="93">
        <f t="shared" si="530"/>
        <v>23213.652000000002</v>
      </c>
      <c r="P351" s="94">
        <f t="shared" ref="P351:P352" si="556">M351+O351</f>
        <v>50131.152000000002</v>
      </c>
      <c r="Q351" s="197">
        <v>6.944</v>
      </c>
      <c r="R351" s="175">
        <v>1875</v>
      </c>
      <c r="S351" s="175">
        <f t="shared" si="532"/>
        <v>13020</v>
      </c>
      <c r="T351" s="175">
        <v>1617</v>
      </c>
      <c r="U351" s="175">
        <f t="shared" si="533"/>
        <v>11228.448</v>
      </c>
      <c r="V351" s="176">
        <f t="shared" ref="V351:V352" si="557">S351+U351</f>
        <v>24248.448</v>
      </c>
      <c r="W351" s="244"/>
      <c r="X351" s="222">
        <v>1875</v>
      </c>
      <c r="Y351" s="222">
        <f t="shared" si="535"/>
        <v>0</v>
      </c>
      <c r="Z351" s="222">
        <v>1617</v>
      </c>
      <c r="AA351" s="222">
        <f t="shared" si="536"/>
        <v>0</v>
      </c>
      <c r="AB351" s="223">
        <f t="shared" ref="AB351:AB352" si="558">Y351+AA351</f>
        <v>0</v>
      </c>
      <c r="AC351" s="291"/>
      <c r="AD351" s="269">
        <v>1875</v>
      </c>
      <c r="AE351" s="269">
        <f t="shared" si="538"/>
        <v>0</v>
      </c>
      <c r="AF351" s="269">
        <v>1617</v>
      </c>
      <c r="AG351" s="269">
        <f t="shared" si="539"/>
        <v>0</v>
      </c>
      <c r="AH351" s="270">
        <f t="shared" ref="AH351:AH352" si="559">AE351+AG351</f>
        <v>0</v>
      </c>
      <c r="AI351" s="338"/>
      <c r="AJ351" s="316">
        <v>1875</v>
      </c>
      <c r="AK351" s="316">
        <f t="shared" si="541"/>
        <v>0</v>
      </c>
      <c r="AL351" s="316">
        <v>1617</v>
      </c>
      <c r="AM351" s="316">
        <f t="shared" si="542"/>
        <v>0</v>
      </c>
      <c r="AN351" s="317">
        <f t="shared" ref="AN351:AN352" si="560">AK351+AM351</f>
        <v>0</v>
      </c>
      <c r="AO351" s="715">
        <v>0</v>
      </c>
      <c r="AP351" s="361">
        <v>1875</v>
      </c>
      <c r="AQ351" s="361">
        <f t="shared" si="544"/>
        <v>0</v>
      </c>
      <c r="AR351" s="361">
        <v>1617</v>
      </c>
      <c r="AS351" s="361">
        <f t="shared" si="545"/>
        <v>0</v>
      </c>
      <c r="AT351" s="362">
        <f t="shared" ref="AT351:AT352" si="561">AQ351+AS351</f>
        <v>0</v>
      </c>
    </row>
    <row r="352" spans="1:46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24"/>
        <v>315872.24999999994</v>
      </c>
      <c r="H352" s="488">
        <v>1226</v>
      </c>
      <c r="I352" s="488">
        <f t="shared" si="425"/>
        <v>206538.33519999997</v>
      </c>
      <c r="J352" s="489">
        <f t="shared" si="555"/>
        <v>522410.58519999991</v>
      </c>
      <c r="K352" s="130">
        <v>75.831000000000003</v>
      </c>
      <c r="L352" s="93">
        <v>1875</v>
      </c>
      <c r="M352" s="93">
        <f t="shared" si="529"/>
        <v>142183.125</v>
      </c>
      <c r="N352" s="93">
        <v>1226</v>
      </c>
      <c r="O352" s="93">
        <f t="shared" si="530"/>
        <v>92968.805999999997</v>
      </c>
      <c r="P352" s="94">
        <f t="shared" si="556"/>
        <v>235151.93099999998</v>
      </c>
      <c r="Q352" s="173">
        <v>63.168999999999997</v>
      </c>
      <c r="R352" s="175">
        <v>1875</v>
      </c>
      <c r="S352" s="175">
        <f t="shared" si="532"/>
        <v>118441.875</v>
      </c>
      <c r="T352" s="175">
        <v>1226</v>
      </c>
      <c r="U352" s="175">
        <f t="shared" si="533"/>
        <v>77445.194000000003</v>
      </c>
      <c r="V352" s="176">
        <f t="shared" si="557"/>
        <v>195887.06900000002</v>
      </c>
      <c r="W352" s="220"/>
      <c r="X352" s="222">
        <v>1875</v>
      </c>
      <c r="Y352" s="222">
        <f t="shared" si="535"/>
        <v>0</v>
      </c>
      <c r="Z352" s="222">
        <v>1226</v>
      </c>
      <c r="AA352" s="222">
        <f t="shared" si="536"/>
        <v>0</v>
      </c>
      <c r="AB352" s="223">
        <f t="shared" si="558"/>
        <v>0</v>
      </c>
      <c r="AC352" s="267"/>
      <c r="AD352" s="269">
        <v>1875</v>
      </c>
      <c r="AE352" s="269">
        <f t="shared" si="538"/>
        <v>0</v>
      </c>
      <c r="AF352" s="269">
        <v>1226</v>
      </c>
      <c r="AG352" s="269">
        <f t="shared" si="539"/>
        <v>0</v>
      </c>
      <c r="AH352" s="270">
        <f t="shared" si="559"/>
        <v>0</v>
      </c>
      <c r="AI352" s="314"/>
      <c r="AJ352" s="316">
        <v>1875</v>
      </c>
      <c r="AK352" s="316">
        <f t="shared" si="541"/>
        <v>0</v>
      </c>
      <c r="AL352" s="316">
        <v>1226</v>
      </c>
      <c r="AM352" s="316">
        <f t="shared" si="542"/>
        <v>0</v>
      </c>
      <c r="AN352" s="317">
        <f t="shared" si="560"/>
        <v>0</v>
      </c>
      <c r="AO352" s="715">
        <f t="shared" si="547"/>
        <v>29.465199999999982</v>
      </c>
      <c r="AP352" s="361">
        <v>1875</v>
      </c>
      <c r="AQ352" s="361">
        <f t="shared" si="544"/>
        <v>55247.249999999964</v>
      </c>
      <c r="AR352" s="361">
        <v>1226</v>
      </c>
      <c r="AS352" s="361">
        <f t="shared" si="545"/>
        <v>36124.33519999998</v>
      </c>
      <c r="AT352" s="362">
        <f t="shared" si="561"/>
        <v>91371.585199999943</v>
      </c>
    </row>
    <row r="353" spans="1:46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62">E353*F353</f>
        <v>0</v>
      </c>
      <c r="H353" s="36"/>
      <c r="I353" s="36">
        <f t="shared" ref="I353:I416" si="563">E353*H353</f>
        <v>0</v>
      </c>
      <c r="J353" s="53"/>
      <c r="K353" s="130"/>
      <c r="L353" s="93"/>
      <c r="M353" s="93">
        <f t="shared" si="529"/>
        <v>0</v>
      </c>
      <c r="N353" s="93"/>
      <c r="O353" s="93">
        <f t="shared" si="530"/>
        <v>0</v>
      </c>
      <c r="P353" s="94"/>
      <c r="Q353" s="173"/>
      <c r="R353" s="175"/>
      <c r="S353" s="175">
        <f t="shared" si="532"/>
        <v>0</v>
      </c>
      <c r="T353" s="175"/>
      <c r="U353" s="175">
        <f t="shared" si="533"/>
        <v>0</v>
      </c>
      <c r="V353" s="176"/>
      <c r="W353" s="220"/>
      <c r="X353" s="222"/>
      <c r="Y353" s="222">
        <f t="shared" si="535"/>
        <v>0</v>
      </c>
      <c r="Z353" s="222"/>
      <c r="AA353" s="222">
        <f t="shared" si="536"/>
        <v>0</v>
      </c>
      <c r="AB353" s="223"/>
      <c r="AC353" s="267"/>
      <c r="AD353" s="269"/>
      <c r="AE353" s="269">
        <f t="shared" si="538"/>
        <v>0</v>
      </c>
      <c r="AF353" s="269"/>
      <c r="AG353" s="269">
        <f t="shared" si="539"/>
        <v>0</v>
      </c>
      <c r="AH353" s="270"/>
      <c r="AI353" s="314"/>
      <c r="AJ353" s="316"/>
      <c r="AK353" s="316">
        <f t="shared" si="541"/>
        <v>0</v>
      </c>
      <c r="AL353" s="316"/>
      <c r="AM353" s="316">
        <f t="shared" si="542"/>
        <v>0</v>
      </c>
      <c r="AN353" s="317"/>
      <c r="AO353" s="715">
        <f t="shared" si="547"/>
        <v>52.913000000000004</v>
      </c>
      <c r="AP353" s="361"/>
      <c r="AQ353" s="361">
        <f t="shared" si="544"/>
        <v>0</v>
      </c>
      <c r="AR353" s="361"/>
      <c r="AS353" s="361">
        <f t="shared" si="545"/>
        <v>0</v>
      </c>
      <c r="AT353" s="362"/>
    </row>
    <row r="354" spans="1:46" x14ac:dyDescent="0.2">
      <c r="A354" s="485">
        <v>337</v>
      </c>
      <c r="B354" s="486" t="s">
        <v>144</v>
      </c>
      <c r="C354" s="490"/>
      <c r="D354" s="487" t="s">
        <v>56</v>
      </c>
      <c r="E354" s="875">
        <v>52.985999999999997</v>
      </c>
      <c r="F354" s="488">
        <v>1875</v>
      </c>
      <c r="G354" s="488">
        <f t="shared" si="562"/>
        <v>99348.75</v>
      </c>
      <c r="H354" s="488">
        <v>2132</v>
      </c>
      <c r="I354" s="488">
        <f t="shared" si="563"/>
        <v>112966.15199999999</v>
      </c>
      <c r="J354" s="489">
        <f t="shared" ref="J354:J355" si="564">G354+I354</f>
        <v>212314.902</v>
      </c>
      <c r="K354" s="140">
        <v>16.396999999999998</v>
      </c>
      <c r="L354" s="93">
        <v>1875</v>
      </c>
      <c r="M354" s="93">
        <f t="shared" si="529"/>
        <v>30744.374999999996</v>
      </c>
      <c r="N354" s="93">
        <v>2132</v>
      </c>
      <c r="O354" s="93">
        <f t="shared" si="530"/>
        <v>34958.403999999995</v>
      </c>
      <c r="P354" s="94">
        <f t="shared" ref="P354:P355" si="565">M354+O354</f>
        <v>65702.778999999995</v>
      </c>
      <c r="Q354" s="197">
        <v>3.1030000000000002</v>
      </c>
      <c r="R354" s="175">
        <v>1875</v>
      </c>
      <c r="S354" s="175">
        <f t="shared" si="532"/>
        <v>5818.125</v>
      </c>
      <c r="T354" s="175">
        <v>2132</v>
      </c>
      <c r="U354" s="175">
        <f t="shared" si="533"/>
        <v>6615.5960000000005</v>
      </c>
      <c r="V354" s="176">
        <f t="shared" ref="V354:V355" si="566">S354+U354</f>
        <v>12433.721000000001</v>
      </c>
      <c r="W354" s="244"/>
      <c r="X354" s="222">
        <v>1875</v>
      </c>
      <c r="Y354" s="222">
        <f t="shared" si="535"/>
        <v>0</v>
      </c>
      <c r="Z354" s="222">
        <v>2132</v>
      </c>
      <c r="AA354" s="222">
        <f t="shared" si="536"/>
        <v>0</v>
      </c>
      <c r="AB354" s="223">
        <f t="shared" ref="AB354:AB355" si="567">Y354+AA354</f>
        <v>0</v>
      </c>
      <c r="AC354" s="291"/>
      <c r="AD354" s="269">
        <v>1875</v>
      </c>
      <c r="AE354" s="269">
        <f t="shared" si="538"/>
        <v>0</v>
      </c>
      <c r="AF354" s="269">
        <v>2132</v>
      </c>
      <c r="AG354" s="269">
        <f t="shared" si="539"/>
        <v>0</v>
      </c>
      <c r="AH354" s="270">
        <f t="shared" ref="AH354:AH355" si="568">AE354+AG354</f>
        <v>0</v>
      </c>
      <c r="AI354" s="338"/>
      <c r="AJ354" s="316">
        <v>1875</v>
      </c>
      <c r="AK354" s="316">
        <f t="shared" si="541"/>
        <v>0</v>
      </c>
      <c r="AL354" s="316">
        <v>2132</v>
      </c>
      <c r="AM354" s="316">
        <f t="shared" si="542"/>
        <v>0</v>
      </c>
      <c r="AN354" s="317">
        <f t="shared" ref="AN354:AN355" si="569">AK354+AM354</f>
        <v>0</v>
      </c>
      <c r="AO354" s="715">
        <f t="shared" si="547"/>
        <v>33.485999999999997</v>
      </c>
      <c r="AP354" s="361">
        <v>1875</v>
      </c>
      <c r="AQ354" s="361">
        <f t="shared" si="544"/>
        <v>62786.249999999993</v>
      </c>
      <c r="AR354" s="361">
        <v>2132</v>
      </c>
      <c r="AS354" s="361">
        <f t="shared" si="545"/>
        <v>71392.151999999987</v>
      </c>
      <c r="AT354" s="362">
        <f t="shared" ref="AT354:AT355" si="570">AQ354+AS354</f>
        <v>134178.40199999997</v>
      </c>
    </row>
    <row r="355" spans="1:46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62"/>
        <v>4725</v>
      </c>
      <c r="H355" s="36">
        <v>1428</v>
      </c>
      <c r="I355" s="36">
        <f t="shared" si="563"/>
        <v>3598.56</v>
      </c>
      <c r="J355" s="53">
        <f t="shared" si="564"/>
        <v>8323.56</v>
      </c>
      <c r="K355" s="130"/>
      <c r="L355" s="93">
        <v>1875</v>
      </c>
      <c r="M355" s="93">
        <f t="shared" si="529"/>
        <v>0</v>
      </c>
      <c r="N355" s="93">
        <v>1428</v>
      </c>
      <c r="O355" s="93">
        <f t="shared" si="530"/>
        <v>0</v>
      </c>
      <c r="P355" s="94">
        <f t="shared" si="565"/>
        <v>0</v>
      </c>
      <c r="Q355" s="173">
        <v>2.52</v>
      </c>
      <c r="R355" s="175">
        <v>1875</v>
      </c>
      <c r="S355" s="175">
        <f t="shared" si="532"/>
        <v>4725</v>
      </c>
      <c r="T355" s="175">
        <v>1428</v>
      </c>
      <c r="U355" s="175">
        <f t="shared" si="533"/>
        <v>3598.56</v>
      </c>
      <c r="V355" s="176">
        <f t="shared" si="566"/>
        <v>8323.56</v>
      </c>
      <c r="W355" s="220"/>
      <c r="X355" s="222">
        <v>1875</v>
      </c>
      <c r="Y355" s="222">
        <f t="shared" si="535"/>
        <v>0</v>
      </c>
      <c r="Z355" s="222">
        <v>1428</v>
      </c>
      <c r="AA355" s="222">
        <f t="shared" si="536"/>
        <v>0</v>
      </c>
      <c r="AB355" s="223">
        <f t="shared" si="567"/>
        <v>0</v>
      </c>
      <c r="AC355" s="267"/>
      <c r="AD355" s="269">
        <v>1875</v>
      </c>
      <c r="AE355" s="269">
        <f t="shared" si="538"/>
        <v>0</v>
      </c>
      <c r="AF355" s="269">
        <v>1428</v>
      </c>
      <c r="AG355" s="269">
        <f t="shared" si="539"/>
        <v>0</v>
      </c>
      <c r="AH355" s="270">
        <f t="shared" si="568"/>
        <v>0</v>
      </c>
      <c r="AI355" s="314"/>
      <c r="AJ355" s="316">
        <v>1875</v>
      </c>
      <c r="AK355" s="316">
        <f t="shared" si="541"/>
        <v>0</v>
      </c>
      <c r="AL355" s="316">
        <v>1428</v>
      </c>
      <c r="AM355" s="316">
        <f t="shared" si="542"/>
        <v>0</v>
      </c>
      <c r="AN355" s="317">
        <f t="shared" si="569"/>
        <v>0</v>
      </c>
      <c r="AO355" s="715">
        <f t="shared" si="547"/>
        <v>0</v>
      </c>
      <c r="AP355" s="361">
        <v>1875</v>
      </c>
      <c r="AQ355" s="361">
        <f t="shared" si="544"/>
        <v>0</v>
      </c>
      <c r="AR355" s="361">
        <v>1428</v>
      </c>
      <c r="AS355" s="361">
        <f t="shared" si="545"/>
        <v>0</v>
      </c>
      <c r="AT355" s="362">
        <f t="shared" si="570"/>
        <v>0</v>
      </c>
    </row>
    <row r="356" spans="1:46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62"/>
        <v>0</v>
      </c>
      <c r="H356" s="36"/>
      <c r="I356" s="36">
        <f t="shared" si="563"/>
        <v>0</v>
      </c>
      <c r="J356" s="53"/>
      <c r="K356" s="130"/>
      <c r="L356" s="93"/>
      <c r="M356" s="93">
        <f t="shared" si="529"/>
        <v>0</v>
      </c>
      <c r="N356" s="93"/>
      <c r="O356" s="93">
        <f t="shared" si="530"/>
        <v>0</v>
      </c>
      <c r="P356" s="94"/>
      <c r="Q356" s="173"/>
      <c r="R356" s="175"/>
      <c r="S356" s="175">
        <f t="shared" si="532"/>
        <v>0</v>
      </c>
      <c r="T356" s="175"/>
      <c r="U356" s="175">
        <f t="shared" si="533"/>
        <v>0</v>
      </c>
      <c r="V356" s="176"/>
      <c r="W356" s="220"/>
      <c r="X356" s="222"/>
      <c r="Y356" s="222">
        <f t="shared" si="535"/>
        <v>0</v>
      </c>
      <c r="Z356" s="222"/>
      <c r="AA356" s="222">
        <f t="shared" si="536"/>
        <v>0</v>
      </c>
      <c r="AB356" s="223"/>
      <c r="AC356" s="267"/>
      <c r="AD356" s="269"/>
      <c r="AE356" s="269">
        <f t="shared" si="538"/>
        <v>0</v>
      </c>
      <c r="AF356" s="269"/>
      <c r="AG356" s="269">
        <f t="shared" si="539"/>
        <v>0</v>
      </c>
      <c r="AH356" s="270"/>
      <c r="AI356" s="314"/>
      <c r="AJ356" s="316"/>
      <c r="AK356" s="316">
        <f t="shared" si="541"/>
        <v>0</v>
      </c>
      <c r="AL356" s="316"/>
      <c r="AM356" s="316">
        <f t="shared" si="542"/>
        <v>0</v>
      </c>
      <c r="AN356" s="317"/>
      <c r="AO356" s="715">
        <f t="shared" si="547"/>
        <v>0.6</v>
      </c>
      <c r="AP356" s="361"/>
      <c r="AQ356" s="361">
        <f t="shared" si="544"/>
        <v>0</v>
      </c>
      <c r="AR356" s="361"/>
      <c r="AS356" s="361">
        <f t="shared" si="545"/>
        <v>0</v>
      </c>
      <c r="AT356" s="362"/>
    </row>
    <row r="357" spans="1:46" x14ac:dyDescent="0.2">
      <c r="A357" s="1">
        <v>340</v>
      </c>
      <c r="B357" s="9" t="s">
        <v>150</v>
      </c>
      <c r="C357" s="10"/>
      <c r="D357" s="2" t="s">
        <v>56</v>
      </c>
      <c r="E357" s="875">
        <v>10.469999999999999</v>
      </c>
      <c r="F357" s="36">
        <v>1875</v>
      </c>
      <c r="G357" s="36">
        <f t="shared" si="562"/>
        <v>19631.249999999996</v>
      </c>
      <c r="H357" s="36">
        <v>2646</v>
      </c>
      <c r="I357" s="36">
        <f t="shared" si="563"/>
        <v>27703.619999999995</v>
      </c>
      <c r="J357" s="53">
        <f t="shared" ref="J357:J360" si="571">G357+I357</f>
        <v>47334.869999999995</v>
      </c>
      <c r="K357" s="140"/>
      <c r="L357" s="93">
        <v>1875</v>
      </c>
      <c r="M357" s="93">
        <f t="shared" si="529"/>
        <v>0</v>
      </c>
      <c r="N357" s="93">
        <v>2646</v>
      </c>
      <c r="O357" s="93">
        <f t="shared" si="530"/>
        <v>0</v>
      </c>
      <c r="P357" s="94">
        <f t="shared" ref="P357:P360" si="572">M357+O357</f>
        <v>0</v>
      </c>
      <c r="Q357" s="197">
        <v>1.1000000000000001</v>
      </c>
      <c r="R357" s="175">
        <v>1875</v>
      </c>
      <c r="S357" s="175">
        <f t="shared" si="532"/>
        <v>2062.5</v>
      </c>
      <c r="T357" s="175">
        <v>2646</v>
      </c>
      <c r="U357" s="175">
        <f t="shared" si="533"/>
        <v>2910.6000000000004</v>
      </c>
      <c r="V357" s="176">
        <f t="shared" ref="V357:V360" si="573">S357+U357</f>
        <v>4973.1000000000004</v>
      </c>
      <c r="W357" s="244"/>
      <c r="X357" s="222">
        <v>1875</v>
      </c>
      <c r="Y357" s="222">
        <f t="shared" si="535"/>
        <v>0</v>
      </c>
      <c r="Z357" s="222">
        <v>2646</v>
      </c>
      <c r="AA357" s="222">
        <f t="shared" si="536"/>
        <v>0</v>
      </c>
      <c r="AB357" s="223">
        <f t="shared" ref="AB357:AB360" si="574">Y357+AA357</f>
        <v>0</v>
      </c>
      <c r="AC357" s="291"/>
      <c r="AD357" s="269">
        <v>1875</v>
      </c>
      <c r="AE357" s="269">
        <f t="shared" si="538"/>
        <v>0</v>
      </c>
      <c r="AF357" s="269">
        <v>2646</v>
      </c>
      <c r="AG357" s="269">
        <f t="shared" si="539"/>
        <v>0</v>
      </c>
      <c r="AH357" s="270">
        <f t="shared" ref="AH357:AH360" si="575">AE357+AG357</f>
        <v>0</v>
      </c>
      <c r="AI357" s="338"/>
      <c r="AJ357" s="316">
        <v>1875</v>
      </c>
      <c r="AK357" s="316">
        <f t="shared" si="541"/>
        <v>0</v>
      </c>
      <c r="AL357" s="316">
        <v>2646</v>
      </c>
      <c r="AM357" s="316">
        <f t="shared" si="542"/>
        <v>0</v>
      </c>
      <c r="AN357" s="317">
        <f t="shared" ref="AN357:AN360" si="576">AK357+AM357</f>
        <v>0</v>
      </c>
      <c r="AO357" s="715">
        <f t="shared" si="547"/>
        <v>9.3699999999999992</v>
      </c>
      <c r="AP357" s="361">
        <v>1875</v>
      </c>
      <c r="AQ357" s="361">
        <f t="shared" si="544"/>
        <v>17568.75</v>
      </c>
      <c r="AR357" s="361">
        <v>2646</v>
      </c>
      <c r="AS357" s="361">
        <f t="shared" si="545"/>
        <v>24793.019999999997</v>
      </c>
      <c r="AT357" s="362">
        <f t="shared" ref="AT357:AT360" si="577">AQ357+AS357</f>
        <v>42361.77</v>
      </c>
    </row>
    <row r="358" spans="1:46" ht="25.5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62"/>
        <v>4380</v>
      </c>
      <c r="H358" s="36">
        <v>381</v>
      </c>
      <c r="I358" s="36">
        <f t="shared" si="563"/>
        <v>2781.2999999999997</v>
      </c>
      <c r="J358" s="53">
        <f t="shared" si="571"/>
        <v>7161.2999999999993</v>
      </c>
      <c r="K358" s="130"/>
      <c r="L358" s="93">
        <v>600</v>
      </c>
      <c r="M358" s="93">
        <f t="shared" si="529"/>
        <v>0</v>
      </c>
      <c r="N358" s="93">
        <v>381</v>
      </c>
      <c r="O358" s="93">
        <f t="shared" si="530"/>
        <v>0</v>
      </c>
      <c r="P358" s="94">
        <f t="shared" si="572"/>
        <v>0</v>
      </c>
      <c r="Q358" s="173"/>
      <c r="R358" s="175">
        <v>600</v>
      </c>
      <c r="S358" s="175">
        <f t="shared" si="532"/>
        <v>0</v>
      </c>
      <c r="T358" s="175">
        <v>381</v>
      </c>
      <c r="U358" s="175">
        <f t="shared" si="533"/>
        <v>0</v>
      </c>
      <c r="V358" s="176">
        <f t="shared" si="573"/>
        <v>0</v>
      </c>
      <c r="W358" s="220"/>
      <c r="X358" s="222">
        <v>600</v>
      </c>
      <c r="Y358" s="222">
        <f t="shared" si="535"/>
        <v>0</v>
      </c>
      <c r="Z358" s="222">
        <v>381</v>
      </c>
      <c r="AA358" s="222">
        <f t="shared" si="536"/>
        <v>0</v>
      </c>
      <c r="AB358" s="223">
        <f t="shared" si="574"/>
        <v>0</v>
      </c>
      <c r="AC358" s="267"/>
      <c r="AD358" s="269">
        <v>600</v>
      </c>
      <c r="AE358" s="269">
        <f t="shared" si="538"/>
        <v>0</v>
      </c>
      <c r="AF358" s="269">
        <v>381</v>
      </c>
      <c r="AG358" s="269">
        <f t="shared" si="539"/>
        <v>0</v>
      </c>
      <c r="AH358" s="270">
        <f t="shared" si="575"/>
        <v>0</v>
      </c>
      <c r="AI358" s="314"/>
      <c r="AJ358" s="316">
        <v>600</v>
      </c>
      <c r="AK358" s="316">
        <f t="shared" si="541"/>
        <v>0</v>
      </c>
      <c r="AL358" s="316">
        <v>381</v>
      </c>
      <c r="AM358" s="316">
        <f t="shared" si="542"/>
        <v>0</v>
      </c>
      <c r="AN358" s="317">
        <f t="shared" si="576"/>
        <v>0</v>
      </c>
      <c r="AO358" s="715">
        <f t="shared" si="547"/>
        <v>7.3</v>
      </c>
      <c r="AP358" s="361">
        <v>600</v>
      </c>
      <c r="AQ358" s="361">
        <f t="shared" si="544"/>
        <v>4380</v>
      </c>
      <c r="AR358" s="361">
        <v>381</v>
      </c>
      <c r="AS358" s="361">
        <f t="shared" si="545"/>
        <v>2781.2999999999997</v>
      </c>
      <c r="AT358" s="362">
        <f t="shared" si="577"/>
        <v>7161.2999999999993</v>
      </c>
    </row>
    <row r="359" spans="1:46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62"/>
        <v>1040</v>
      </c>
      <c r="H359" s="36">
        <v>123</v>
      </c>
      <c r="I359" s="36">
        <f t="shared" si="563"/>
        <v>127.92</v>
      </c>
      <c r="J359" s="53">
        <f t="shared" si="571"/>
        <v>1167.92</v>
      </c>
      <c r="K359" s="130"/>
      <c r="L359" s="93">
        <v>1000</v>
      </c>
      <c r="M359" s="93">
        <f t="shared" si="529"/>
        <v>0</v>
      </c>
      <c r="N359" s="93">
        <v>123</v>
      </c>
      <c r="O359" s="93">
        <f t="shared" si="530"/>
        <v>0</v>
      </c>
      <c r="P359" s="94">
        <f t="shared" si="572"/>
        <v>0</v>
      </c>
      <c r="Q359" s="173">
        <v>1.04</v>
      </c>
      <c r="R359" s="175">
        <v>1000</v>
      </c>
      <c r="S359" s="175">
        <f t="shared" si="532"/>
        <v>1040</v>
      </c>
      <c r="T359" s="175">
        <v>123</v>
      </c>
      <c r="U359" s="175">
        <f t="shared" si="533"/>
        <v>127.92</v>
      </c>
      <c r="V359" s="176">
        <f t="shared" si="573"/>
        <v>1167.92</v>
      </c>
      <c r="W359" s="220"/>
      <c r="X359" s="222">
        <v>1000</v>
      </c>
      <c r="Y359" s="222">
        <f t="shared" si="535"/>
        <v>0</v>
      </c>
      <c r="Z359" s="222">
        <v>123</v>
      </c>
      <c r="AA359" s="222">
        <f t="shared" si="536"/>
        <v>0</v>
      </c>
      <c r="AB359" s="223">
        <f t="shared" si="574"/>
        <v>0</v>
      </c>
      <c r="AC359" s="267"/>
      <c r="AD359" s="269">
        <v>1000</v>
      </c>
      <c r="AE359" s="269">
        <f t="shared" si="538"/>
        <v>0</v>
      </c>
      <c r="AF359" s="269">
        <v>123</v>
      </c>
      <c r="AG359" s="269">
        <f t="shared" si="539"/>
        <v>0</v>
      </c>
      <c r="AH359" s="270">
        <f t="shared" si="575"/>
        <v>0</v>
      </c>
      <c r="AI359" s="314"/>
      <c r="AJ359" s="316">
        <v>1000</v>
      </c>
      <c r="AK359" s="316">
        <f t="shared" si="541"/>
        <v>0</v>
      </c>
      <c r="AL359" s="316">
        <v>123</v>
      </c>
      <c r="AM359" s="316">
        <f t="shared" si="542"/>
        <v>0</v>
      </c>
      <c r="AN359" s="317">
        <f t="shared" si="576"/>
        <v>0</v>
      </c>
      <c r="AO359" s="715">
        <f t="shared" si="547"/>
        <v>0</v>
      </c>
      <c r="AP359" s="361">
        <v>1000</v>
      </c>
      <c r="AQ359" s="361">
        <f t="shared" si="544"/>
        <v>0</v>
      </c>
      <c r="AR359" s="361">
        <v>123</v>
      </c>
      <c r="AS359" s="361">
        <f t="shared" si="545"/>
        <v>0</v>
      </c>
      <c r="AT359" s="362">
        <f t="shared" si="577"/>
        <v>0</v>
      </c>
    </row>
    <row r="360" spans="1:46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62"/>
        <v>0</v>
      </c>
      <c r="H360" s="488">
        <v>101443</v>
      </c>
      <c r="I360" s="488">
        <f t="shared" si="563"/>
        <v>101443</v>
      </c>
      <c r="J360" s="489">
        <f t="shared" si="571"/>
        <v>101443</v>
      </c>
      <c r="K360" s="130">
        <v>0.55553398058252423</v>
      </c>
      <c r="L360" s="93">
        <v>0</v>
      </c>
      <c r="M360" s="93">
        <f t="shared" si="529"/>
        <v>0</v>
      </c>
      <c r="N360" s="93">
        <v>101443</v>
      </c>
      <c r="O360" s="93">
        <f t="shared" si="530"/>
        <v>56355.033592233005</v>
      </c>
      <c r="P360" s="94">
        <f t="shared" si="572"/>
        <v>56355.033592233005</v>
      </c>
      <c r="Q360" s="173">
        <v>0.44400000000000001</v>
      </c>
      <c r="R360" s="175">
        <v>0</v>
      </c>
      <c r="S360" s="175">
        <f t="shared" si="532"/>
        <v>0</v>
      </c>
      <c r="T360" s="175">
        <v>101443</v>
      </c>
      <c r="U360" s="175">
        <f t="shared" si="533"/>
        <v>45040.692000000003</v>
      </c>
      <c r="V360" s="176">
        <f t="shared" si="573"/>
        <v>45040.692000000003</v>
      </c>
      <c r="W360" s="220"/>
      <c r="X360" s="222">
        <v>0</v>
      </c>
      <c r="Y360" s="222">
        <f t="shared" si="535"/>
        <v>0</v>
      </c>
      <c r="Z360" s="222">
        <v>101443</v>
      </c>
      <c r="AA360" s="222">
        <f t="shared" si="536"/>
        <v>0</v>
      </c>
      <c r="AB360" s="223">
        <f t="shared" si="574"/>
        <v>0</v>
      </c>
      <c r="AC360" s="267"/>
      <c r="AD360" s="269">
        <v>0</v>
      </c>
      <c r="AE360" s="269">
        <f t="shared" si="538"/>
        <v>0</v>
      </c>
      <c r="AF360" s="269">
        <v>101443</v>
      </c>
      <c r="AG360" s="269">
        <f t="shared" si="539"/>
        <v>0</v>
      </c>
      <c r="AH360" s="270">
        <f t="shared" si="575"/>
        <v>0</v>
      </c>
      <c r="AI360" s="314"/>
      <c r="AJ360" s="316">
        <v>0</v>
      </c>
      <c r="AK360" s="316">
        <f t="shared" si="541"/>
        <v>0</v>
      </c>
      <c r="AL360" s="316">
        <v>101443</v>
      </c>
      <c r="AM360" s="316">
        <f t="shared" si="542"/>
        <v>0</v>
      </c>
      <c r="AN360" s="317">
        <f t="shared" si="576"/>
        <v>0</v>
      </c>
      <c r="AO360" s="715">
        <f t="shared" si="547"/>
        <v>4.6601941747576037E-4</v>
      </c>
      <c r="AP360" s="361">
        <v>0</v>
      </c>
      <c r="AQ360" s="361">
        <f t="shared" si="544"/>
        <v>0</v>
      </c>
      <c r="AR360" s="361">
        <v>101443</v>
      </c>
      <c r="AS360" s="361">
        <f t="shared" si="545"/>
        <v>47.274407766993562</v>
      </c>
      <c r="AT360" s="362">
        <f t="shared" si="577"/>
        <v>47.274407766993562</v>
      </c>
    </row>
    <row r="361" spans="1:46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5">
        <f t="shared" si="547"/>
        <v>0</v>
      </c>
      <c r="AP361" s="360"/>
      <c r="AQ361" s="361"/>
      <c r="AR361" s="358"/>
      <c r="AS361" s="361"/>
      <c r="AT361" s="359"/>
    </row>
    <row r="362" spans="1:46" ht="25.5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62"/>
        <v>8293.6</v>
      </c>
      <c r="H362" s="36">
        <v>22342.319999999996</v>
      </c>
      <c r="I362" s="36">
        <f t="shared" si="563"/>
        <v>22342.319999999996</v>
      </c>
      <c r="J362" s="53">
        <f t="shared" ref="J362:J365" si="578">G362+I362</f>
        <v>30635.919999999998</v>
      </c>
      <c r="K362" s="130"/>
      <c r="L362" s="93">
        <v>8293.6</v>
      </c>
      <c r="M362" s="93">
        <f t="shared" ref="M362:M379" si="579">K362*L362</f>
        <v>0</v>
      </c>
      <c r="N362" s="93">
        <v>22342.319999999996</v>
      </c>
      <c r="O362" s="93">
        <f t="shared" ref="O362:O379" si="580">K362*N362</f>
        <v>0</v>
      </c>
      <c r="P362" s="94">
        <f t="shared" ref="P362:P365" si="581">M362+O362</f>
        <v>0</v>
      </c>
      <c r="Q362" s="173"/>
      <c r="R362" s="175">
        <v>8293.6</v>
      </c>
      <c r="S362" s="175">
        <f t="shared" ref="S362:S379" si="582">Q362*R362</f>
        <v>0</v>
      </c>
      <c r="T362" s="175">
        <v>22342.319999999996</v>
      </c>
      <c r="U362" s="175">
        <f t="shared" ref="U362:U379" si="583">Q362*T362</f>
        <v>0</v>
      </c>
      <c r="V362" s="176">
        <f t="shared" ref="V362:V365" si="584">S362+U362</f>
        <v>0</v>
      </c>
      <c r="W362" s="220">
        <v>1</v>
      </c>
      <c r="X362" s="222">
        <v>8293.6</v>
      </c>
      <c r="Y362" s="222">
        <f t="shared" ref="Y362:Y379" si="585">W362*X362</f>
        <v>8293.6</v>
      </c>
      <c r="Z362" s="222">
        <v>22342.319999999996</v>
      </c>
      <c r="AA362" s="222">
        <f t="shared" ref="AA362:AA379" si="586">W362*Z362</f>
        <v>22342.319999999996</v>
      </c>
      <c r="AB362" s="223">
        <f t="shared" ref="AB362:AB365" si="587">Y362+AA362</f>
        <v>30635.919999999998</v>
      </c>
      <c r="AC362" s="267"/>
      <c r="AD362" s="269">
        <v>8293.6</v>
      </c>
      <c r="AE362" s="269">
        <f t="shared" ref="AE362:AE379" si="588">AC362*AD362</f>
        <v>0</v>
      </c>
      <c r="AF362" s="269">
        <v>22342.319999999996</v>
      </c>
      <c r="AG362" s="269">
        <f t="shared" ref="AG362:AG379" si="589">AC362*AF362</f>
        <v>0</v>
      </c>
      <c r="AH362" s="270">
        <f t="shared" ref="AH362:AH365" si="590">AE362+AG362</f>
        <v>0</v>
      </c>
      <c r="AI362" s="314"/>
      <c r="AJ362" s="316">
        <v>8293.6</v>
      </c>
      <c r="AK362" s="316">
        <f t="shared" ref="AK362:AK379" si="591">AI362*AJ362</f>
        <v>0</v>
      </c>
      <c r="AL362" s="316">
        <v>22342.319999999996</v>
      </c>
      <c r="AM362" s="316">
        <f t="shared" ref="AM362:AM379" si="592">AI362*AL362</f>
        <v>0</v>
      </c>
      <c r="AN362" s="317">
        <f t="shared" ref="AN362:AN365" si="593">AK362+AM362</f>
        <v>0</v>
      </c>
      <c r="AO362" s="715">
        <f t="shared" si="547"/>
        <v>0</v>
      </c>
      <c r="AP362" s="361">
        <v>8293.6</v>
      </c>
      <c r="AQ362" s="361">
        <f t="shared" ref="AQ362:AQ379" si="594">AO362*AP362</f>
        <v>0</v>
      </c>
      <c r="AR362" s="361">
        <v>22342.319999999996</v>
      </c>
      <c r="AS362" s="361">
        <f t="shared" ref="AS362:AS379" si="595">AO362*AR362</f>
        <v>0</v>
      </c>
      <c r="AT362" s="362">
        <f t="shared" ref="AT362:AT365" si="596">AQ362+AS362</f>
        <v>0</v>
      </c>
    </row>
    <row r="363" spans="1:46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62"/>
        <v>40032.399999999994</v>
      </c>
      <c r="H363" s="488">
        <v>9764</v>
      </c>
      <c r="I363" s="488">
        <f t="shared" si="563"/>
        <v>97640</v>
      </c>
      <c r="J363" s="489">
        <f t="shared" si="578"/>
        <v>137672.4</v>
      </c>
      <c r="K363" s="130">
        <v>9</v>
      </c>
      <c r="L363" s="93">
        <v>4003.24</v>
      </c>
      <c r="M363" s="93">
        <f t="shared" si="579"/>
        <v>36029.159999999996</v>
      </c>
      <c r="N363" s="93">
        <v>9764</v>
      </c>
      <c r="O363" s="93">
        <f t="shared" si="580"/>
        <v>87876</v>
      </c>
      <c r="P363" s="94">
        <f t="shared" si="581"/>
        <v>123905.16</v>
      </c>
      <c r="Q363" s="173"/>
      <c r="R363" s="175">
        <v>4003.24</v>
      </c>
      <c r="S363" s="175">
        <f t="shared" si="582"/>
        <v>0</v>
      </c>
      <c r="T363" s="175">
        <v>9764</v>
      </c>
      <c r="U363" s="175">
        <f t="shared" si="583"/>
        <v>0</v>
      </c>
      <c r="V363" s="176">
        <f t="shared" si="584"/>
        <v>0</v>
      </c>
      <c r="W363" s="220">
        <v>1</v>
      </c>
      <c r="X363" s="222">
        <v>4003.24</v>
      </c>
      <c r="Y363" s="222">
        <f t="shared" si="585"/>
        <v>4003.24</v>
      </c>
      <c r="Z363" s="222">
        <v>9764</v>
      </c>
      <c r="AA363" s="222">
        <f t="shared" si="586"/>
        <v>9764</v>
      </c>
      <c r="AB363" s="223">
        <f t="shared" si="587"/>
        <v>13767.24</v>
      </c>
      <c r="AC363" s="267"/>
      <c r="AD363" s="269">
        <v>4003.24</v>
      </c>
      <c r="AE363" s="269">
        <f t="shared" si="588"/>
        <v>0</v>
      </c>
      <c r="AF363" s="269">
        <v>9764</v>
      </c>
      <c r="AG363" s="269">
        <f t="shared" si="589"/>
        <v>0</v>
      </c>
      <c r="AH363" s="270">
        <f t="shared" si="590"/>
        <v>0</v>
      </c>
      <c r="AI363" s="314"/>
      <c r="AJ363" s="316">
        <v>4003.24</v>
      </c>
      <c r="AK363" s="316">
        <f t="shared" si="591"/>
        <v>0</v>
      </c>
      <c r="AL363" s="316">
        <v>9764</v>
      </c>
      <c r="AM363" s="316">
        <f t="shared" si="592"/>
        <v>0</v>
      </c>
      <c r="AN363" s="317">
        <f t="shared" si="593"/>
        <v>0</v>
      </c>
      <c r="AO363" s="715">
        <f t="shared" si="547"/>
        <v>0</v>
      </c>
      <c r="AP363" s="361">
        <v>4003.24</v>
      </c>
      <c r="AQ363" s="361">
        <f t="shared" si="594"/>
        <v>0</v>
      </c>
      <c r="AR363" s="361">
        <v>9764</v>
      </c>
      <c r="AS363" s="361">
        <f t="shared" si="595"/>
        <v>0</v>
      </c>
      <c r="AT363" s="362">
        <f t="shared" si="596"/>
        <v>0</v>
      </c>
    </row>
    <row r="364" spans="1:46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62"/>
        <v>8000</v>
      </c>
      <c r="H364" s="488">
        <v>2142</v>
      </c>
      <c r="I364" s="488">
        <f t="shared" si="563"/>
        <v>21420</v>
      </c>
      <c r="J364" s="489">
        <f t="shared" si="578"/>
        <v>29420</v>
      </c>
      <c r="K364" s="130">
        <v>9</v>
      </c>
      <c r="L364" s="93">
        <v>800</v>
      </c>
      <c r="M364" s="93">
        <f t="shared" si="579"/>
        <v>7200</v>
      </c>
      <c r="N364" s="93">
        <v>2142</v>
      </c>
      <c r="O364" s="93">
        <f t="shared" si="580"/>
        <v>19278</v>
      </c>
      <c r="P364" s="94">
        <f t="shared" si="581"/>
        <v>26478</v>
      </c>
      <c r="Q364" s="173"/>
      <c r="R364" s="175">
        <v>800</v>
      </c>
      <c r="S364" s="175">
        <f t="shared" si="582"/>
        <v>0</v>
      </c>
      <c r="T364" s="175">
        <v>2142</v>
      </c>
      <c r="U364" s="175">
        <f t="shared" si="583"/>
        <v>0</v>
      </c>
      <c r="V364" s="176">
        <f t="shared" si="584"/>
        <v>0</v>
      </c>
      <c r="W364" s="220"/>
      <c r="X364" s="222">
        <v>800</v>
      </c>
      <c r="Y364" s="222">
        <f t="shared" si="585"/>
        <v>0</v>
      </c>
      <c r="Z364" s="222">
        <v>2142</v>
      </c>
      <c r="AA364" s="222">
        <f t="shared" si="586"/>
        <v>0</v>
      </c>
      <c r="AB364" s="223">
        <f t="shared" si="587"/>
        <v>0</v>
      </c>
      <c r="AC364" s="267"/>
      <c r="AD364" s="269">
        <v>800</v>
      </c>
      <c r="AE364" s="269">
        <f t="shared" si="588"/>
        <v>0</v>
      </c>
      <c r="AF364" s="269">
        <v>2142</v>
      </c>
      <c r="AG364" s="269">
        <f t="shared" si="589"/>
        <v>0</v>
      </c>
      <c r="AH364" s="270">
        <f t="shared" si="590"/>
        <v>0</v>
      </c>
      <c r="AI364" s="314"/>
      <c r="AJ364" s="316">
        <v>800</v>
      </c>
      <c r="AK364" s="316">
        <f t="shared" si="591"/>
        <v>0</v>
      </c>
      <c r="AL364" s="316">
        <v>2142</v>
      </c>
      <c r="AM364" s="316">
        <f t="shared" si="592"/>
        <v>0</v>
      </c>
      <c r="AN364" s="317">
        <f t="shared" si="593"/>
        <v>0</v>
      </c>
      <c r="AO364" s="715">
        <f t="shared" si="547"/>
        <v>1</v>
      </c>
      <c r="AP364" s="361">
        <v>800</v>
      </c>
      <c r="AQ364" s="361">
        <f t="shared" si="594"/>
        <v>800</v>
      </c>
      <c r="AR364" s="361">
        <v>2142</v>
      </c>
      <c r="AS364" s="361">
        <f t="shared" si="595"/>
        <v>2142</v>
      </c>
      <c r="AT364" s="362">
        <f t="shared" si="596"/>
        <v>2942</v>
      </c>
    </row>
    <row r="365" spans="1:46" x14ac:dyDescent="0.2">
      <c r="A365" s="485">
        <v>348</v>
      </c>
      <c r="B365" s="486" t="s">
        <v>135</v>
      </c>
      <c r="C365" s="490"/>
      <c r="D365" s="487" t="s">
        <v>56</v>
      </c>
      <c r="E365" s="82">
        <v>154.03800000000001</v>
      </c>
      <c r="F365" s="488">
        <v>1875</v>
      </c>
      <c r="G365" s="488">
        <f t="shared" si="562"/>
        <v>288821.25</v>
      </c>
      <c r="H365" s="488">
        <v>869</v>
      </c>
      <c r="I365" s="488">
        <f t="shared" si="563"/>
        <v>133859.022</v>
      </c>
      <c r="J365" s="489">
        <f t="shared" si="578"/>
        <v>422680.272</v>
      </c>
      <c r="K365" s="130">
        <v>154.03899999999999</v>
      </c>
      <c r="L365" s="93">
        <v>1875</v>
      </c>
      <c r="M365" s="93">
        <f t="shared" si="579"/>
        <v>288823.125</v>
      </c>
      <c r="N365" s="93">
        <v>869</v>
      </c>
      <c r="O365" s="93">
        <f t="shared" si="580"/>
        <v>133859.891</v>
      </c>
      <c r="P365" s="94">
        <f t="shared" si="581"/>
        <v>422683.016</v>
      </c>
      <c r="Q365" s="173"/>
      <c r="R365" s="175">
        <v>1875</v>
      </c>
      <c r="S365" s="175">
        <f t="shared" si="582"/>
        <v>0</v>
      </c>
      <c r="T365" s="175">
        <v>869</v>
      </c>
      <c r="U365" s="175">
        <f t="shared" si="583"/>
        <v>0</v>
      </c>
      <c r="V365" s="176">
        <f t="shared" si="584"/>
        <v>0</v>
      </c>
      <c r="W365" s="220"/>
      <c r="X365" s="222">
        <v>1875</v>
      </c>
      <c r="Y365" s="222">
        <f t="shared" si="585"/>
        <v>0</v>
      </c>
      <c r="Z365" s="222">
        <v>869</v>
      </c>
      <c r="AA365" s="222">
        <f t="shared" si="586"/>
        <v>0</v>
      </c>
      <c r="AB365" s="223">
        <f t="shared" si="587"/>
        <v>0</v>
      </c>
      <c r="AC365" s="267"/>
      <c r="AD365" s="269">
        <v>1875</v>
      </c>
      <c r="AE365" s="269">
        <f t="shared" si="588"/>
        <v>0</v>
      </c>
      <c r="AF365" s="269">
        <v>869</v>
      </c>
      <c r="AG365" s="269">
        <f t="shared" si="589"/>
        <v>0</v>
      </c>
      <c r="AH365" s="270">
        <f t="shared" si="590"/>
        <v>0</v>
      </c>
      <c r="AI365" s="314"/>
      <c r="AJ365" s="316">
        <v>1875</v>
      </c>
      <c r="AK365" s="316">
        <f t="shared" si="591"/>
        <v>0</v>
      </c>
      <c r="AL365" s="316">
        <v>869</v>
      </c>
      <c r="AM365" s="316">
        <f t="shared" si="592"/>
        <v>0</v>
      </c>
      <c r="AN365" s="317">
        <f t="shared" si="593"/>
        <v>0</v>
      </c>
      <c r="AO365" s="715">
        <f t="shared" si="547"/>
        <v>-9.9999999997635314E-4</v>
      </c>
      <c r="AP365" s="361">
        <v>1875</v>
      </c>
      <c r="AQ365" s="361">
        <f t="shared" si="594"/>
        <v>-1.8749999999556621</v>
      </c>
      <c r="AR365" s="361">
        <v>869</v>
      </c>
      <c r="AS365" s="361">
        <f t="shared" si="595"/>
        <v>-0.86899999997945088</v>
      </c>
      <c r="AT365" s="362">
        <f t="shared" si="596"/>
        <v>-2.743999999935113</v>
      </c>
    </row>
    <row r="366" spans="1:46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62"/>
        <v>0</v>
      </c>
      <c r="H366" s="36"/>
      <c r="I366" s="36">
        <f t="shared" si="563"/>
        <v>0</v>
      </c>
      <c r="J366" s="53"/>
      <c r="K366" s="130"/>
      <c r="L366" s="93"/>
      <c r="M366" s="93">
        <f t="shared" si="579"/>
        <v>0</v>
      </c>
      <c r="N366" s="93"/>
      <c r="O366" s="93">
        <f t="shared" si="580"/>
        <v>0</v>
      </c>
      <c r="P366" s="94"/>
      <c r="Q366" s="173"/>
      <c r="R366" s="175"/>
      <c r="S366" s="175">
        <f t="shared" si="582"/>
        <v>0</v>
      </c>
      <c r="T366" s="175"/>
      <c r="U366" s="175">
        <f t="shared" si="583"/>
        <v>0</v>
      </c>
      <c r="V366" s="176"/>
      <c r="W366" s="220"/>
      <c r="X366" s="222"/>
      <c r="Y366" s="222">
        <f t="shared" si="585"/>
        <v>0</v>
      </c>
      <c r="Z366" s="222"/>
      <c r="AA366" s="222">
        <f t="shared" si="586"/>
        <v>0</v>
      </c>
      <c r="AB366" s="223"/>
      <c r="AC366" s="267"/>
      <c r="AD366" s="269"/>
      <c r="AE366" s="269">
        <f t="shared" si="588"/>
        <v>0</v>
      </c>
      <c r="AF366" s="269"/>
      <c r="AG366" s="269">
        <f t="shared" si="589"/>
        <v>0</v>
      </c>
      <c r="AH366" s="270"/>
      <c r="AI366" s="314"/>
      <c r="AJ366" s="316"/>
      <c r="AK366" s="316">
        <f t="shared" si="591"/>
        <v>0</v>
      </c>
      <c r="AL366" s="316"/>
      <c r="AM366" s="316">
        <f t="shared" si="592"/>
        <v>0</v>
      </c>
      <c r="AN366" s="317"/>
      <c r="AO366" s="715">
        <f t="shared" si="547"/>
        <v>32.594999999999999</v>
      </c>
      <c r="AP366" s="361"/>
      <c r="AQ366" s="361">
        <f t="shared" si="594"/>
        <v>0</v>
      </c>
      <c r="AR366" s="361"/>
      <c r="AS366" s="361">
        <f t="shared" si="595"/>
        <v>0</v>
      </c>
      <c r="AT366" s="362"/>
    </row>
    <row r="367" spans="1:46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62"/>
        <v>0</v>
      </c>
      <c r="H367" s="36"/>
      <c r="I367" s="36">
        <f t="shared" si="563"/>
        <v>0</v>
      </c>
      <c r="J367" s="53"/>
      <c r="K367" s="130"/>
      <c r="L367" s="93"/>
      <c r="M367" s="93">
        <f t="shared" si="579"/>
        <v>0</v>
      </c>
      <c r="N367" s="93"/>
      <c r="O367" s="93">
        <f t="shared" si="580"/>
        <v>0</v>
      </c>
      <c r="P367" s="94"/>
      <c r="Q367" s="173"/>
      <c r="R367" s="175"/>
      <c r="S367" s="175">
        <f t="shared" si="582"/>
        <v>0</v>
      </c>
      <c r="T367" s="175"/>
      <c r="U367" s="175">
        <f t="shared" si="583"/>
        <v>0</v>
      </c>
      <c r="V367" s="176"/>
      <c r="W367" s="220"/>
      <c r="X367" s="222"/>
      <c r="Y367" s="222">
        <f t="shared" si="585"/>
        <v>0</v>
      </c>
      <c r="Z367" s="222"/>
      <c r="AA367" s="222">
        <f t="shared" si="586"/>
        <v>0</v>
      </c>
      <c r="AB367" s="223"/>
      <c r="AC367" s="267"/>
      <c r="AD367" s="269"/>
      <c r="AE367" s="269">
        <f t="shared" si="588"/>
        <v>0</v>
      </c>
      <c r="AF367" s="269"/>
      <c r="AG367" s="269">
        <f t="shared" si="589"/>
        <v>0</v>
      </c>
      <c r="AH367" s="270"/>
      <c r="AI367" s="314"/>
      <c r="AJ367" s="316"/>
      <c r="AK367" s="316">
        <f t="shared" si="591"/>
        <v>0</v>
      </c>
      <c r="AL367" s="316"/>
      <c r="AM367" s="316">
        <f t="shared" si="592"/>
        <v>0</v>
      </c>
      <c r="AN367" s="317"/>
      <c r="AO367" s="715">
        <f t="shared" si="547"/>
        <v>12.52</v>
      </c>
      <c r="AP367" s="361"/>
      <c r="AQ367" s="361">
        <f t="shared" si="594"/>
        <v>0</v>
      </c>
      <c r="AR367" s="361"/>
      <c r="AS367" s="361">
        <f t="shared" si="595"/>
        <v>0</v>
      </c>
      <c r="AT367" s="362"/>
    </row>
    <row r="368" spans="1:46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62"/>
        <v>0</v>
      </c>
      <c r="H368" s="36"/>
      <c r="I368" s="36">
        <f t="shared" si="563"/>
        <v>0</v>
      </c>
      <c r="J368" s="53"/>
      <c r="K368" s="130"/>
      <c r="L368" s="93"/>
      <c r="M368" s="93">
        <f t="shared" si="579"/>
        <v>0</v>
      </c>
      <c r="N368" s="93"/>
      <c r="O368" s="93">
        <f t="shared" si="580"/>
        <v>0</v>
      </c>
      <c r="P368" s="94"/>
      <c r="Q368" s="173"/>
      <c r="R368" s="175"/>
      <c r="S368" s="175">
        <f t="shared" si="582"/>
        <v>0</v>
      </c>
      <c r="T368" s="175"/>
      <c r="U368" s="175">
        <f t="shared" si="583"/>
        <v>0</v>
      </c>
      <c r="V368" s="176"/>
      <c r="W368" s="220"/>
      <c r="X368" s="222"/>
      <c r="Y368" s="222">
        <f t="shared" si="585"/>
        <v>0</v>
      </c>
      <c r="Z368" s="222"/>
      <c r="AA368" s="222">
        <f t="shared" si="586"/>
        <v>0</v>
      </c>
      <c r="AB368" s="223"/>
      <c r="AC368" s="267"/>
      <c r="AD368" s="269"/>
      <c r="AE368" s="269">
        <f t="shared" si="588"/>
        <v>0</v>
      </c>
      <c r="AF368" s="269"/>
      <c r="AG368" s="269">
        <f t="shared" si="589"/>
        <v>0</v>
      </c>
      <c r="AH368" s="270"/>
      <c r="AI368" s="314"/>
      <c r="AJ368" s="316"/>
      <c r="AK368" s="316">
        <f t="shared" si="591"/>
        <v>0</v>
      </c>
      <c r="AL368" s="316"/>
      <c r="AM368" s="316">
        <f t="shared" si="592"/>
        <v>0</v>
      </c>
      <c r="AN368" s="317"/>
      <c r="AO368" s="715">
        <f t="shared" si="547"/>
        <v>15.2</v>
      </c>
      <c r="AP368" s="361"/>
      <c r="AQ368" s="361">
        <f t="shared" si="594"/>
        <v>0</v>
      </c>
      <c r="AR368" s="361"/>
      <c r="AS368" s="361">
        <f t="shared" si="595"/>
        <v>0</v>
      </c>
      <c r="AT368" s="362"/>
    </row>
    <row r="369" spans="1:46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62"/>
        <v>0</v>
      </c>
      <c r="H369" s="36"/>
      <c r="I369" s="36">
        <f t="shared" si="563"/>
        <v>0</v>
      </c>
      <c r="J369" s="53"/>
      <c r="K369" s="130"/>
      <c r="L369" s="93"/>
      <c r="M369" s="93">
        <f t="shared" si="579"/>
        <v>0</v>
      </c>
      <c r="N369" s="93"/>
      <c r="O369" s="93">
        <f t="shared" si="580"/>
        <v>0</v>
      </c>
      <c r="P369" s="94"/>
      <c r="Q369" s="173"/>
      <c r="R369" s="175"/>
      <c r="S369" s="175">
        <f t="shared" si="582"/>
        <v>0</v>
      </c>
      <c r="T369" s="175"/>
      <c r="U369" s="175">
        <f t="shared" si="583"/>
        <v>0</v>
      </c>
      <c r="V369" s="176"/>
      <c r="W369" s="220"/>
      <c r="X369" s="222"/>
      <c r="Y369" s="222">
        <f t="shared" si="585"/>
        <v>0</v>
      </c>
      <c r="Z369" s="222"/>
      <c r="AA369" s="222">
        <f t="shared" si="586"/>
        <v>0</v>
      </c>
      <c r="AB369" s="223"/>
      <c r="AC369" s="267"/>
      <c r="AD369" s="269"/>
      <c r="AE369" s="269">
        <f t="shared" si="588"/>
        <v>0</v>
      </c>
      <c r="AF369" s="269"/>
      <c r="AG369" s="269">
        <f t="shared" si="589"/>
        <v>0</v>
      </c>
      <c r="AH369" s="270"/>
      <c r="AI369" s="314"/>
      <c r="AJ369" s="316"/>
      <c r="AK369" s="316">
        <f t="shared" si="591"/>
        <v>0</v>
      </c>
      <c r="AL369" s="316"/>
      <c r="AM369" s="316">
        <f t="shared" si="592"/>
        <v>0</v>
      </c>
      <c r="AN369" s="317"/>
      <c r="AO369" s="715">
        <f t="shared" si="547"/>
        <v>17.600000000000001</v>
      </c>
      <c r="AP369" s="361"/>
      <c r="AQ369" s="361">
        <f t="shared" si="594"/>
        <v>0</v>
      </c>
      <c r="AR369" s="361"/>
      <c r="AS369" s="361">
        <f t="shared" si="595"/>
        <v>0</v>
      </c>
      <c r="AT369" s="362"/>
    </row>
    <row r="370" spans="1:46" x14ac:dyDescent="0.2">
      <c r="A370" s="485">
        <v>353</v>
      </c>
      <c r="B370" s="486" t="s">
        <v>139</v>
      </c>
      <c r="C370" s="490"/>
      <c r="D370" s="487" t="s">
        <v>56</v>
      </c>
      <c r="E370" s="875">
        <v>18.700000000000003</v>
      </c>
      <c r="F370" s="488">
        <v>1875</v>
      </c>
      <c r="G370" s="488">
        <f t="shared" si="562"/>
        <v>35062.500000000007</v>
      </c>
      <c r="H370" s="488">
        <v>1617</v>
      </c>
      <c r="I370" s="488">
        <f t="shared" si="563"/>
        <v>30237.900000000005</v>
      </c>
      <c r="J370" s="489">
        <f t="shared" ref="J370:J371" si="597">G370+I370</f>
        <v>65300.400000000009</v>
      </c>
      <c r="K370" s="140">
        <v>18.700000000000003</v>
      </c>
      <c r="L370" s="93">
        <v>1875</v>
      </c>
      <c r="M370" s="93">
        <f t="shared" si="579"/>
        <v>35062.500000000007</v>
      </c>
      <c r="N370" s="93">
        <v>1617</v>
      </c>
      <c r="O370" s="93">
        <f t="shared" si="580"/>
        <v>30237.900000000005</v>
      </c>
      <c r="P370" s="94">
        <f t="shared" ref="P370:P371" si="598">M370+O370</f>
        <v>65300.400000000009</v>
      </c>
      <c r="Q370" s="197"/>
      <c r="R370" s="175">
        <v>1875</v>
      </c>
      <c r="S370" s="175">
        <f t="shared" si="582"/>
        <v>0</v>
      </c>
      <c r="T370" s="175">
        <v>1617</v>
      </c>
      <c r="U370" s="175">
        <f t="shared" si="583"/>
        <v>0</v>
      </c>
      <c r="V370" s="176">
        <f t="shared" ref="V370:V371" si="599">S370+U370</f>
        <v>0</v>
      </c>
      <c r="W370" s="244"/>
      <c r="X370" s="222">
        <v>1875</v>
      </c>
      <c r="Y370" s="222">
        <f t="shared" si="585"/>
        <v>0</v>
      </c>
      <c r="Z370" s="222">
        <v>1617</v>
      </c>
      <c r="AA370" s="222">
        <f t="shared" si="586"/>
        <v>0</v>
      </c>
      <c r="AB370" s="223">
        <f t="shared" ref="AB370:AB371" si="600">Y370+AA370</f>
        <v>0</v>
      </c>
      <c r="AC370" s="291"/>
      <c r="AD370" s="269">
        <v>1875</v>
      </c>
      <c r="AE370" s="269">
        <f t="shared" si="588"/>
        <v>0</v>
      </c>
      <c r="AF370" s="269">
        <v>1617</v>
      </c>
      <c r="AG370" s="269">
        <f t="shared" si="589"/>
        <v>0</v>
      </c>
      <c r="AH370" s="270">
        <f t="shared" ref="AH370:AH371" si="601">AE370+AG370</f>
        <v>0</v>
      </c>
      <c r="AI370" s="338"/>
      <c r="AJ370" s="316">
        <v>1875</v>
      </c>
      <c r="AK370" s="316">
        <f t="shared" si="591"/>
        <v>0</v>
      </c>
      <c r="AL370" s="316">
        <v>1617</v>
      </c>
      <c r="AM370" s="316">
        <f t="shared" si="592"/>
        <v>0</v>
      </c>
      <c r="AN370" s="317">
        <f t="shared" ref="AN370:AN371" si="602">AK370+AM370</f>
        <v>0</v>
      </c>
      <c r="AO370" s="715">
        <f t="shared" si="547"/>
        <v>0</v>
      </c>
      <c r="AP370" s="361">
        <v>1875</v>
      </c>
      <c r="AQ370" s="361">
        <f t="shared" si="594"/>
        <v>0</v>
      </c>
      <c r="AR370" s="361">
        <v>1617</v>
      </c>
      <c r="AS370" s="361">
        <f t="shared" si="595"/>
        <v>0</v>
      </c>
      <c r="AT370" s="362">
        <f t="shared" ref="AT370:AT371" si="603">AQ370+AS370</f>
        <v>0</v>
      </c>
    </row>
    <row r="371" spans="1:46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62"/>
        <v>200696.25</v>
      </c>
      <c r="H371" s="488">
        <v>1226</v>
      </c>
      <c r="I371" s="488">
        <f t="shared" si="563"/>
        <v>131228.58799999999</v>
      </c>
      <c r="J371" s="489">
        <f t="shared" si="597"/>
        <v>331924.83799999999</v>
      </c>
      <c r="K371" s="130">
        <v>70.3</v>
      </c>
      <c r="L371" s="93">
        <v>1875</v>
      </c>
      <c r="M371" s="93">
        <f t="shared" si="579"/>
        <v>131812.5</v>
      </c>
      <c r="N371" s="93">
        <v>1226</v>
      </c>
      <c r="O371" s="93">
        <f t="shared" si="580"/>
        <v>86187.8</v>
      </c>
      <c r="P371" s="94">
        <f t="shared" si="598"/>
        <v>218000.3</v>
      </c>
      <c r="Q371" s="720">
        <v>23.7</v>
      </c>
      <c r="R371" s="175">
        <v>1875</v>
      </c>
      <c r="S371" s="175">
        <f t="shared" si="582"/>
        <v>44437.5</v>
      </c>
      <c r="T371" s="175">
        <v>1226</v>
      </c>
      <c r="U371" s="175">
        <f t="shared" si="583"/>
        <v>29056.2</v>
      </c>
      <c r="V371" s="176">
        <f t="shared" si="599"/>
        <v>73493.7</v>
      </c>
      <c r="W371" s="220"/>
      <c r="X371" s="222">
        <v>1875</v>
      </c>
      <c r="Y371" s="222">
        <f t="shared" si="585"/>
        <v>0</v>
      </c>
      <c r="Z371" s="222">
        <v>1226</v>
      </c>
      <c r="AA371" s="222">
        <f t="shared" si="586"/>
        <v>0</v>
      </c>
      <c r="AB371" s="223">
        <f t="shared" si="600"/>
        <v>0</v>
      </c>
      <c r="AC371" s="267"/>
      <c r="AD371" s="269">
        <v>1875</v>
      </c>
      <c r="AE371" s="269">
        <f t="shared" si="588"/>
        <v>0</v>
      </c>
      <c r="AF371" s="269">
        <v>1226</v>
      </c>
      <c r="AG371" s="269">
        <f t="shared" si="589"/>
        <v>0</v>
      </c>
      <c r="AH371" s="270">
        <f t="shared" si="601"/>
        <v>0</v>
      </c>
      <c r="AI371" s="314"/>
      <c r="AJ371" s="316">
        <v>1875</v>
      </c>
      <c r="AK371" s="316">
        <f t="shared" si="591"/>
        <v>0</v>
      </c>
      <c r="AL371" s="316">
        <v>1226</v>
      </c>
      <c r="AM371" s="316">
        <f t="shared" si="592"/>
        <v>0</v>
      </c>
      <c r="AN371" s="317">
        <f t="shared" si="602"/>
        <v>0</v>
      </c>
      <c r="AO371" s="715">
        <f t="shared" si="547"/>
        <v>13.038</v>
      </c>
      <c r="AP371" s="361">
        <v>1875</v>
      </c>
      <c r="AQ371" s="361">
        <f t="shared" si="594"/>
        <v>24446.25</v>
      </c>
      <c r="AR371" s="361">
        <v>1226</v>
      </c>
      <c r="AS371" s="361">
        <f t="shared" si="595"/>
        <v>15984.588</v>
      </c>
      <c r="AT371" s="362">
        <f t="shared" si="603"/>
        <v>40430.838000000003</v>
      </c>
    </row>
    <row r="372" spans="1:46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62"/>
        <v>0</v>
      </c>
      <c r="H372" s="36"/>
      <c r="I372" s="36">
        <f t="shared" si="563"/>
        <v>0</v>
      </c>
      <c r="J372" s="53"/>
      <c r="K372" s="130"/>
      <c r="L372" s="93"/>
      <c r="M372" s="93">
        <f t="shared" si="579"/>
        <v>0</v>
      </c>
      <c r="N372" s="93"/>
      <c r="O372" s="93">
        <f t="shared" si="580"/>
        <v>0</v>
      </c>
      <c r="P372" s="94"/>
      <c r="Q372" s="173"/>
      <c r="R372" s="175"/>
      <c r="S372" s="175">
        <f t="shared" si="582"/>
        <v>0</v>
      </c>
      <c r="T372" s="175"/>
      <c r="U372" s="175">
        <f t="shared" si="583"/>
        <v>0</v>
      </c>
      <c r="V372" s="176"/>
      <c r="W372" s="220"/>
      <c r="X372" s="222"/>
      <c r="Y372" s="222">
        <f t="shared" si="585"/>
        <v>0</v>
      </c>
      <c r="Z372" s="222"/>
      <c r="AA372" s="222">
        <f t="shared" si="586"/>
        <v>0</v>
      </c>
      <c r="AB372" s="223"/>
      <c r="AC372" s="267"/>
      <c r="AD372" s="269"/>
      <c r="AE372" s="269">
        <f t="shared" si="588"/>
        <v>0</v>
      </c>
      <c r="AF372" s="269"/>
      <c r="AG372" s="269">
        <f t="shared" si="589"/>
        <v>0</v>
      </c>
      <c r="AH372" s="270"/>
      <c r="AI372" s="314"/>
      <c r="AJ372" s="316"/>
      <c r="AK372" s="316">
        <f t="shared" si="591"/>
        <v>0</v>
      </c>
      <c r="AL372" s="316"/>
      <c r="AM372" s="316">
        <f t="shared" si="592"/>
        <v>0</v>
      </c>
      <c r="AN372" s="317"/>
      <c r="AO372" s="715">
        <f t="shared" si="547"/>
        <v>34.090000000000003</v>
      </c>
      <c r="AP372" s="361"/>
      <c r="AQ372" s="361">
        <f t="shared" si="594"/>
        <v>0</v>
      </c>
      <c r="AR372" s="361"/>
      <c r="AS372" s="361">
        <f t="shared" si="595"/>
        <v>0</v>
      </c>
      <c r="AT372" s="362"/>
    </row>
    <row r="373" spans="1:46" x14ac:dyDescent="0.2">
      <c r="A373" s="485">
        <v>356</v>
      </c>
      <c r="B373" s="486" t="s">
        <v>144</v>
      </c>
      <c r="C373" s="490"/>
      <c r="D373" s="487" t="s">
        <v>56</v>
      </c>
      <c r="E373" s="875">
        <v>43.977000000000004</v>
      </c>
      <c r="F373" s="488">
        <v>1875</v>
      </c>
      <c r="G373" s="488">
        <f t="shared" si="562"/>
        <v>82456.875</v>
      </c>
      <c r="H373" s="488">
        <v>2132</v>
      </c>
      <c r="I373" s="488">
        <f t="shared" si="563"/>
        <v>93758.964000000007</v>
      </c>
      <c r="J373" s="489">
        <f t="shared" ref="J373:J374" si="604">G373+I373</f>
        <v>176215.83900000001</v>
      </c>
      <c r="K373" s="140">
        <v>15.5</v>
      </c>
      <c r="L373" s="93">
        <v>1875</v>
      </c>
      <c r="M373" s="93">
        <f t="shared" si="579"/>
        <v>29062.5</v>
      </c>
      <c r="N373" s="93">
        <v>2132</v>
      </c>
      <c r="O373" s="93">
        <f t="shared" si="580"/>
        <v>33046</v>
      </c>
      <c r="P373" s="94">
        <f t="shared" ref="P373:P374" si="605">M373+O373</f>
        <v>62108.5</v>
      </c>
      <c r="Q373" s="197"/>
      <c r="R373" s="175">
        <v>1875</v>
      </c>
      <c r="S373" s="175">
        <f t="shared" si="582"/>
        <v>0</v>
      </c>
      <c r="T373" s="175">
        <v>2132</v>
      </c>
      <c r="U373" s="175">
        <f t="shared" si="583"/>
        <v>0</v>
      </c>
      <c r="V373" s="176">
        <f t="shared" ref="V373:V374" si="606">S373+U373</f>
        <v>0</v>
      </c>
      <c r="W373" s="244"/>
      <c r="X373" s="222">
        <v>1875</v>
      </c>
      <c r="Y373" s="222">
        <f t="shared" si="585"/>
        <v>0</v>
      </c>
      <c r="Z373" s="222">
        <v>2132</v>
      </c>
      <c r="AA373" s="222">
        <f t="shared" si="586"/>
        <v>0</v>
      </c>
      <c r="AB373" s="223">
        <f t="shared" ref="AB373:AB374" si="607">Y373+AA373</f>
        <v>0</v>
      </c>
      <c r="AC373" s="291"/>
      <c r="AD373" s="269">
        <v>1875</v>
      </c>
      <c r="AE373" s="269">
        <f t="shared" si="588"/>
        <v>0</v>
      </c>
      <c r="AF373" s="269">
        <v>2132</v>
      </c>
      <c r="AG373" s="269">
        <f t="shared" si="589"/>
        <v>0</v>
      </c>
      <c r="AH373" s="270">
        <f t="shared" ref="AH373:AH374" si="608">AE373+AG373</f>
        <v>0</v>
      </c>
      <c r="AI373" s="338"/>
      <c r="AJ373" s="316">
        <v>1875</v>
      </c>
      <c r="AK373" s="316">
        <f t="shared" si="591"/>
        <v>0</v>
      </c>
      <c r="AL373" s="316">
        <v>2132</v>
      </c>
      <c r="AM373" s="316">
        <f t="shared" si="592"/>
        <v>0</v>
      </c>
      <c r="AN373" s="317">
        <f t="shared" ref="AN373:AN374" si="609">AK373+AM373</f>
        <v>0</v>
      </c>
      <c r="AO373" s="715">
        <f t="shared" si="547"/>
        <v>28.477000000000004</v>
      </c>
      <c r="AP373" s="361">
        <v>1875</v>
      </c>
      <c r="AQ373" s="361">
        <f t="shared" si="594"/>
        <v>53394.375000000007</v>
      </c>
      <c r="AR373" s="361">
        <v>2132</v>
      </c>
      <c r="AS373" s="361">
        <f t="shared" si="595"/>
        <v>60712.964000000007</v>
      </c>
      <c r="AT373" s="362">
        <f t="shared" ref="AT373:AT374" si="610">AQ373+AS373</f>
        <v>114107.33900000001</v>
      </c>
    </row>
    <row r="374" spans="1:46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62"/>
        <v>4725</v>
      </c>
      <c r="H374" s="36">
        <v>1428</v>
      </c>
      <c r="I374" s="36">
        <f t="shared" si="563"/>
        <v>3598.56</v>
      </c>
      <c r="J374" s="53">
        <f t="shared" si="604"/>
        <v>8323.56</v>
      </c>
      <c r="K374" s="130"/>
      <c r="L374" s="93">
        <v>1875</v>
      </c>
      <c r="M374" s="93">
        <f t="shared" si="579"/>
        <v>0</v>
      </c>
      <c r="N374" s="93">
        <v>1428</v>
      </c>
      <c r="O374" s="93">
        <f t="shared" si="580"/>
        <v>0</v>
      </c>
      <c r="P374" s="94">
        <f t="shared" si="605"/>
        <v>0</v>
      </c>
      <c r="Q374" s="173">
        <v>2.52</v>
      </c>
      <c r="R374" s="175">
        <v>1875</v>
      </c>
      <c r="S374" s="175">
        <f t="shared" si="582"/>
        <v>4725</v>
      </c>
      <c r="T374" s="175">
        <v>1428</v>
      </c>
      <c r="U374" s="175">
        <f t="shared" si="583"/>
        <v>3598.56</v>
      </c>
      <c r="V374" s="176">
        <f t="shared" si="606"/>
        <v>8323.56</v>
      </c>
      <c r="W374" s="220"/>
      <c r="X374" s="222">
        <v>1875</v>
      </c>
      <c r="Y374" s="222">
        <f t="shared" si="585"/>
        <v>0</v>
      </c>
      <c r="Z374" s="222">
        <v>1428</v>
      </c>
      <c r="AA374" s="222">
        <f t="shared" si="586"/>
        <v>0</v>
      </c>
      <c r="AB374" s="223">
        <f t="shared" si="607"/>
        <v>0</v>
      </c>
      <c r="AC374" s="267"/>
      <c r="AD374" s="269">
        <v>1875</v>
      </c>
      <c r="AE374" s="269">
        <f t="shared" si="588"/>
        <v>0</v>
      </c>
      <c r="AF374" s="269">
        <v>1428</v>
      </c>
      <c r="AG374" s="269">
        <f t="shared" si="589"/>
        <v>0</v>
      </c>
      <c r="AH374" s="270">
        <f t="shared" si="608"/>
        <v>0</v>
      </c>
      <c r="AI374" s="314"/>
      <c r="AJ374" s="316">
        <v>1875</v>
      </c>
      <c r="AK374" s="316">
        <f t="shared" si="591"/>
        <v>0</v>
      </c>
      <c r="AL374" s="316">
        <v>1428</v>
      </c>
      <c r="AM374" s="316">
        <f t="shared" si="592"/>
        <v>0</v>
      </c>
      <c r="AN374" s="317">
        <f t="shared" si="609"/>
        <v>0</v>
      </c>
      <c r="AO374" s="715">
        <f t="shared" si="547"/>
        <v>0</v>
      </c>
      <c r="AP374" s="361">
        <v>1875</v>
      </c>
      <c r="AQ374" s="361">
        <f t="shared" si="594"/>
        <v>0</v>
      </c>
      <c r="AR374" s="361">
        <v>1428</v>
      </c>
      <c r="AS374" s="361">
        <f t="shared" si="595"/>
        <v>0</v>
      </c>
      <c r="AT374" s="362">
        <f t="shared" si="610"/>
        <v>0</v>
      </c>
    </row>
    <row r="375" spans="1:46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62"/>
        <v>0</v>
      </c>
      <c r="H375" s="36"/>
      <c r="I375" s="36">
        <f t="shared" si="563"/>
        <v>0</v>
      </c>
      <c r="J375" s="53"/>
      <c r="K375" s="130"/>
      <c r="L375" s="93"/>
      <c r="M375" s="93">
        <f t="shared" si="579"/>
        <v>0</v>
      </c>
      <c r="N375" s="93"/>
      <c r="O375" s="93">
        <f t="shared" si="580"/>
        <v>0</v>
      </c>
      <c r="P375" s="94"/>
      <c r="Q375" s="173"/>
      <c r="R375" s="175"/>
      <c r="S375" s="175">
        <f t="shared" si="582"/>
        <v>0</v>
      </c>
      <c r="T375" s="175"/>
      <c r="U375" s="175">
        <f t="shared" si="583"/>
        <v>0</v>
      </c>
      <c r="V375" s="176"/>
      <c r="W375" s="220"/>
      <c r="X375" s="222"/>
      <c r="Y375" s="222">
        <f t="shared" si="585"/>
        <v>0</v>
      </c>
      <c r="Z375" s="222"/>
      <c r="AA375" s="222">
        <f t="shared" si="586"/>
        <v>0</v>
      </c>
      <c r="AB375" s="223"/>
      <c r="AC375" s="267"/>
      <c r="AD375" s="269"/>
      <c r="AE375" s="269">
        <f t="shared" si="588"/>
        <v>0</v>
      </c>
      <c r="AF375" s="269"/>
      <c r="AG375" s="269">
        <f t="shared" si="589"/>
        <v>0</v>
      </c>
      <c r="AH375" s="270"/>
      <c r="AI375" s="314"/>
      <c r="AJ375" s="316"/>
      <c r="AK375" s="316">
        <f t="shared" si="591"/>
        <v>0</v>
      </c>
      <c r="AL375" s="316"/>
      <c r="AM375" s="316">
        <f t="shared" si="592"/>
        <v>0</v>
      </c>
      <c r="AN375" s="317"/>
      <c r="AO375" s="715">
        <f t="shared" si="547"/>
        <v>0.6</v>
      </c>
      <c r="AP375" s="361"/>
      <c r="AQ375" s="361">
        <f t="shared" si="594"/>
        <v>0</v>
      </c>
      <c r="AR375" s="361"/>
      <c r="AS375" s="361">
        <f t="shared" si="595"/>
        <v>0</v>
      </c>
      <c r="AT375" s="362"/>
    </row>
    <row r="376" spans="1:46" x14ac:dyDescent="0.2">
      <c r="A376" s="1">
        <v>359</v>
      </c>
      <c r="B376" s="9" t="s">
        <v>150</v>
      </c>
      <c r="C376" s="10"/>
      <c r="D376" s="2" t="s">
        <v>56</v>
      </c>
      <c r="E376" s="875">
        <v>10.469999999999999</v>
      </c>
      <c r="F376" s="36">
        <v>1875</v>
      </c>
      <c r="G376" s="36">
        <f t="shared" si="562"/>
        <v>19631.249999999996</v>
      </c>
      <c r="H376" s="36">
        <v>2646</v>
      </c>
      <c r="I376" s="36">
        <f t="shared" si="563"/>
        <v>27703.619999999995</v>
      </c>
      <c r="J376" s="53">
        <f t="shared" ref="J376:J379" si="611">G376+I376</f>
        <v>47334.869999999995</v>
      </c>
      <c r="K376" s="140"/>
      <c r="L376" s="93">
        <v>1875</v>
      </c>
      <c r="M376" s="93">
        <f t="shared" si="579"/>
        <v>0</v>
      </c>
      <c r="N376" s="93">
        <v>2646</v>
      </c>
      <c r="O376" s="93">
        <f t="shared" si="580"/>
        <v>0</v>
      </c>
      <c r="P376" s="94">
        <f t="shared" ref="P376:P379" si="612">M376+O376</f>
        <v>0</v>
      </c>
      <c r="Q376" s="197">
        <v>1.3</v>
      </c>
      <c r="R376" s="175">
        <v>1875</v>
      </c>
      <c r="S376" s="175">
        <f t="shared" si="582"/>
        <v>2437.5</v>
      </c>
      <c r="T376" s="175">
        <v>2646</v>
      </c>
      <c r="U376" s="175">
        <f t="shared" si="583"/>
        <v>3439.8</v>
      </c>
      <c r="V376" s="176">
        <f t="shared" ref="V376:V379" si="613">S376+U376</f>
        <v>5877.3</v>
      </c>
      <c r="W376" s="244"/>
      <c r="X376" s="222">
        <v>1875</v>
      </c>
      <c r="Y376" s="222">
        <f t="shared" si="585"/>
        <v>0</v>
      </c>
      <c r="Z376" s="222">
        <v>2646</v>
      </c>
      <c r="AA376" s="222">
        <f t="shared" si="586"/>
        <v>0</v>
      </c>
      <c r="AB376" s="223">
        <f t="shared" ref="AB376:AB379" si="614">Y376+AA376</f>
        <v>0</v>
      </c>
      <c r="AC376" s="291"/>
      <c r="AD376" s="269">
        <v>1875</v>
      </c>
      <c r="AE376" s="269">
        <f t="shared" si="588"/>
        <v>0</v>
      </c>
      <c r="AF376" s="269">
        <v>2646</v>
      </c>
      <c r="AG376" s="269">
        <f t="shared" si="589"/>
        <v>0</v>
      </c>
      <c r="AH376" s="270">
        <f t="shared" ref="AH376:AH379" si="615">AE376+AG376</f>
        <v>0</v>
      </c>
      <c r="AI376" s="338"/>
      <c r="AJ376" s="316">
        <v>1875</v>
      </c>
      <c r="AK376" s="316">
        <f t="shared" si="591"/>
        <v>0</v>
      </c>
      <c r="AL376" s="316">
        <v>2646</v>
      </c>
      <c r="AM376" s="316">
        <f t="shared" si="592"/>
        <v>0</v>
      </c>
      <c r="AN376" s="317">
        <f t="shared" ref="AN376:AN379" si="616">AK376+AM376</f>
        <v>0</v>
      </c>
      <c r="AO376" s="715">
        <f t="shared" si="547"/>
        <v>9.1699999999999982</v>
      </c>
      <c r="AP376" s="361">
        <v>1875</v>
      </c>
      <c r="AQ376" s="361">
        <f t="shared" si="594"/>
        <v>17193.749999999996</v>
      </c>
      <c r="AR376" s="361">
        <v>2646</v>
      </c>
      <c r="AS376" s="361">
        <f t="shared" si="595"/>
        <v>24263.819999999996</v>
      </c>
      <c r="AT376" s="362">
        <f t="shared" ref="AT376:AT379" si="617">AQ376+AS376</f>
        <v>41457.569999999992</v>
      </c>
    </row>
    <row r="377" spans="1:46" ht="25.5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62"/>
        <v>4380</v>
      </c>
      <c r="H377" s="36">
        <v>381</v>
      </c>
      <c r="I377" s="36">
        <f t="shared" si="563"/>
        <v>2781.2999999999997</v>
      </c>
      <c r="J377" s="53">
        <f t="shared" si="611"/>
        <v>7161.2999999999993</v>
      </c>
      <c r="K377" s="130"/>
      <c r="L377" s="93">
        <v>600</v>
      </c>
      <c r="M377" s="93">
        <f t="shared" si="579"/>
        <v>0</v>
      </c>
      <c r="N377" s="93">
        <v>381</v>
      </c>
      <c r="O377" s="93">
        <f t="shared" si="580"/>
        <v>0</v>
      </c>
      <c r="P377" s="94">
        <f t="shared" si="612"/>
        <v>0</v>
      </c>
      <c r="Q377" s="173"/>
      <c r="R377" s="175">
        <v>600</v>
      </c>
      <c r="S377" s="175">
        <f t="shared" si="582"/>
        <v>0</v>
      </c>
      <c r="T377" s="175">
        <v>381</v>
      </c>
      <c r="U377" s="175">
        <f t="shared" si="583"/>
        <v>0</v>
      </c>
      <c r="V377" s="176">
        <f t="shared" si="613"/>
        <v>0</v>
      </c>
      <c r="W377" s="220"/>
      <c r="X377" s="222">
        <v>600</v>
      </c>
      <c r="Y377" s="222">
        <f t="shared" si="585"/>
        <v>0</v>
      </c>
      <c r="Z377" s="222">
        <v>381</v>
      </c>
      <c r="AA377" s="222">
        <f t="shared" si="586"/>
        <v>0</v>
      </c>
      <c r="AB377" s="223">
        <f t="shared" si="614"/>
        <v>0</v>
      </c>
      <c r="AC377" s="267"/>
      <c r="AD377" s="269">
        <v>600</v>
      </c>
      <c r="AE377" s="269">
        <f t="shared" si="588"/>
        <v>0</v>
      </c>
      <c r="AF377" s="269">
        <v>381</v>
      </c>
      <c r="AG377" s="269">
        <f t="shared" si="589"/>
        <v>0</v>
      </c>
      <c r="AH377" s="270">
        <f t="shared" si="615"/>
        <v>0</v>
      </c>
      <c r="AI377" s="314"/>
      <c r="AJ377" s="316">
        <v>600</v>
      </c>
      <c r="AK377" s="316">
        <f t="shared" si="591"/>
        <v>0</v>
      </c>
      <c r="AL377" s="316">
        <v>381</v>
      </c>
      <c r="AM377" s="316">
        <f t="shared" si="592"/>
        <v>0</v>
      </c>
      <c r="AN377" s="317">
        <f t="shared" si="616"/>
        <v>0</v>
      </c>
      <c r="AO377" s="715">
        <f t="shared" si="547"/>
        <v>7.3</v>
      </c>
      <c r="AP377" s="361">
        <v>600</v>
      </c>
      <c r="AQ377" s="361">
        <f t="shared" si="594"/>
        <v>4380</v>
      </c>
      <c r="AR377" s="361">
        <v>381</v>
      </c>
      <c r="AS377" s="361">
        <f t="shared" si="595"/>
        <v>2781.2999999999997</v>
      </c>
      <c r="AT377" s="362">
        <f t="shared" si="617"/>
        <v>7161.2999999999993</v>
      </c>
    </row>
    <row r="378" spans="1:46" x14ac:dyDescent="0.2">
      <c r="A378" s="1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62"/>
        <v>1040</v>
      </c>
      <c r="H378" s="36">
        <v>123</v>
      </c>
      <c r="I378" s="36">
        <f t="shared" si="563"/>
        <v>127.92</v>
      </c>
      <c r="J378" s="53">
        <f t="shared" si="611"/>
        <v>1167.92</v>
      </c>
      <c r="K378" s="130"/>
      <c r="L378" s="93">
        <v>1000</v>
      </c>
      <c r="M378" s="93">
        <f t="shared" si="579"/>
        <v>0</v>
      </c>
      <c r="N378" s="93">
        <v>123</v>
      </c>
      <c r="O378" s="93">
        <f t="shared" si="580"/>
        <v>0</v>
      </c>
      <c r="P378" s="94">
        <f t="shared" si="612"/>
        <v>0</v>
      </c>
      <c r="Q378" s="173">
        <v>1.2</v>
      </c>
      <c r="R378" s="175">
        <v>1000</v>
      </c>
      <c r="S378" s="175">
        <f t="shared" si="582"/>
        <v>1200</v>
      </c>
      <c r="T378" s="175">
        <v>123</v>
      </c>
      <c r="U378" s="175">
        <f t="shared" si="583"/>
        <v>147.6</v>
      </c>
      <c r="V378" s="176">
        <f t="shared" si="613"/>
        <v>1347.6</v>
      </c>
      <c r="W378" s="220"/>
      <c r="X378" s="222">
        <v>1000</v>
      </c>
      <c r="Y378" s="222">
        <f t="shared" si="585"/>
        <v>0</v>
      </c>
      <c r="Z378" s="222">
        <v>123</v>
      </c>
      <c r="AA378" s="222">
        <f t="shared" si="586"/>
        <v>0</v>
      </c>
      <c r="AB378" s="223">
        <f t="shared" si="614"/>
        <v>0</v>
      </c>
      <c r="AC378" s="267"/>
      <c r="AD378" s="269">
        <v>1000</v>
      </c>
      <c r="AE378" s="269">
        <f t="shared" si="588"/>
        <v>0</v>
      </c>
      <c r="AF378" s="269">
        <v>123</v>
      </c>
      <c r="AG378" s="269">
        <f t="shared" si="589"/>
        <v>0</v>
      </c>
      <c r="AH378" s="270">
        <f t="shared" si="615"/>
        <v>0</v>
      </c>
      <c r="AI378" s="314"/>
      <c r="AJ378" s="316">
        <v>1000</v>
      </c>
      <c r="AK378" s="316">
        <f t="shared" si="591"/>
        <v>0</v>
      </c>
      <c r="AL378" s="316">
        <v>123</v>
      </c>
      <c r="AM378" s="316">
        <f t="shared" si="592"/>
        <v>0</v>
      </c>
      <c r="AN378" s="317">
        <f t="shared" si="616"/>
        <v>0</v>
      </c>
      <c r="AO378" s="715">
        <f t="shared" si="547"/>
        <v>-0.15999999999999992</v>
      </c>
      <c r="AP378" s="361">
        <v>1000</v>
      </c>
      <c r="AQ378" s="361">
        <f t="shared" si="594"/>
        <v>-159.99999999999991</v>
      </c>
      <c r="AR378" s="361">
        <v>123</v>
      </c>
      <c r="AS378" s="361">
        <f t="shared" si="595"/>
        <v>-19.679999999999989</v>
      </c>
      <c r="AT378" s="362">
        <f t="shared" si="617"/>
        <v>-179.67999999999989</v>
      </c>
    </row>
    <row r="379" spans="1:46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62"/>
        <v>0</v>
      </c>
      <c r="H379" s="488">
        <v>96507</v>
      </c>
      <c r="I379" s="488">
        <f t="shared" si="563"/>
        <v>96507</v>
      </c>
      <c r="J379" s="489">
        <f t="shared" si="611"/>
        <v>96507</v>
      </c>
      <c r="K379" s="712">
        <f>'кс-2 №1'!E389</f>
        <v>0.74938840579710142</v>
      </c>
      <c r="L379" s="93">
        <v>0</v>
      </c>
      <c r="M379" s="93">
        <f t="shared" si="579"/>
        <v>0</v>
      </c>
      <c r="N379" s="93">
        <v>96507</v>
      </c>
      <c r="O379" s="93">
        <f t="shared" si="580"/>
        <v>72321.226878260873</v>
      </c>
      <c r="P379" s="94">
        <f t="shared" si="612"/>
        <v>72321.226878260873</v>
      </c>
      <c r="Q379" s="721">
        <v>0.25059999999999999</v>
      </c>
      <c r="R379" s="175">
        <v>0</v>
      </c>
      <c r="S379" s="175">
        <f t="shared" si="582"/>
        <v>0</v>
      </c>
      <c r="T379" s="175">
        <v>96507</v>
      </c>
      <c r="U379" s="175">
        <f t="shared" si="583"/>
        <v>24184.654199999997</v>
      </c>
      <c r="V379" s="176">
        <f t="shared" si="613"/>
        <v>24184.654199999997</v>
      </c>
      <c r="W379" s="220"/>
      <c r="X379" s="222">
        <v>0</v>
      </c>
      <c r="Y379" s="222">
        <f t="shared" si="585"/>
        <v>0</v>
      </c>
      <c r="Z379" s="222">
        <v>96507</v>
      </c>
      <c r="AA379" s="222">
        <f t="shared" si="586"/>
        <v>0</v>
      </c>
      <c r="AB379" s="223">
        <f t="shared" si="614"/>
        <v>0</v>
      </c>
      <c r="AC379" s="267"/>
      <c r="AD379" s="269">
        <v>0</v>
      </c>
      <c r="AE379" s="269">
        <f t="shared" si="588"/>
        <v>0</v>
      </c>
      <c r="AF379" s="269">
        <v>96507</v>
      </c>
      <c r="AG379" s="269">
        <f t="shared" si="589"/>
        <v>0</v>
      </c>
      <c r="AH379" s="270">
        <f t="shared" si="615"/>
        <v>0</v>
      </c>
      <c r="AI379" s="314"/>
      <c r="AJ379" s="316">
        <v>0</v>
      </c>
      <c r="AK379" s="316">
        <f t="shared" si="591"/>
        <v>0</v>
      </c>
      <c r="AL379" s="316">
        <v>96507</v>
      </c>
      <c r="AM379" s="316">
        <f t="shared" si="592"/>
        <v>0</v>
      </c>
      <c r="AN379" s="317">
        <f t="shared" si="616"/>
        <v>0</v>
      </c>
      <c r="AO379" s="719">
        <f t="shared" si="547"/>
        <v>1.1594202898590478E-5</v>
      </c>
      <c r="AP379" s="361">
        <v>0</v>
      </c>
      <c r="AQ379" s="361">
        <f t="shared" si="594"/>
        <v>0</v>
      </c>
      <c r="AR379" s="361">
        <v>96507</v>
      </c>
      <c r="AS379" s="361">
        <f t="shared" si="595"/>
        <v>1.1189217391342712</v>
      </c>
      <c r="AT379" s="362">
        <f t="shared" si="617"/>
        <v>1.1189217391342712</v>
      </c>
    </row>
    <row r="380" spans="1:46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5">
        <f t="shared" si="547"/>
        <v>0</v>
      </c>
      <c r="AP380" s="360"/>
      <c r="AQ380" s="361"/>
      <c r="AR380" s="358"/>
      <c r="AS380" s="361"/>
      <c r="AT380" s="359"/>
    </row>
    <row r="381" spans="1:46" ht="25.5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62"/>
        <v>8293.6</v>
      </c>
      <c r="H381" s="36">
        <v>22342.319999999996</v>
      </c>
      <c r="I381" s="36">
        <f t="shared" si="563"/>
        <v>22342.319999999996</v>
      </c>
      <c r="J381" s="53">
        <f t="shared" ref="J381:J384" si="618">G381+I381</f>
        <v>30635.919999999998</v>
      </c>
      <c r="K381" s="130"/>
      <c r="L381" s="93">
        <v>8293.6</v>
      </c>
      <c r="M381" s="93">
        <f t="shared" ref="M381:M397" si="619">K381*L381</f>
        <v>0</v>
      </c>
      <c r="N381" s="93">
        <v>22342.319999999996</v>
      </c>
      <c r="O381" s="93">
        <f t="shared" ref="O381:O397" si="620">K381*N381</f>
        <v>0</v>
      </c>
      <c r="P381" s="94">
        <f t="shared" ref="P381:P384" si="621">M381+O381</f>
        <v>0</v>
      </c>
      <c r="Q381" s="173"/>
      <c r="R381" s="175">
        <v>8293.6</v>
      </c>
      <c r="S381" s="175">
        <f t="shared" ref="S381:S397" si="622">Q381*R381</f>
        <v>0</v>
      </c>
      <c r="T381" s="175">
        <v>22342.319999999996</v>
      </c>
      <c r="U381" s="175">
        <f t="shared" ref="U381:U397" si="623">Q381*T381</f>
        <v>0</v>
      </c>
      <c r="V381" s="176">
        <f t="shared" ref="V381:V384" si="624">S381+U381</f>
        <v>0</v>
      </c>
      <c r="W381" s="220">
        <v>1</v>
      </c>
      <c r="X381" s="222">
        <v>8293.6</v>
      </c>
      <c r="Y381" s="222">
        <f t="shared" ref="Y381:Y397" si="625">W381*X381</f>
        <v>8293.6</v>
      </c>
      <c r="Z381" s="222">
        <v>22342.319999999996</v>
      </c>
      <c r="AA381" s="222">
        <f t="shared" ref="AA381:AA397" si="626">W381*Z381</f>
        <v>22342.319999999996</v>
      </c>
      <c r="AB381" s="223">
        <f t="shared" ref="AB381:AB384" si="627">Y381+AA381</f>
        <v>30635.919999999998</v>
      </c>
      <c r="AC381" s="267"/>
      <c r="AD381" s="269">
        <v>8293.6</v>
      </c>
      <c r="AE381" s="269">
        <f t="shared" ref="AE381:AE397" si="628">AC381*AD381</f>
        <v>0</v>
      </c>
      <c r="AF381" s="269">
        <v>22342.319999999996</v>
      </c>
      <c r="AG381" s="269">
        <f t="shared" ref="AG381:AG397" si="629">AC381*AF381</f>
        <v>0</v>
      </c>
      <c r="AH381" s="270">
        <f t="shared" ref="AH381:AH384" si="630">AE381+AG381</f>
        <v>0</v>
      </c>
      <c r="AI381" s="314"/>
      <c r="AJ381" s="316">
        <v>8293.6</v>
      </c>
      <c r="AK381" s="316">
        <f t="shared" ref="AK381:AK397" si="631">AI381*AJ381</f>
        <v>0</v>
      </c>
      <c r="AL381" s="316">
        <v>22342.319999999996</v>
      </c>
      <c r="AM381" s="316">
        <f t="shared" ref="AM381:AM397" si="632">AI381*AL381</f>
        <v>0</v>
      </c>
      <c r="AN381" s="317">
        <f t="shared" ref="AN381:AN384" si="633">AK381+AM381</f>
        <v>0</v>
      </c>
      <c r="AO381" s="715">
        <f t="shared" si="547"/>
        <v>0</v>
      </c>
      <c r="AP381" s="361">
        <v>8293.6</v>
      </c>
      <c r="AQ381" s="361">
        <f t="shared" ref="AQ381:AQ397" si="634">AO381*AP381</f>
        <v>0</v>
      </c>
      <c r="AR381" s="361">
        <v>22342.319999999996</v>
      </c>
      <c r="AS381" s="361">
        <f t="shared" ref="AS381:AS397" si="635">AO381*AR381</f>
        <v>0</v>
      </c>
      <c r="AT381" s="362">
        <f t="shared" ref="AT381:AT384" si="636">AQ381+AS381</f>
        <v>0</v>
      </c>
    </row>
    <row r="382" spans="1:46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62"/>
        <v>40032.399999999994</v>
      </c>
      <c r="H382" s="488">
        <v>9764</v>
      </c>
      <c r="I382" s="488">
        <f t="shared" si="563"/>
        <v>97640</v>
      </c>
      <c r="J382" s="489">
        <f t="shared" si="618"/>
        <v>137672.4</v>
      </c>
      <c r="K382" s="130">
        <v>3</v>
      </c>
      <c r="L382" s="93">
        <v>4003.24</v>
      </c>
      <c r="M382" s="93">
        <f t="shared" si="619"/>
        <v>12009.72</v>
      </c>
      <c r="N382" s="93">
        <v>9764</v>
      </c>
      <c r="O382" s="93">
        <f t="shared" si="620"/>
        <v>29292</v>
      </c>
      <c r="P382" s="94">
        <f t="shared" si="621"/>
        <v>41301.72</v>
      </c>
      <c r="Q382" s="173"/>
      <c r="R382" s="175">
        <v>4003.24</v>
      </c>
      <c r="S382" s="175">
        <f t="shared" si="622"/>
        <v>0</v>
      </c>
      <c r="T382" s="175">
        <v>9764</v>
      </c>
      <c r="U382" s="175">
        <f t="shared" si="623"/>
        <v>0</v>
      </c>
      <c r="V382" s="176">
        <f t="shared" si="624"/>
        <v>0</v>
      </c>
      <c r="W382" s="220">
        <v>7</v>
      </c>
      <c r="X382" s="222">
        <v>4003.24</v>
      </c>
      <c r="Y382" s="222">
        <f t="shared" si="625"/>
        <v>28022.68</v>
      </c>
      <c r="Z382" s="222">
        <v>9764</v>
      </c>
      <c r="AA382" s="222">
        <f t="shared" si="626"/>
        <v>68348</v>
      </c>
      <c r="AB382" s="223">
        <f t="shared" si="627"/>
        <v>96370.68</v>
      </c>
      <c r="AC382" s="267"/>
      <c r="AD382" s="269">
        <v>4003.24</v>
      </c>
      <c r="AE382" s="269">
        <f t="shared" si="628"/>
        <v>0</v>
      </c>
      <c r="AF382" s="269">
        <v>9764</v>
      </c>
      <c r="AG382" s="269">
        <f t="shared" si="629"/>
        <v>0</v>
      </c>
      <c r="AH382" s="270">
        <f t="shared" si="630"/>
        <v>0</v>
      </c>
      <c r="AI382" s="314"/>
      <c r="AJ382" s="316">
        <v>4003.24</v>
      </c>
      <c r="AK382" s="316">
        <f t="shared" si="631"/>
        <v>0</v>
      </c>
      <c r="AL382" s="316">
        <v>9764</v>
      </c>
      <c r="AM382" s="316">
        <f t="shared" si="632"/>
        <v>0</v>
      </c>
      <c r="AN382" s="317">
        <f t="shared" si="633"/>
        <v>0</v>
      </c>
      <c r="AO382" s="715">
        <f t="shared" si="547"/>
        <v>0</v>
      </c>
      <c r="AP382" s="361">
        <v>4003.24</v>
      </c>
      <c r="AQ382" s="361">
        <f t="shared" si="634"/>
        <v>0</v>
      </c>
      <c r="AR382" s="361">
        <v>9764</v>
      </c>
      <c r="AS382" s="361">
        <f t="shared" si="635"/>
        <v>0</v>
      </c>
      <c r="AT382" s="362">
        <f t="shared" si="636"/>
        <v>0</v>
      </c>
    </row>
    <row r="383" spans="1:46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62"/>
        <v>8000</v>
      </c>
      <c r="H383" s="488">
        <v>2142</v>
      </c>
      <c r="I383" s="488">
        <f t="shared" si="563"/>
        <v>21420</v>
      </c>
      <c r="J383" s="489">
        <f t="shared" si="618"/>
        <v>29420</v>
      </c>
      <c r="K383" s="130">
        <v>3</v>
      </c>
      <c r="L383" s="93">
        <v>800</v>
      </c>
      <c r="M383" s="93">
        <f t="shared" si="619"/>
        <v>2400</v>
      </c>
      <c r="N383" s="93">
        <v>2142</v>
      </c>
      <c r="O383" s="93">
        <f t="shared" si="620"/>
        <v>6426</v>
      </c>
      <c r="P383" s="94">
        <f t="shared" si="621"/>
        <v>8826</v>
      </c>
      <c r="Q383" s="173">
        <v>7</v>
      </c>
      <c r="R383" s="175">
        <v>800</v>
      </c>
      <c r="S383" s="175">
        <f t="shared" si="622"/>
        <v>5600</v>
      </c>
      <c r="T383" s="175">
        <v>2142</v>
      </c>
      <c r="U383" s="175">
        <f t="shared" si="623"/>
        <v>14994</v>
      </c>
      <c r="V383" s="176">
        <f t="shared" si="624"/>
        <v>20594</v>
      </c>
      <c r="W383" s="220"/>
      <c r="X383" s="222">
        <v>800</v>
      </c>
      <c r="Y383" s="222">
        <f t="shared" si="625"/>
        <v>0</v>
      </c>
      <c r="Z383" s="222">
        <v>2142</v>
      </c>
      <c r="AA383" s="222">
        <f t="shared" si="626"/>
        <v>0</v>
      </c>
      <c r="AB383" s="223">
        <f t="shared" si="627"/>
        <v>0</v>
      </c>
      <c r="AC383" s="267"/>
      <c r="AD383" s="269">
        <v>800</v>
      </c>
      <c r="AE383" s="269">
        <f t="shared" si="628"/>
        <v>0</v>
      </c>
      <c r="AF383" s="269">
        <v>2142</v>
      </c>
      <c r="AG383" s="269">
        <f t="shared" si="629"/>
        <v>0</v>
      </c>
      <c r="AH383" s="270">
        <f t="shared" si="630"/>
        <v>0</v>
      </c>
      <c r="AI383" s="314"/>
      <c r="AJ383" s="316">
        <v>800</v>
      </c>
      <c r="AK383" s="316">
        <f t="shared" si="631"/>
        <v>0</v>
      </c>
      <c r="AL383" s="316">
        <v>2142</v>
      </c>
      <c r="AM383" s="316">
        <f t="shared" si="632"/>
        <v>0</v>
      </c>
      <c r="AN383" s="317">
        <f t="shared" si="633"/>
        <v>0</v>
      </c>
      <c r="AO383" s="715">
        <f t="shared" si="547"/>
        <v>0</v>
      </c>
      <c r="AP383" s="361">
        <v>800</v>
      </c>
      <c r="AQ383" s="361">
        <f t="shared" si="634"/>
        <v>0</v>
      </c>
      <c r="AR383" s="361">
        <v>2142</v>
      </c>
      <c r="AS383" s="361">
        <f t="shared" si="635"/>
        <v>0</v>
      </c>
      <c r="AT383" s="362">
        <f t="shared" si="636"/>
        <v>0</v>
      </c>
    </row>
    <row r="384" spans="1:46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62"/>
        <v>269240.62499999994</v>
      </c>
      <c r="H384" s="488">
        <v>869</v>
      </c>
      <c r="I384" s="488">
        <f t="shared" si="563"/>
        <v>124784.05499999998</v>
      </c>
      <c r="J384" s="489">
        <f t="shared" si="618"/>
        <v>394024.67999999993</v>
      </c>
      <c r="K384" s="130">
        <v>41.16</v>
      </c>
      <c r="L384" s="93">
        <v>1875</v>
      </c>
      <c r="M384" s="93">
        <f t="shared" si="619"/>
        <v>77175</v>
      </c>
      <c r="N384" s="93">
        <v>869</v>
      </c>
      <c r="O384" s="93">
        <f t="shared" si="620"/>
        <v>35768.039999999994</v>
      </c>
      <c r="P384" s="94">
        <f t="shared" si="621"/>
        <v>112943.03999999999</v>
      </c>
      <c r="Q384" s="173">
        <v>102.43199999999999</v>
      </c>
      <c r="R384" s="175">
        <v>1875</v>
      </c>
      <c r="S384" s="175">
        <f t="shared" si="622"/>
        <v>192059.99999999997</v>
      </c>
      <c r="T384" s="175">
        <v>869</v>
      </c>
      <c r="U384" s="175">
        <f t="shared" si="623"/>
        <v>89013.407999999996</v>
      </c>
      <c r="V384" s="176">
        <f t="shared" si="624"/>
        <v>281073.40799999994</v>
      </c>
      <c r="W384" s="220"/>
      <c r="X384" s="222">
        <v>1875</v>
      </c>
      <c r="Y384" s="222">
        <f t="shared" si="625"/>
        <v>0</v>
      </c>
      <c r="Z384" s="222">
        <v>869</v>
      </c>
      <c r="AA384" s="222">
        <f t="shared" si="626"/>
        <v>0</v>
      </c>
      <c r="AB384" s="223">
        <f t="shared" si="627"/>
        <v>0</v>
      </c>
      <c r="AC384" s="267"/>
      <c r="AD384" s="269">
        <v>1875</v>
      </c>
      <c r="AE384" s="269">
        <f t="shared" si="628"/>
        <v>0</v>
      </c>
      <c r="AF384" s="269">
        <v>869</v>
      </c>
      <c r="AG384" s="269">
        <f t="shared" si="629"/>
        <v>0</v>
      </c>
      <c r="AH384" s="270">
        <f t="shared" si="630"/>
        <v>0</v>
      </c>
      <c r="AI384" s="314"/>
      <c r="AJ384" s="316">
        <v>1875</v>
      </c>
      <c r="AK384" s="316">
        <f t="shared" si="631"/>
        <v>0</v>
      </c>
      <c r="AL384" s="316">
        <v>869</v>
      </c>
      <c r="AM384" s="316">
        <f t="shared" si="632"/>
        <v>0</v>
      </c>
      <c r="AN384" s="317">
        <f t="shared" si="633"/>
        <v>0</v>
      </c>
      <c r="AO384" s="715">
        <f t="shared" si="547"/>
        <v>2.9999999999859028E-3</v>
      </c>
      <c r="AP384" s="361">
        <v>1875</v>
      </c>
      <c r="AQ384" s="361">
        <f t="shared" si="634"/>
        <v>5.6249999999735678</v>
      </c>
      <c r="AR384" s="361">
        <v>869</v>
      </c>
      <c r="AS384" s="361">
        <f t="shared" si="635"/>
        <v>2.6069999999877496</v>
      </c>
      <c r="AT384" s="362">
        <f t="shared" si="636"/>
        <v>8.2319999999613174</v>
      </c>
    </row>
    <row r="385" spans="1:46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62"/>
        <v>0</v>
      </c>
      <c r="H385" s="36"/>
      <c r="I385" s="36">
        <f t="shared" si="563"/>
        <v>0</v>
      </c>
      <c r="J385" s="53"/>
      <c r="K385" s="130"/>
      <c r="L385" s="93"/>
      <c r="M385" s="93">
        <f t="shared" si="619"/>
        <v>0</v>
      </c>
      <c r="N385" s="93"/>
      <c r="O385" s="93">
        <f t="shared" si="620"/>
        <v>0</v>
      </c>
      <c r="P385" s="94"/>
      <c r="Q385" s="173"/>
      <c r="R385" s="175"/>
      <c r="S385" s="175">
        <f t="shared" si="622"/>
        <v>0</v>
      </c>
      <c r="T385" s="175"/>
      <c r="U385" s="175">
        <f t="shared" si="623"/>
        <v>0</v>
      </c>
      <c r="V385" s="176"/>
      <c r="W385" s="220"/>
      <c r="X385" s="222"/>
      <c r="Y385" s="222">
        <f t="shared" si="625"/>
        <v>0</v>
      </c>
      <c r="Z385" s="222"/>
      <c r="AA385" s="222">
        <f t="shared" si="626"/>
        <v>0</v>
      </c>
      <c r="AB385" s="223"/>
      <c r="AC385" s="267"/>
      <c r="AD385" s="269"/>
      <c r="AE385" s="269">
        <f t="shared" si="628"/>
        <v>0</v>
      </c>
      <c r="AF385" s="269"/>
      <c r="AG385" s="269">
        <f t="shared" si="629"/>
        <v>0</v>
      </c>
      <c r="AH385" s="270"/>
      <c r="AI385" s="314"/>
      <c r="AJ385" s="316"/>
      <c r="AK385" s="316">
        <f t="shared" si="631"/>
        <v>0</v>
      </c>
      <c r="AL385" s="316"/>
      <c r="AM385" s="316">
        <f t="shared" si="632"/>
        <v>0</v>
      </c>
      <c r="AN385" s="317"/>
      <c r="AO385" s="715">
        <f t="shared" si="547"/>
        <v>32.950000000000003</v>
      </c>
      <c r="AP385" s="361"/>
      <c r="AQ385" s="361">
        <f t="shared" si="634"/>
        <v>0</v>
      </c>
      <c r="AR385" s="361"/>
      <c r="AS385" s="361">
        <f t="shared" si="635"/>
        <v>0</v>
      </c>
      <c r="AT385" s="362"/>
    </row>
    <row r="386" spans="1:46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62"/>
        <v>0</v>
      </c>
      <c r="H386" s="36"/>
      <c r="I386" s="36">
        <f t="shared" si="563"/>
        <v>0</v>
      </c>
      <c r="J386" s="53"/>
      <c r="K386" s="130"/>
      <c r="L386" s="93"/>
      <c r="M386" s="93">
        <f t="shared" si="619"/>
        <v>0</v>
      </c>
      <c r="N386" s="93"/>
      <c r="O386" s="93">
        <f t="shared" si="620"/>
        <v>0</v>
      </c>
      <c r="P386" s="94"/>
      <c r="Q386" s="173"/>
      <c r="R386" s="175"/>
      <c r="S386" s="175">
        <f t="shared" si="622"/>
        <v>0</v>
      </c>
      <c r="T386" s="175"/>
      <c r="U386" s="175">
        <f t="shared" si="623"/>
        <v>0</v>
      </c>
      <c r="V386" s="176"/>
      <c r="W386" s="220"/>
      <c r="X386" s="222"/>
      <c r="Y386" s="222">
        <f t="shared" si="625"/>
        <v>0</v>
      </c>
      <c r="Z386" s="222"/>
      <c r="AA386" s="222">
        <f t="shared" si="626"/>
        <v>0</v>
      </c>
      <c r="AB386" s="223"/>
      <c r="AC386" s="267"/>
      <c r="AD386" s="269"/>
      <c r="AE386" s="269">
        <f t="shared" si="628"/>
        <v>0</v>
      </c>
      <c r="AF386" s="269"/>
      <c r="AG386" s="269">
        <f t="shared" si="629"/>
        <v>0</v>
      </c>
      <c r="AH386" s="270"/>
      <c r="AI386" s="314"/>
      <c r="AJ386" s="316"/>
      <c r="AK386" s="316">
        <f t="shared" si="631"/>
        <v>0</v>
      </c>
      <c r="AL386" s="316"/>
      <c r="AM386" s="316">
        <f t="shared" si="632"/>
        <v>0</v>
      </c>
      <c r="AN386" s="317"/>
      <c r="AO386" s="715">
        <f t="shared" si="547"/>
        <v>27.5</v>
      </c>
      <c r="AP386" s="361"/>
      <c r="AQ386" s="361">
        <f t="shared" si="634"/>
        <v>0</v>
      </c>
      <c r="AR386" s="361"/>
      <c r="AS386" s="361">
        <f t="shared" si="635"/>
        <v>0</v>
      </c>
      <c r="AT386" s="362"/>
    </row>
    <row r="387" spans="1:46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62"/>
        <v>0</v>
      </c>
      <c r="H387" s="36"/>
      <c r="I387" s="36">
        <f t="shared" si="563"/>
        <v>0</v>
      </c>
      <c r="J387" s="53"/>
      <c r="K387" s="130"/>
      <c r="L387" s="93"/>
      <c r="M387" s="93">
        <f t="shared" si="619"/>
        <v>0</v>
      </c>
      <c r="N387" s="93"/>
      <c r="O387" s="93">
        <f t="shared" si="620"/>
        <v>0</v>
      </c>
      <c r="P387" s="94"/>
      <c r="Q387" s="173"/>
      <c r="R387" s="175"/>
      <c r="S387" s="175">
        <f t="shared" si="622"/>
        <v>0</v>
      </c>
      <c r="T387" s="175"/>
      <c r="U387" s="175">
        <f t="shared" si="623"/>
        <v>0</v>
      </c>
      <c r="V387" s="176"/>
      <c r="W387" s="220"/>
      <c r="X387" s="222"/>
      <c r="Y387" s="222">
        <f t="shared" si="625"/>
        <v>0</v>
      </c>
      <c r="Z387" s="222"/>
      <c r="AA387" s="222">
        <f t="shared" si="626"/>
        <v>0</v>
      </c>
      <c r="AB387" s="223"/>
      <c r="AC387" s="267"/>
      <c r="AD387" s="269"/>
      <c r="AE387" s="269">
        <f t="shared" si="628"/>
        <v>0</v>
      </c>
      <c r="AF387" s="269"/>
      <c r="AG387" s="269">
        <f t="shared" si="629"/>
        <v>0</v>
      </c>
      <c r="AH387" s="270"/>
      <c r="AI387" s="314"/>
      <c r="AJ387" s="316"/>
      <c r="AK387" s="316">
        <f t="shared" si="631"/>
        <v>0</v>
      </c>
      <c r="AL387" s="316"/>
      <c r="AM387" s="316">
        <f t="shared" si="632"/>
        <v>0</v>
      </c>
      <c r="AN387" s="317"/>
      <c r="AO387" s="715">
        <f t="shared" si="547"/>
        <v>17.7</v>
      </c>
      <c r="AP387" s="361"/>
      <c r="AQ387" s="361">
        <f t="shared" si="634"/>
        <v>0</v>
      </c>
      <c r="AR387" s="361"/>
      <c r="AS387" s="361">
        <f t="shared" si="635"/>
        <v>0</v>
      </c>
      <c r="AT387" s="362"/>
    </row>
    <row r="388" spans="1:46" x14ac:dyDescent="0.2">
      <c r="A388" s="485">
        <v>371</v>
      </c>
      <c r="B388" s="486" t="s">
        <v>139</v>
      </c>
      <c r="C388" s="490"/>
      <c r="D388" s="487" t="s">
        <v>56</v>
      </c>
      <c r="E388" s="875">
        <v>23.080000000000005</v>
      </c>
      <c r="F388" s="488">
        <v>1875</v>
      </c>
      <c r="G388" s="488">
        <f t="shared" si="562"/>
        <v>43275.000000000007</v>
      </c>
      <c r="H388" s="488">
        <v>1617</v>
      </c>
      <c r="I388" s="488">
        <f t="shared" si="563"/>
        <v>37320.360000000008</v>
      </c>
      <c r="J388" s="489">
        <f t="shared" ref="J388:J389" si="637">G388+I388</f>
        <v>80595.360000000015</v>
      </c>
      <c r="K388" s="140">
        <v>4.83</v>
      </c>
      <c r="L388" s="93">
        <v>1875</v>
      </c>
      <c r="M388" s="93">
        <f t="shared" si="619"/>
        <v>9056.25</v>
      </c>
      <c r="N388" s="93">
        <v>1617</v>
      </c>
      <c r="O388" s="93">
        <f t="shared" si="620"/>
        <v>7810.11</v>
      </c>
      <c r="P388" s="94">
        <f t="shared" ref="P388:P389" si="638">M388+O388</f>
        <v>16866.36</v>
      </c>
      <c r="Q388" s="197">
        <v>18.250000000000004</v>
      </c>
      <c r="R388" s="175">
        <v>1875</v>
      </c>
      <c r="S388" s="175">
        <f t="shared" si="622"/>
        <v>34218.750000000007</v>
      </c>
      <c r="T388" s="175">
        <v>1617</v>
      </c>
      <c r="U388" s="175">
        <f t="shared" si="623"/>
        <v>29510.250000000007</v>
      </c>
      <c r="V388" s="176">
        <f t="shared" ref="V388:V389" si="639">S388+U388</f>
        <v>63729.000000000015</v>
      </c>
      <c r="W388" s="244"/>
      <c r="X388" s="222">
        <v>1875</v>
      </c>
      <c r="Y388" s="222">
        <f t="shared" si="625"/>
        <v>0</v>
      </c>
      <c r="Z388" s="222">
        <v>1617</v>
      </c>
      <c r="AA388" s="222">
        <f t="shared" si="626"/>
        <v>0</v>
      </c>
      <c r="AB388" s="223">
        <f t="shared" ref="AB388:AB389" si="640">Y388+AA388</f>
        <v>0</v>
      </c>
      <c r="AC388" s="291"/>
      <c r="AD388" s="269">
        <v>1875</v>
      </c>
      <c r="AE388" s="269">
        <f t="shared" si="628"/>
        <v>0</v>
      </c>
      <c r="AF388" s="269">
        <v>1617</v>
      </c>
      <c r="AG388" s="269">
        <f t="shared" si="629"/>
        <v>0</v>
      </c>
      <c r="AH388" s="270">
        <f t="shared" ref="AH388:AH389" si="641">AE388+AG388</f>
        <v>0</v>
      </c>
      <c r="AI388" s="338"/>
      <c r="AJ388" s="316">
        <v>1875</v>
      </c>
      <c r="AK388" s="316">
        <f t="shared" si="631"/>
        <v>0</v>
      </c>
      <c r="AL388" s="316">
        <v>1617</v>
      </c>
      <c r="AM388" s="316">
        <f t="shared" si="632"/>
        <v>0</v>
      </c>
      <c r="AN388" s="317">
        <f t="shared" ref="AN388:AN389" si="642">AK388+AM388</f>
        <v>0</v>
      </c>
      <c r="AO388" s="715">
        <f t="shared" si="547"/>
        <v>3.5527136788005009E-15</v>
      </c>
      <c r="AP388" s="361">
        <v>1875</v>
      </c>
      <c r="AQ388" s="361">
        <f t="shared" si="634"/>
        <v>6.6613381477509392E-12</v>
      </c>
      <c r="AR388" s="361">
        <v>1617</v>
      </c>
      <c r="AS388" s="361">
        <f t="shared" si="635"/>
        <v>5.74473801862041E-12</v>
      </c>
      <c r="AT388" s="362">
        <f t="shared" ref="AT388:AT389" si="643">AQ388+AS388</f>
        <v>1.2406076166371349E-11</v>
      </c>
    </row>
    <row r="389" spans="1:46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62"/>
        <v>203471.25</v>
      </c>
      <c r="H389" s="36">
        <v>1226</v>
      </c>
      <c r="I389" s="36">
        <f t="shared" si="563"/>
        <v>133043.068</v>
      </c>
      <c r="J389" s="53">
        <f t="shared" si="637"/>
        <v>336514.31799999997</v>
      </c>
      <c r="K389" s="130"/>
      <c r="L389" s="93">
        <v>1875</v>
      </c>
      <c r="M389" s="93">
        <f t="shared" si="619"/>
        <v>0</v>
      </c>
      <c r="N389" s="93">
        <v>1226</v>
      </c>
      <c r="O389" s="93">
        <f t="shared" si="620"/>
        <v>0</v>
      </c>
      <c r="P389" s="94">
        <f t="shared" si="638"/>
        <v>0</v>
      </c>
      <c r="Q389" s="173">
        <v>94</v>
      </c>
      <c r="R389" s="175">
        <v>1875</v>
      </c>
      <c r="S389" s="175">
        <f t="shared" si="622"/>
        <v>176250</v>
      </c>
      <c r="T389" s="175">
        <v>1226</v>
      </c>
      <c r="U389" s="175">
        <f t="shared" si="623"/>
        <v>115244</v>
      </c>
      <c r="V389" s="176">
        <f t="shared" si="639"/>
        <v>291494</v>
      </c>
      <c r="W389" s="220"/>
      <c r="X389" s="222">
        <v>1875</v>
      </c>
      <c r="Y389" s="222">
        <f t="shared" si="625"/>
        <v>0</v>
      </c>
      <c r="Z389" s="222">
        <v>1226</v>
      </c>
      <c r="AA389" s="222">
        <f t="shared" si="626"/>
        <v>0</v>
      </c>
      <c r="AB389" s="223">
        <f t="shared" si="640"/>
        <v>0</v>
      </c>
      <c r="AC389" s="267"/>
      <c r="AD389" s="269">
        <v>1875</v>
      </c>
      <c r="AE389" s="269">
        <f t="shared" si="628"/>
        <v>0</v>
      </c>
      <c r="AF389" s="269">
        <v>1226</v>
      </c>
      <c r="AG389" s="269">
        <f t="shared" si="629"/>
        <v>0</v>
      </c>
      <c r="AH389" s="270">
        <f t="shared" si="641"/>
        <v>0</v>
      </c>
      <c r="AI389" s="314"/>
      <c r="AJ389" s="316">
        <v>1875</v>
      </c>
      <c r="AK389" s="316">
        <f t="shared" si="631"/>
        <v>0</v>
      </c>
      <c r="AL389" s="316">
        <v>1226</v>
      </c>
      <c r="AM389" s="316">
        <f t="shared" si="632"/>
        <v>0</v>
      </c>
      <c r="AN389" s="317">
        <f t="shared" si="642"/>
        <v>0</v>
      </c>
      <c r="AO389" s="715">
        <f t="shared" si="547"/>
        <v>14.518000000000001</v>
      </c>
      <c r="AP389" s="361">
        <v>1875</v>
      </c>
      <c r="AQ389" s="361">
        <f t="shared" si="634"/>
        <v>27221.25</v>
      </c>
      <c r="AR389" s="361">
        <v>1226</v>
      </c>
      <c r="AS389" s="361">
        <f t="shared" si="635"/>
        <v>17799.067999999999</v>
      </c>
      <c r="AT389" s="362">
        <f t="shared" si="643"/>
        <v>45020.317999999999</v>
      </c>
    </row>
    <row r="390" spans="1:46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62"/>
        <v>0</v>
      </c>
      <c r="H390" s="36"/>
      <c r="I390" s="36">
        <f t="shared" si="563"/>
        <v>0</v>
      </c>
      <c r="J390" s="53"/>
      <c r="K390" s="130"/>
      <c r="L390" s="93"/>
      <c r="M390" s="93">
        <f t="shared" si="619"/>
        <v>0</v>
      </c>
      <c r="N390" s="93"/>
      <c r="O390" s="93">
        <f t="shared" si="620"/>
        <v>0</v>
      </c>
      <c r="P390" s="94"/>
      <c r="Q390" s="173"/>
      <c r="R390" s="175"/>
      <c r="S390" s="175">
        <f t="shared" si="622"/>
        <v>0</v>
      </c>
      <c r="T390" s="175"/>
      <c r="U390" s="175">
        <f t="shared" si="623"/>
        <v>0</v>
      </c>
      <c r="V390" s="176"/>
      <c r="W390" s="220"/>
      <c r="X390" s="222"/>
      <c r="Y390" s="222">
        <f t="shared" si="625"/>
        <v>0</v>
      </c>
      <c r="Z390" s="222"/>
      <c r="AA390" s="222">
        <f t="shared" si="626"/>
        <v>0</v>
      </c>
      <c r="AB390" s="223"/>
      <c r="AC390" s="267"/>
      <c r="AD390" s="269"/>
      <c r="AE390" s="269">
        <f t="shared" si="628"/>
        <v>0</v>
      </c>
      <c r="AF390" s="269"/>
      <c r="AG390" s="269">
        <f t="shared" si="629"/>
        <v>0</v>
      </c>
      <c r="AH390" s="270"/>
      <c r="AI390" s="314"/>
      <c r="AJ390" s="316"/>
      <c r="AK390" s="316">
        <f t="shared" si="631"/>
        <v>0</v>
      </c>
      <c r="AL390" s="316"/>
      <c r="AM390" s="316">
        <f t="shared" si="632"/>
        <v>0</v>
      </c>
      <c r="AN390" s="317"/>
      <c r="AO390" s="715">
        <f t="shared" si="547"/>
        <v>34.56</v>
      </c>
      <c r="AP390" s="361"/>
      <c r="AQ390" s="361">
        <f t="shared" si="634"/>
        <v>0</v>
      </c>
      <c r="AR390" s="361"/>
      <c r="AS390" s="361">
        <f t="shared" si="635"/>
        <v>0</v>
      </c>
      <c r="AT390" s="362"/>
    </row>
    <row r="391" spans="1:46" x14ac:dyDescent="0.2">
      <c r="A391" s="1">
        <v>374</v>
      </c>
      <c r="B391" s="9" t="s">
        <v>144</v>
      </c>
      <c r="C391" s="10"/>
      <c r="D391" s="2" t="s">
        <v>56</v>
      </c>
      <c r="E391" s="875">
        <v>35.557000000000002</v>
      </c>
      <c r="F391" s="36">
        <v>1875</v>
      </c>
      <c r="G391" s="36">
        <f t="shared" si="562"/>
        <v>66669.375</v>
      </c>
      <c r="H391" s="36">
        <v>2132</v>
      </c>
      <c r="I391" s="36">
        <f t="shared" si="563"/>
        <v>75807.524000000005</v>
      </c>
      <c r="J391" s="53">
        <f t="shared" ref="J391:J392" si="644">G391+I391</f>
        <v>142476.899</v>
      </c>
      <c r="K391" s="140"/>
      <c r="L391" s="93">
        <v>1875</v>
      </c>
      <c r="M391" s="93">
        <f t="shared" si="619"/>
        <v>0</v>
      </c>
      <c r="N391" s="93">
        <v>2132</v>
      </c>
      <c r="O391" s="93">
        <f t="shared" si="620"/>
        <v>0</v>
      </c>
      <c r="P391" s="94">
        <f t="shared" ref="P391:P392" si="645">M391+O391</f>
        <v>0</v>
      </c>
      <c r="Q391" s="197">
        <v>17.8</v>
      </c>
      <c r="R391" s="175">
        <v>1875</v>
      </c>
      <c r="S391" s="175">
        <f t="shared" si="622"/>
        <v>33375</v>
      </c>
      <c r="T391" s="175">
        <v>2132</v>
      </c>
      <c r="U391" s="175">
        <f t="shared" si="623"/>
        <v>37949.599999999999</v>
      </c>
      <c r="V391" s="176">
        <f t="shared" ref="V391:V392" si="646">S391+U391</f>
        <v>71324.600000000006</v>
      </c>
      <c r="W391" s="244"/>
      <c r="X391" s="222">
        <v>1875</v>
      </c>
      <c r="Y391" s="222">
        <f t="shared" si="625"/>
        <v>0</v>
      </c>
      <c r="Z391" s="222">
        <v>2132</v>
      </c>
      <c r="AA391" s="222">
        <f t="shared" si="626"/>
        <v>0</v>
      </c>
      <c r="AB391" s="223">
        <f t="shared" ref="AB391:AB392" si="647">Y391+AA391</f>
        <v>0</v>
      </c>
      <c r="AC391" s="291"/>
      <c r="AD391" s="269">
        <v>1875</v>
      </c>
      <c r="AE391" s="269">
        <f t="shared" si="628"/>
        <v>0</v>
      </c>
      <c r="AF391" s="269">
        <v>2132</v>
      </c>
      <c r="AG391" s="269">
        <f t="shared" si="629"/>
        <v>0</v>
      </c>
      <c r="AH391" s="270">
        <f t="shared" ref="AH391:AH392" si="648">AE391+AG391</f>
        <v>0</v>
      </c>
      <c r="AI391" s="338"/>
      <c r="AJ391" s="316">
        <v>1875</v>
      </c>
      <c r="AK391" s="316">
        <f t="shared" si="631"/>
        <v>0</v>
      </c>
      <c r="AL391" s="316">
        <v>2132</v>
      </c>
      <c r="AM391" s="316">
        <f t="shared" si="632"/>
        <v>0</v>
      </c>
      <c r="AN391" s="317">
        <f t="shared" ref="AN391:AN392" si="649">AK391+AM391</f>
        <v>0</v>
      </c>
      <c r="AO391" s="715">
        <f t="shared" si="547"/>
        <v>17.757000000000001</v>
      </c>
      <c r="AP391" s="361">
        <v>1875</v>
      </c>
      <c r="AQ391" s="361">
        <f t="shared" si="634"/>
        <v>33294.375</v>
      </c>
      <c r="AR391" s="361">
        <v>2132</v>
      </c>
      <c r="AS391" s="361">
        <f t="shared" si="635"/>
        <v>37857.924000000006</v>
      </c>
      <c r="AT391" s="362">
        <f t="shared" ref="AT391:AT392" si="650">AQ391+AS391</f>
        <v>71152.298999999999</v>
      </c>
    </row>
    <row r="392" spans="1:46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62"/>
        <v>4725</v>
      </c>
      <c r="H392" s="36">
        <v>1428</v>
      </c>
      <c r="I392" s="36">
        <f t="shared" si="563"/>
        <v>3598.56</v>
      </c>
      <c r="J392" s="53">
        <f t="shared" si="644"/>
        <v>8323.56</v>
      </c>
      <c r="K392" s="130"/>
      <c r="L392" s="93">
        <v>1875</v>
      </c>
      <c r="M392" s="93">
        <f t="shared" si="619"/>
        <v>0</v>
      </c>
      <c r="N392" s="93">
        <v>1428</v>
      </c>
      <c r="O392" s="93">
        <f t="shared" si="620"/>
        <v>0</v>
      </c>
      <c r="P392" s="94">
        <f t="shared" si="645"/>
        <v>0</v>
      </c>
      <c r="Q392" s="173">
        <v>2.52</v>
      </c>
      <c r="R392" s="175">
        <v>1875</v>
      </c>
      <c r="S392" s="175">
        <f t="shared" si="622"/>
        <v>4725</v>
      </c>
      <c r="T392" s="175">
        <v>1428</v>
      </c>
      <c r="U392" s="175">
        <f t="shared" si="623"/>
        <v>3598.56</v>
      </c>
      <c r="V392" s="176">
        <f t="shared" si="646"/>
        <v>8323.56</v>
      </c>
      <c r="W392" s="220"/>
      <c r="X392" s="222">
        <v>1875</v>
      </c>
      <c r="Y392" s="222">
        <f t="shared" si="625"/>
        <v>0</v>
      </c>
      <c r="Z392" s="222">
        <v>1428</v>
      </c>
      <c r="AA392" s="222">
        <f t="shared" si="626"/>
        <v>0</v>
      </c>
      <c r="AB392" s="223">
        <f t="shared" si="647"/>
        <v>0</v>
      </c>
      <c r="AC392" s="267"/>
      <c r="AD392" s="269">
        <v>1875</v>
      </c>
      <c r="AE392" s="269">
        <f t="shared" si="628"/>
        <v>0</v>
      </c>
      <c r="AF392" s="269">
        <v>1428</v>
      </c>
      <c r="AG392" s="269">
        <f t="shared" si="629"/>
        <v>0</v>
      </c>
      <c r="AH392" s="270">
        <f t="shared" si="648"/>
        <v>0</v>
      </c>
      <c r="AI392" s="314"/>
      <c r="AJ392" s="316">
        <v>1875</v>
      </c>
      <c r="AK392" s="316">
        <f t="shared" si="631"/>
        <v>0</v>
      </c>
      <c r="AL392" s="316">
        <v>1428</v>
      </c>
      <c r="AM392" s="316">
        <f t="shared" si="632"/>
        <v>0</v>
      </c>
      <c r="AN392" s="317">
        <f t="shared" si="649"/>
        <v>0</v>
      </c>
      <c r="AO392" s="715">
        <f t="shared" si="547"/>
        <v>0</v>
      </c>
      <c r="AP392" s="361">
        <v>1875</v>
      </c>
      <c r="AQ392" s="361">
        <f t="shared" si="634"/>
        <v>0</v>
      </c>
      <c r="AR392" s="361">
        <v>1428</v>
      </c>
      <c r="AS392" s="361">
        <f t="shared" si="635"/>
        <v>0</v>
      </c>
      <c r="AT392" s="362">
        <f t="shared" si="650"/>
        <v>0</v>
      </c>
    </row>
    <row r="393" spans="1:46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62"/>
        <v>0</v>
      </c>
      <c r="H393" s="36"/>
      <c r="I393" s="36">
        <f t="shared" si="563"/>
        <v>0</v>
      </c>
      <c r="J393" s="53"/>
      <c r="K393" s="130"/>
      <c r="L393" s="93"/>
      <c r="M393" s="93">
        <f t="shared" si="619"/>
        <v>0</v>
      </c>
      <c r="N393" s="93"/>
      <c r="O393" s="93">
        <f t="shared" si="620"/>
        <v>0</v>
      </c>
      <c r="P393" s="94"/>
      <c r="Q393" s="173"/>
      <c r="R393" s="175"/>
      <c r="S393" s="175">
        <f t="shared" si="622"/>
        <v>0</v>
      </c>
      <c r="T393" s="175"/>
      <c r="U393" s="175">
        <f t="shared" si="623"/>
        <v>0</v>
      </c>
      <c r="V393" s="176"/>
      <c r="W393" s="220"/>
      <c r="X393" s="222"/>
      <c r="Y393" s="222">
        <f t="shared" si="625"/>
        <v>0</v>
      </c>
      <c r="Z393" s="222"/>
      <c r="AA393" s="222">
        <f t="shared" si="626"/>
        <v>0</v>
      </c>
      <c r="AB393" s="223"/>
      <c r="AC393" s="267"/>
      <c r="AD393" s="269"/>
      <c r="AE393" s="269">
        <f t="shared" si="628"/>
        <v>0</v>
      </c>
      <c r="AF393" s="269"/>
      <c r="AG393" s="269">
        <f t="shared" si="629"/>
        <v>0</v>
      </c>
      <c r="AH393" s="270"/>
      <c r="AI393" s="314"/>
      <c r="AJ393" s="316"/>
      <c r="AK393" s="316">
        <f t="shared" si="631"/>
        <v>0</v>
      </c>
      <c r="AL393" s="316"/>
      <c r="AM393" s="316">
        <f t="shared" si="632"/>
        <v>0</v>
      </c>
      <c r="AN393" s="317"/>
      <c r="AO393" s="715">
        <f t="shared" si="547"/>
        <v>0.6</v>
      </c>
      <c r="AP393" s="361"/>
      <c r="AQ393" s="361">
        <f t="shared" si="634"/>
        <v>0</v>
      </c>
      <c r="AR393" s="361"/>
      <c r="AS393" s="361">
        <f t="shared" si="635"/>
        <v>0</v>
      </c>
      <c r="AT393" s="362"/>
    </row>
    <row r="394" spans="1:46" x14ac:dyDescent="0.2">
      <c r="A394" s="1">
        <v>377</v>
      </c>
      <c r="B394" s="9" t="s">
        <v>150</v>
      </c>
      <c r="C394" s="10"/>
      <c r="D394" s="2" t="s">
        <v>56</v>
      </c>
      <c r="E394" s="875">
        <v>9.543333333333333</v>
      </c>
      <c r="F394" s="36">
        <v>1875</v>
      </c>
      <c r="G394" s="36">
        <f t="shared" si="562"/>
        <v>17893.75</v>
      </c>
      <c r="H394" s="36">
        <v>2646</v>
      </c>
      <c r="I394" s="36">
        <f t="shared" si="563"/>
        <v>25251.66</v>
      </c>
      <c r="J394" s="53">
        <f t="shared" ref="J394:J397" si="651">G394+I394</f>
        <v>43145.41</v>
      </c>
      <c r="K394" s="140"/>
      <c r="L394" s="93">
        <v>1875</v>
      </c>
      <c r="M394" s="93">
        <f t="shared" si="619"/>
        <v>0</v>
      </c>
      <c r="N394" s="93">
        <v>2646</v>
      </c>
      <c r="O394" s="93">
        <f t="shared" si="620"/>
        <v>0</v>
      </c>
      <c r="P394" s="94">
        <f t="shared" ref="P394:P397" si="652">M394+O394</f>
        <v>0</v>
      </c>
      <c r="Q394" s="197">
        <v>1.4</v>
      </c>
      <c r="R394" s="175">
        <v>1875</v>
      </c>
      <c r="S394" s="175">
        <f t="shared" si="622"/>
        <v>2625</v>
      </c>
      <c r="T394" s="175">
        <v>2646</v>
      </c>
      <c r="U394" s="175">
        <f t="shared" si="623"/>
        <v>3704.3999999999996</v>
      </c>
      <c r="V394" s="176">
        <f t="shared" ref="V394:V397" si="653">S394+U394</f>
        <v>6329.4</v>
      </c>
      <c r="W394" s="244"/>
      <c r="X394" s="222">
        <v>1875</v>
      </c>
      <c r="Y394" s="222">
        <f t="shared" si="625"/>
        <v>0</v>
      </c>
      <c r="Z394" s="222">
        <v>2646</v>
      </c>
      <c r="AA394" s="222">
        <f t="shared" si="626"/>
        <v>0</v>
      </c>
      <c r="AB394" s="223">
        <f t="shared" ref="AB394:AB397" si="654">Y394+AA394</f>
        <v>0</v>
      </c>
      <c r="AC394" s="291"/>
      <c r="AD394" s="269">
        <v>1875</v>
      </c>
      <c r="AE394" s="269">
        <f t="shared" si="628"/>
        <v>0</v>
      </c>
      <c r="AF394" s="269">
        <v>2646</v>
      </c>
      <c r="AG394" s="269">
        <f t="shared" si="629"/>
        <v>0</v>
      </c>
      <c r="AH394" s="270">
        <f t="shared" ref="AH394:AH397" si="655">AE394+AG394</f>
        <v>0</v>
      </c>
      <c r="AI394" s="338"/>
      <c r="AJ394" s="316">
        <v>1875</v>
      </c>
      <c r="AK394" s="316">
        <f t="shared" si="631"/>
        <v>0</v>
      </c>
      <c r="AL394" s="316">
        <v>2646</v>
      </c>
      <c r="AM394" s="316">
        <f t="shared" si="632"/>
        <v>0</v>
      </c>
      <c r="AN394" s="317">
        <f t="shared" ref="AN394:AN397" si="656">AK394+AM394</f>
        <v>0</v>
      </c>
      <c r="AO394" s="715">
        <f t="shared" si="547"/>
        <v>8.1433333333333326</v>
      </c>
      <c r="AP394" s="361">
        <v>1875</v>
      </c>
      <c r="AQ394" s="361">
        <f t="shared" si="634"/>
        <v>15268.749999999998</v>
      </c>
      <c r="AR394" s="361">
        <v>2646</v>
      </c>
      <c r="AS394" s="361">
        <f t="shared" si="635"/>
        <v>21547.26</v>
      </c>
      <c r="AT394" s="362">
        <f t="shared" ref="AT394:AT397" si="657">AQ394+AS394</f>
        <v>36816.009999999995</v>
      </c>
    </row>
    <row r="395" spans="1:46" ht="25.5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62"/>
        <v>4380</v>
      </c>
      <c r="H395" s="36">
        <v>381</v>
      </c>
      <c r="I395" s="36">
        <f t="shared" si="563"/>
        <v>2781.2999999999997</v>
      </c>
      <c r="J395" s="53">
        <f t="shared" si="651"/>
        <v>7161.2999999999993</v>
      </c>
      <c r="K395" s="130"/>
      <c r="L395" s="93">
        <v>600</v>
      </c>
      <c r="M395" s="93">
        <f t="shared" si="619"/>
        <v>0</v>
      </c>
      <c r="N395" s="93">
        <v>381</v>
      </c>
      <c r="O395" s="93">
        <f t="shared" si="620"/>
        <v>0</v>
      </c>
      <c r="P395" s="94">
        <f t="shared" si="652"/>
        <v>0</v>
      </c>
      <c r="Q395" s="173"/>
      <c r="R395" s="175">
        <v>600</v>
      </c>
      <c r="S395" s="175">
        <f t="shared" si="622"/>
        <v>0</v>
      </c>
      <c r="T395" s="175">
        <v>381</v>
      </c>
      <c r="U395" s="175">
        <f t="shared" si="623"/>
        <v>0</v>
      </c>
      <c r="V395" s="176">
        <f t="shared" si="653"/>
        <v>0</v>
      </c>
      <c r="W395" s="220"/>
      <c r="X395" s="222">
        <v>600</v>
      </c>
      <c r="Y395" s="222">
        <f t="shared" si="625"/>
        <v>0</v>
      </c>
      <c r="Z395" s="222">
        <v>381</v>
      </c>
      <c r="AA395" s="222">
        <f t="shared" si="626"/>
        <v>0</v>
      </c>
      <c r="AB395" s="223">
        <f t="shared" si="654"/>
        <v>0</v>
      </c>
      <c r="AC395" s="267"/>
      <c r="AD395" s="269">
        <v>600</v>
      </c>
      <c r="AE395" s="269">
        <f t="shared" si="628"/>
        <v>0</v>
      </c>
      <c r="AF395" s="269">
        <v>381</v>
      </c>
      <c r="AG395" s="269">
        <f t="shared" si="629"/>
        <v>0</v>
      </c>
      <c r="AH395" s="270">
        <f t="shared" si="655"/>
        <v>0</v>
      </c>
      <c r="AI395" s="314"/>
      <c r="AJ395" s="316">
        <v>600</v>
      </c>
      <c r="AK395" s="316">
        <f t="shared" si="631"/>
        <v>0</v>
      </c>
      <c r="AL395" s="316">
        <v>381</v>
      </c>
      <c r="AM395" s="316">
        <f t="shared" si="632"/>
        <v>0</v>
      </c>
      <c r="AN395" s="317">
        <f t="shared" si="656"/>
        <v>0</v>
      </c>
      <c r="AO395" s="715">
        <f t="shared" si="547"/>
        <v>7.3</v>
      </c>
      <c r="AP395" s="361">
        <v>600</v>
      </c>
      <c r="AQ395" s="361">
        <f t="shared" si="634"/>
        <v>4380</v>
      </c>
      <c r="AR395" s="361">
        <v>381</v>
      </c>
      <c r="AS395" s="361">
        <f t="shared" si="635"/>
        <v>2781.2999999999997</v>
      </c>
      <c r="AT395" s="362">
        <f t="shared" si="657"/>
        <v>7161.2999999999993</v>
      </c>
    </row>
    <row r="396" spans="1:46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62"/>
        <v>1040</v>
      </c>
      <c r="H396" s="36">
        <v>123</v>
      </c>
      <c r="I396" s="36">
        <f t="shared" si="563"/>
        <v>127.92</v>
      </c>
      <c r="J396" s="53">
        <f t="shared" si="651"/>
        <v>1167.92</v>
      </c>
      <c r="K396" s="130"/>
      <c r="L396" s="93">
        <v>1000</v>
      </c>
      <c r="M396" s="93">
        <f t="shared" si="619"/>
        <v>0</v>
      </c>
      <c r="N396" s="93">
        <v>123</v>
      </c>
      <c r="O396" s="93">
        <f t="shared" si="620"/>
        <v>0</v>
      </c>
      <c r="P396" s="94">
        <f t="shared" si="652"/>
        <v>0</v>
      </c>
      <c r="Q396" s="173">
        <v>1.04</v>
      </c>
      <c r="R396" s="175">
        <v>1000</v>
      </c>
      <c r="S396" s="175">
        <f t="shared" si="622"/>
        <v>1040</v>
      </c>
      <c r="T396" s="175">
        <v>123</v>
      </c>
      <c r="U396" s="175">
        <f t="shared" si="623"/>
        <v>127.92</v>
      </c>
      <c r="V396" s="176">
        <f t="shared" si="653"/>
        <v>1167.92</v>
      </c>
      <c r="W396" s="220"/>
      <c r="X396" s="222">
        <v>1000</v>
      </c>
      <c r="Y396" s="222">
        <f t="shared" si="625"/>
        <v>0</v>
      </c>
      <c r="Z396" s="222">
        <v>123</v>
      </c>
      <c r="AA396" s="222">
        <f t="shared" si="626"/>
        <v>0</v>
      </c>
      <c r="AB396" s="223">
        <f t="shared" si="654"/>
        <v>0</v>
      </c>
      <c r="AC396" s="267"/>
      <c r="AD396" s="269">
        <v>1000</v>
      </c>
      <c r="AE396" s="269">
        <f t="shared" si="628"/>
        <v>0</v>
      </c>
      <c r="AF396" s="269">
        <v>123</v>
      </c>
      <c r="AG396" s="269">
        <f t="shared" si="629"/>
        <v>0</v>
      </c>
      <c r="AH396" s="270">
        <f t="shared" si="655"/>
        <v>0</v>
      </c>
      <c r="AI396" s="314"/>
      <c r="AJ396" s="316">
        <v>1000</v>
      </c>
      <c r="AK396" s="316">
        <f t="shared" si="631"/>
        <v>0</v>
      </c>
      <c r="AL396" s="316">
        <v>123</v>
      </c>
      <c r="AM396" s="316">
        <f t="shared" si="632"/>
        <v>0</v>
      </c>
      <c r="AN396" s="317">
        <f t="shared" si="656"/>
        <v>0</v>
      </c>
      <c r="AO396" s="715">
        <f t="shared" si="547"/>
        <v>0</v>
      </c>
      <c r="AP396" s="361">
        <v>1000</v>
      </c>
      <c r="AQ396" s="361">
        <f t="shared" si="634"/>
        <v>0</v>
      </c>
      <c r="AR396" s="361">
        <v>123</v>
      </c>
      <c r="AS396" s="361">
        <f t="shared" si="635"/>
        <v>0</v>
      </c>
      <c r="AT396" s="362">
        <f t="shared" si="657"/>
        <v>0</v>
      </c>
    </row>
    <row r="397" spans="1:46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62"/>
        <v>0</v>
      </c>
      <c r="H397" s="488">
        <v>84698</v>
      </c>
      <c r="I397" s="488">
        <f t="shared" si="563"/>
        <v>84698</v>
      </c>
      <c r="J397" s="489">
        <f t="shared" si="651"/>
        <v>84698</v>
      </c>
      <c r="K397" s="130">
        <v>0.15782429649965682</v>
      </c>
      <c r="L397" s="93">
        <v>0</v>
      </c>
      <c r="M397" s="93">
        <f t="shared" si="619"/>
        <v>0</v>
      </c>
      <c r="N397" s="93">
        <v>84698</v>
      </c>
      <c r="O397" s="93">
        <f t="shared" si="620"/>
        <v>13367.402264927934</v>
      </c>
      <c r="P397" s="94">
        <f t="shared" si="652"/>
        <v>13367.402264927934</v>
      </c>
      <c r="Q397" s="173">
        <v>0.84199999999999997</v>
      </c>
      <c r="R397" s="175">
        <v>0</v>
      </c>
      <c r="S397" s="175">
        <f t="shared" si="622"/>
        <v>0</v>
      </c>
      <c r="T397" s="175">
        <v>84698</v>
      </c>
      <c r="U397" s="175">
        <f t="shared" si="623"/>
        <v>71315.716</v>
      </c>
      <c r="V397" s="176">
        <f t="shared" si="653"/>
        <v>71315.716</v>
      </c>
      <c r="W397" s="220"/>
      <c r="X397" s="222">
        <v>0</v>
      </c>
      <c r="Y397" s="222">
        <f t="shared" si="625"/>
        <v>0</v>
      </c>
      <c r="Z397" s="222">
        <v>84698</v>
      </c>
      <c r="AA397" s="222">
        <f t="shared" si="626"/>
        <v>0</v>
      </c>
      <c r="AB397" s="223">
        <f t="shared" si="654"/>
        <v>0</v>
      </c>
      <c r="AC397" s="267"/>
      <c r="AD397" s="269">
        <v>0</v>
      </c>
      <c r="AE397" s="269">
        <f t="shared" si="628"/>
        <v>0</v>
      </c>
      <c r="AF397" s="269">
        <v>84698</v>
      </c>
      <c r="AG397" s="269">
        <f t="shared" si="629"/>
        <v>0</v>
      </c>
      <c r="AH397" s="270">
        <f t="shared" si="655"/>
        <v>0</v>
      </c>
      <c r="AI397" s="314"/>
      <c r="AJ397" s="316">
        <v>0</v>
      </c>
      <c r="AK397" s="316">
        <f t="shared" si="631"/>
        <v>0</v>
      </c>
      <c r="AL397" s="316">
        <v>84698</v>
      </c>
      <c r="AM397" s="316">
        <f t="shared" si="632"/>
        <v>0</v>
      </c>
      <c r="AN397" s="317">
        <f t="shared" si="656"/>
        <v>0</v>
      </c>
      <c r="AO397" s="715">
        <f t="shared" si="547"/>
        <v>1.7570350034323834E-4</v>
      </c>
      <c r="AP397" s="361">
        <v>0</v>
      </c>
      <c r="AQ397" s="361">
        <f t="shared" si="634"/>
        <v>0</v>
      </c>
      <c r="AR397" s="361">
        <v>84698</v>
      </c>
      <c r="AS397" s="361">
        <f t="shared" si="635"/>
        <v>14.881735072071601</v>
      </c>
      <c r="AT397" s="362">
        <f t="shared" si="657"/>
        <v>14.881735072071601</v>
      </c>
    </row>
    <row r="398" spans="1:46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5">
        <f t="shared" si="547"/>
        <v>0</v>
      </c>
      <c r="AP398" s="360"/>
      <c r="AQ398" s="361"/>
      <c r="AR398" s="358"/>
      <c r="AS398" s="361"/>
      <c r="AT398" s="359"/>
    </row>
    <row r="399" spans="1:46" ht="25.5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62"/>
        <v>8293.6</v>
      </c>
      <c r="H399" s="36">
        <v>22342.319999999996</v>
      </c>
      <c r="I399" s="36">
        <f t="shared" si="563"/>
        <v>22342.319999999996</v>
      </c>
      <c r="J399" s="53">
        <f t="shared" ref="J399:J404" si="658">G399+I399</f>
        <v>30635.919999999998</v>
      </c>
      <c r="K399" s="130"/>
      <c r="L399" s="93">
        <v>8293.6</v>
      </c>
      <c r="M399" s="93">
        <f t="shared" ref="M399:M420" si="659">K399*L399</f>
        <v>0</v>
      </c>
      <c r="N399" s="93">
        <v>22342.319999999996</v>
      </c>
      <c r="O399" s="93">
        <f t="shared" ref="O399:O420" si="660">K399*N399</f>
        <v>0</v>
      </c>
      <c r="P399" s="94">
        <f t="shared" ref="P399:P404" si="661">M399+O399</f>
        <v>0</v>
      </c>
      <c r="Q399" s="173"/>
      <c r="R399" s="175">
        <v>8293.6</v>
      </c>
      <c r="S399" s="175">
        <f t="shared" ref="S399:S420" si="662">Q399*R399</f>
        <v>0</v>
      </c>
      <c r="T399" s="175">
        <v>22342.319999999996</v>
      </c>
      <c r="U399" s="175">
        <f t="shared" ref="U399:U420" si="663">Q399*T399</f>
        <v>0</v>
      </c>
      <c r="V399" s="176">
        <f t="shared" ref="V399:V404" si="664">S399+U399</f>
        <v>0</v>
      </c>
      <c r="W399" s="220">
        <v>1</v>
      </c>
      <c r="X399" s="222">
        <v>8293.6</v>
      </c>
      <c r="Y399" s="222">
        <f t="shared" ref="Y399:Y420" si="665">W399*X399</f>
        <v>8293.6</v>
      </c>
      <c r="Z399" s="222">
        <v>22342.319999999996</v>
      </c>
      <c r="AA399" s="222">
        <f t="shared" ref="AA399:AA420" si="666">W399*Z399</f>
        <v>22342.319999999996</v>
      </c>
      <c r="AB399" s="223">
        <f t="shared" ref="AB399:AB404" si="667">Y399+AA399</f>
        <v>30635.919999999998</v>
      </c>
      <c r="AC399" s="267"/>
      <c r="AD399" s="269">
        <v>8293.6</v>
      </c>
      <c r="AE399" s="269">
        <f t="shared" ref="AE399:AE420" si="668">AC399*AD399</f>
        <v>0</v>
      </c>
      <c r="AF399" s="269">
        <v>22342.319999999996</v>
      </c>
      <c r="AG399" s="269">
        <f t="shared" ref="AG399:AG420" si="669">AC399*AF399</f>
        <v>0</v>
      </c>
      <c r="AH399" s="270">
        <f t="shared" ref="AH399:AH404" si="670">AE399+AG399</f>
        <v>0</v>
      </c>
      <c r="AI399" s="314"/>
      <c r="AJ399" s="316">
        <v>8293.6</v>
      </c>
      <c r="AK399" s="316">
        <f t="shared" ref="AK399:AK420" si="671">AI399*AJ399</f>
        <v>0</v>
      </c>
      <c r="AL399" s="316">
        <v>22342.319999999996</v>
      </c>
      <c r="AM399" s="316">
        <f t="shared" ref="AM399:AM420" si="672">AI399*AL399</f>
        <v>0</v>
      </c>
      <c r="AN399" s="317">
        <f t="shared" ref="AN399:AN404" si="673">AK399+AM399</f>
        <v>0</v>
      </c>
      <c r="AO399" s="715">
        <f t="shared" si="547"/>
        <v>0</v>
      </c>
      <c r="AP399" s="361">
        <v>8293.6</v>
      </c>
      <c r="AQ399" s="361">
        <f t="shared" ref="AQ399:AQ420" si="674">AO399*AP399</f>
        <v>0</v>
      </c>
      <c r="AR399" s="361">
        <v>22342.319999999996</v>
      </c>
      <c r="AS399" s="361">
        <f t="shared" ref="AS399:AS420" si="675">AO399*AR399</f>
        <v>0</v>
      </c>
      <c r="AT399" s="362">
        <f t="shared" ref="AT399:AT404" si="676">AQ399+AS399</f>
        <v>0</v>
      </c>
    </row>
    <row r="400" spans="1:46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62"/>
        <v>1600</v>
      </c>
      <c r="H400" s="36">
        <v>813</v>
      </c>
      <c r="I400" s="36">
        <f t="shared" si="563"/>
        <v>1626</v>
      </c>
      <c r="J400" s="53">
        <f t="shared" si="658"/>
        <v>3226</v>
      </c>
      <c r="K400" s="130"/>
      <c r="L400" s="93">
        <v>800</v>
      </c>
      <c r="M400" s="93">
        <f t="shared" si="659"/>
        <v>0</v>
      </c>
      <c r="N400" s="93">
        <v>813</v>
      </c>
      <c r="O400" s="93">
        <f t="shared" si="660"/>
        <v>0</v>
      </c>
      <c r="P400" s="94">
        <f t="shared" si="661"/>
        <v>0</v>
      </c>
      <c r="Q400" s="173"/>
      <c r="R400" s="175">
        <v>800</v>
      </c>
      <c r="S400" s="175">
        <f t="shared" si="662"/>
        <v>0</v>
      </c>
      <c r="T400" s="175">
        <v>813</v>
      </c>
      <c r="U400" s="175">
        <f t="shared" si="663"/>
        <v>0</v>
      </c>
      <c r="V400" s="176">
        <f t="shared" si="664"/>
        <v>0</v>
      </c>
      <c r="W400" s="220"/>
      <c r="X400" s="222">
        <v>800</v>
      </c>
      <c r="Y400" s="222">
        <f t="shared" si="665"/>
        <v>0</v>
      </c>
      <c r="Z400" s="222">
        <v>813</v>
      </c>
      <c r="AA400" s="222">
        <f t="shared" si="666"/>
        <v>0</v>
      </c>
      <c r="AB400" s="223">
        <f t="shared" si="667"/>
        <v>0</v>
      </c>
      <c r="AC400" s="267">
        <v>1</v>
      </c>
      <c r="AD400" s="269">
        <v>800</v>
      </c>
      <c r="AE400" s="269">
        <f t="shared" si="668"/>
        <v>800</v>
      </c>
      <c r="AF400" s="269">
        <v>813</v>
      </c>
      <c r="AG400" s="269">
        <f t="shared" si="669"/>
        <v>813</v>
      </c>
      <c r="AH400" s="270">
        <f t="shared" si="670"/>
        <v>1613</v>
      </c>
      <c r="AI400" s="314"/>
      <c r="AJ400" s="316">
        <v>800</v>
      </c>
      <c r="AK400" s="316">
        <f t="shared" si="671"/>
        <v>0</v>
      </c>
      <c r="AL400" s="316">
        <v>813</v>
      </c>
      <c r="AM400" s="316">
        <f t="shared" si="672"/>
        <v>0</v>
      </c>
      <c r="AN400" s="317">
        <f t="shared" si="673"/>
        <v>0</v>
      </c>
      <c r="AO400" s="715">
        <f t="shared" si="547"/>
        <v>1</v>
      </c>
      <c r="AP400" s="361">
        <v>800</v>
      </c>
      <c r="AQ400" s="361">
        <f t="shared" si="674"/>
        <v>800</v>
      </c>
      <c r="AR400" s="361">
        <v>813</v>
      </c>
      <c r="AS400" s="361">
        <f t="shared" si="675"/>
        <v>813</v>
      </c>
      <c r="AT400" s="362">
        <f t="shared" si="676"/>
        <v>1613</v>
      </c>
    </row>
    <row r="401" spans="1:46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62"/>
        <v>48038.879999999997</v>
      </c>
      <c r="H401" s="488">
        <v>9764</v>
      </c>
      <c r="I401" s="488">
        <f t="shared" si="563"/>
        <v>117168</v>
      </c>
      <c r="J401" s="489">
        <f t="shared" si="658"/>
        <v>165206.88</v>
      </c>
      <c r="K401" s="130">
        <v>6</v>
      </c>
      <c r="L401" s="93">
        <v>4003.24</v>
      </c>
      <c r="M401" s="93">
        <f t="shared" si="659"/>
        <v>24019.439999999999</v>
      </c>
      <c r="N401" s="93">
        <v>9764</v>
      </c>
      <c r="O401" s="93">
        <f t="shared" si="660"/>
        <v>58584</v>
      </c>
      <c r="P401" s="94">
        <f t="shared" si="661"/>
        <v>82603.44</v>
      </c>
      <c r="Q401" s="173"/>
      <c r="R401" s="175">
        <v>4003.24</v>
      </c>
      <c r="S401" s="175">
        <f t="shared" si="662"/>
        <v>0</v>
      </c>
      <c r="T401" s="175">
        <v>9764</v>
      </c>
      <c r="U401" s="175">
        <f t="shared" si="663"/>
        <v>0</v>
      </c>
      <c r="V401" s="176">
        <f t="shared" si="664"/>
        <v>0</v>
      </c>
      <c r="W401" s="220">
        <v>6</v>
      </c>
      <c r="X401" s="222">
        <v>4003.24</v>
      </c>
      <c r="Y401" s="222">
        <f t="shared" si="665"/>
        <v>24019.439999999999</v>
      </c>
      <c r="Z401" s="222">
        <v>9764</v>
      </c>
      <c r="AA401" s="222">
        <f t="shared" si="666"/>
        <v>58584</v>
      </c>
      <c r="AB401" s="223">
        <f t="shared" si="667"/>
        <v>82603.44</v>
      </c>
      <c r="AC401" s="267"/>
      <c r="AD401" s="269">
        <v>4003.24</v>
      </c>
      <c r="AE401" s="269">
        <f t="shared" si="668"/>
        <v>0</v>
      </c>
      <c r="AF401" s="269">
        <v>9764</v>
      </c>
      <c r="AG401" s="269">
        <f t="shared" si="669"/>
        <v>0</v>
      </c>
      <c r="AH401" s="270">
        <f t="shared" si="670"/>
        <v>0</v>
      </c>
      <c r="AI401" s="314"/>
      <c r="AJ401" s="316">
        <v>4003.24</v>
      </c>
      <c r="AK401" s="316">
        <f t="shared" si="671"/>
        <v>0</v>
      </c>
      <c r="AL401" s="316">
        <v>9764</v>
      </c>
      <c r="AM401" s="316">
        <f t="shared" si="672"/>
        <v>0</v>
      </c>
      <c r="AN401" s="317">
        <f t="shared" si="673"/>
        <v>0</v>
      </c>
      <c r="AO401" s="715">
        <f t="shared" si="547"/>
        <v>0</v>
      </c>
      <c r="AP401" s="361">
        <v>4003.24</v>
      </c>
      <c r="AQ401" s="361">
        <f t="shared" si="674"/>
        <v>0</v>
      </c>
      <c r="AR401" s="361">
        <v>9764</v>
      </c>
      <c r="AS401" s="361">
        <f t="shared" si="675"/>
        <v>0</v>
      </c>
      <c r="AT401" s="362">
        <f t="shared" si="676"/>
        <v>0</v>
      </c>
    </row>
    <row r="402" spans="1:46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62"/>
        <v>1200</v>
      </c>
      <c r="H402" s="36">
        <v>532</v>
      </c>
      <c r="I402" s="36">
        <f t="shared" si="563"/>
        <v>1064</v>
      </c>
      <c r="J402" s="53">
        <f t="shared" si="658"/>
        <v>2264</v>
      </c>
      <c r="K402" s="130"/>
      <c r="L402" s="93">
        <v>600</v>
      </c>
      <c r="M402" s="93">
        <f t="shared" si="659"/>
        <v>0</v>
      </c>
      <c r="N402" s="93">
        <v>532</v>
      </c>
      <c r="O402" s="93">
        <f t="shared" si="660"/>
        <v>0</v>
      </c>
      <c r="P402" s="94">
        <f t="shared" si="661"/>
        <v>0</v>
      </c>
      <c r="Q402" s="173"/>
      <c r="R402" s="175">
        <v>600</v>
      </c>
      <c r="S402" s="175">
        <f t="shared" si="662"/>
        <v>0</v>
      </c>
      <c r="T402" s="175">
        <v>532</v>
      </c>
      <c r="U402" s="175">
        <f t="shared" si="663"/>
        <v>0</v>
      </c>
      <c r="V402" s="176">
        <f t="shared" si="664"/>
        <v>0</v>
      </c>
      <c r="W402" s="220"/>
      <c r="X402" s="222">
        <v>600</v>
      </c>
      <c r="Y402" s="222">
        <f t="shared" si="665"/>
        <v>0</v>
      </c>
      <c r="Z402" s="222">
        <v>532</v>
      </c>
      <c r="AA402" s="222">
        <f t="shared" si="666"/>
        <v>0</v>
      </c>
      <c r="AB402" s="223">
        <f t="shared" si="667"/>
        <v>0</v>
      </c>
      <c r="AC402" s="267">
        <v>1</v>
      </c>
      <c r="AD402" s="269">
        <v>600</v>
      </c>
      <c r="AE402" s="269">
        <f t="shared" si="668"/>
        <v>600</v>
      </c>
      <c r="AF402" s="269">
        <v>532</v>
      </c>
      <c r="AG402" s="269">
        <f t="shared" si="669"/>
        <v>532</v>
      </c>
      <c r="AH402" s="270">
        <f t="shared" si="670"/>
        <v>1132</v>
      </c>
      <c r="AI402" s="314"/>
      <c r="AJ402" s="316">
        <v>600</v>
      </c>
      <c r="AK402" s="316">
        <f t="shared" si="671"/>
        <v>0</v>
      </c>
      <c r="AL402" s="316">
        <v>532</v>
      </c>
      <c r="AM402" s="316">
        <f t="shared" si="672"/>
        <v>0</v>
      </c>
      <c r="AN402" s="317">
        <f t="shared" si="673"/>
        <v>0</v>
      </c>
      <c r="AO402" s="715">
        <f t="shared" si="547"/>
        <v>1</v>
      </c>
      <c r="AP402" s="361">
        <v>600</v>
      </c>
      <c r="AQ402" s="361">
        <f t="shared" si="674"/>
        <v>600</v>
      </c>
      <c r="AR402" s="361">
        <v>532</v>
      </c>
      <c r="AS402" s="361">
        <f t="shared" si="675"/>
        <v>532</v>
      </c>
      <c r="AT402" s="362">
        <f t="shared" si="676"/>
        <v>1132</v>
      </c>
    </row>
    <row r="403" spans="1:46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62"/>
        <v>9600</v>
      </c>
      <c r="H403" s="488">
        <v>2142</v>
      </c>
      <c r="I403" s="488">
        <f t="shared" si="563"/>
        <v>25704</v>
      </c>
      <c r="J403" s="489">
        <f t="shared" si="658"/>
        <v>35304</v>
      </c>
      <c r="K403" s="130">
        <v>6</v>
      </c>
      <c r="L403" s="93">
        <v>800</v>
      </c>
      <c r="M403" s="93">
        <f t="shared" si="659"/>
        <v>4800</v>
      </c>
      <c r="N403" s="93">
        <v>2142</v>
      </c>
      <c r="O403" s="93">
        <f t="shared" si="660"/>
        <v>12852</v>
      </c>
      <c r="P403" s="94">
        <f t="shared" si="661"/>
        <v>17652</v>
      </c>
      <c r="Q403" s="173">
        <v>6</v>
      </c>
      <c r="R403" s="175">
        <v>800</v>
      </c>
      <c r="S403" s="175">
        <f t="shared" si="662"/>
        <v>4800</v>
      </c>
      <c r="T403" s="175">
        <v>2142</v>
      </c>
      <c r="U403" s="175">
        <f t="shared" si="663"/>
        <v>12852</v>
      </c>
      <c r="V403" s="176">
        <f t="shared" si="664"/>
        <v>17652</v>
      </c>
      <c r="W403" s="220"/>
      <c r="X403" s="222">
        <v>800</v>
      </c>
      <c r="Y403" s="222">
        <f t="shared" si="665"/>
        <v>0</v>
      </c>
      <c r="Z403" s="222">
        <v>2142</v>
      </c>
      <c r="AA403" s="222">
        <f t="shared" si="666"/>
        <v>0</v>
      </c>
      <c r="AB403" s="223">
        <f t="shared" si="667"/>
        <v>0</v>
      </c>
      <c r="AC403" s="267"/>
      <c r="AD403" s="269">
        <v>800</v>
      </c>
      <c r="AE403" s="269">
        <f t="shared" si="668"/>
        <v>0</v>
      </c>
      <c r="AF403" s="269">
        <v>2142</v>
      </c>
      <c r="AG403" s="269">
        <f t="shared" si="669"/>
        <v>0</v>
      </c>
      <c r="AH403" s="270">
        <f t="shared" si="670"/>
        <v>0</v>
      </c>
      <c r="AI403" s="314"/>
      <c r="AJ403" s="316">
        <v>800</v>
      </c>
      <c r="AK403" s="316">
        <f t="shared" si="671"/>
        <v>0</v>
      </c>
      <c r="AL403" s="316">
        <v>2142</v>
      </c>
      <c r="AM403" s="316">
        <f t="shared" si="672"/>
        <v>0</v>
      </c>
      <c r="AN403" s="317">
        <f t="shared" si="673"/>
        <v>0</v>
      </c>
      <c r="AO403" s="715">
        <f t="shared" ref="AO403:AO466" si="677">E403-K403-Q403-W403-AC403-AI403</f>
        <v>0</v>
      </c>
      <c r="AP403" s="361">
        <v>800</v>
      </c>
      <c r="AQ403" s="361">
        <f t="shared" si="674"/>
        <v>0</v>
      </c>
      <c r="AR403" s="361">
        <v>2142</v>
      </c>
      <c r="AS403" s="361">
        <f t="shared" si="675"/>
        <v>0</v>
      </c>
      <c r="AT403" s="362">
        <f t="shared" si="676"/>
        <v>0</v>
      </c>
    </row>
    <row r="404" spans="1:46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62"/>
        <v>11118.75</v>
      </c>
      <c r="H404" s="36">
        <v>840</v>
      </c>
      <c r="I404" s="36">
        <f t="shared" si="563"/>
        <v>4981.2</v>
      </c>
      <c r="J404" s="53">
        <f t="shared" si="658"/>
        <v>16099.95</v>
      </c>
      <c r="K404" s="130"/>
      <c r="L404" s="93">
        <v>1875</v>
      </c>
      <c r="M404" s="93">
        <f t="shared" si="659"/>
        <v>0</v>
      </c>
      <c r="N404" s="93">
        <v>840</v>
      </c>
      <c r="O404" s="93">
        <f t="shared" si="660"/>
        <v>0</v>
      </c>
      <c r="P404" s="94">
        <f t="shared" si="661"/>
        <v>0</v>
      </c>
      <c r="Q404" s="173"/>
      <c r="R404" s="175">
        <v>1875</v>
      </c>
      <c r="S404" s="175">
        <f t="shared" si="662"/>
        <v>0</v>
      </c>
      <c r="T404" s="175">
        <v>840</v>
      </c>
      <c r="U404" s="175">
        <f t="shared" si="663"/>
        <v>0</v>
      </c>
      <c r="V404" s="176">
        <f t="shared" si="664"/>
        <v>0</v>
      </c>
      <c r="W404" s="220"/>
      <c r="X404" s="222">
        <v>1875</v>
      </c>
      <c r="Y404" s="222">
        <f t="shared" si="665"/>
        <v>0</v>
      </c>
      <c r="Z404" s="222">
        <v>840</v>
      </c>
      <c r="AA404" s="222">
        <f t="shared" si="666"/>
        <v>0</v>
      </c>
      <c r="AB404" s="223">
        <f t="shared" si="667"/>
        <v>0</v>
      </c>
      <c r="AC404" s="267">
        <v>5.93</v>
      </c>
      <c r="AD404" s="269">
        <v>1875</v>
      </c>
      <c r="AE404" s="269">
        <f t="shared" si="668"/>
        <v>11118.75</v>
      </c>
      <c r="AF404" s="269">
        <v>840</v>
      </c>
      <c r="AG404" s="269">
        <f t="shared" si="669"/>
        <v>4981.2</v>
      </c>
      <c r="AH404" s="270">
        <f t="shared" si="670"/>
        <v>16099.95</v>
      </c>
      <c r="AI404" s="314"/>
      <c r="AJ404" s="316">
        <v>1875</v>
      </c>
      <c r="AK404" s="316">
        <f t="shared" si="671"/>
        <v>0</v>
      </c>
      <c r="AL404" s="316">
        <v>840</v>
      </c>
      <c r="AM404" s="316">
        <f t="shared" si="672"/>
        <v>0</v>
      </c>
      <c r="AN404" s="317">
        <f t="shared" si="673"/>
        <v>0</v>
      </c>
      <c r="AO404" s="715">
        <f t="shared" si="677"/>
        <v>0</v>
      </c>
      <c r="AP404" s="361">
        <v>1875</v>
      </c>
      <c r="AQ404" s="361">
        <f t="shared" si="674"/>
        <v>0</v>
      </c>
      <c r="AR404" s="361">
        <v>840</v>
      </c>
      <c r="AS404" s="361">
        <f t="shared" si="675"/>
        <v>0</v>
      </c>
      <c r="AT404" s="362">
        <f t="shared" si="676"/>
        <v>0</v>
      </c>
    </row>
    <row r="405" spans="1:46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62"/>
        <v>0</v>
      </c>
      <c r="H405" s="36"/>
      <c r="I405" s="36">
        <f t="shared" si="563"/>
        <v>0</v>
      </c>
      <c r="J405" s="53"/>
      <c r="K405" s="130"/>
      <c r="L405" s="93"/>
      <c r="M405" s="93">
        <f t="shared" si="659"/>
        <v>0</v>
      </c>
      <c r="N405" s="93"/>
      <c r="O405" s="93">
        <f t="shared" si="660"/>
        <v>0</v>
      </c>
      <c r="P405" s="94"/>
      <c r="Q405" s="173"/>
      <c r="R405" s="175"/>
      <c r="S405" s="175">
        <f t="shared" si="662"/>
        <v>0</v>
      </c>
      <c r="T405" s="175"/>
      <c r="U405" s="175">
        <f t="shared" si="663"/>
        <v>0</v>
      </c>
      <c r="V405" s="176"/>
      <c r="W405" s="220"/>
      <c r="X405" s="222"/>
      <c r="Y405" s="222">
        <f t="shared" si="665"/>
        <v>0</v>
      </c>
      <c r="Z405" s="222"/>
      <c r="AA405" s="222">
        <f t="shared" si="666"/>
        <v>0</v>
      </c>
      <c r="AB405" s="223"/>
      <c r="AC405" s="267"/>
      <c r="AD405" s="269"/>
      <c r="AE405" s="269">
        <f t="shared" si="668"/>
        <v>0</v>
      </c>
      <c r="AF405" s="269"/>
      <c r="AG405" s="269">
        <f t="shared" si="669"/>
        <v>0</v>
      </c>
      <c r="AH405" s="270"/>
      <c r="AI405" s="314"/>
      <c r="AJ405" s="316"/>
      <c r="AK405" s="316">
        <f t="shared" si="671"/>
        <v>0</v>
      </c>
      <c r="AL405" s="316"/>
      <c r="AM405" s="316">
        <f t="shared" si="672"/>
        <v>0</v>
      </c>
      <c r="AN405" s="317"/>
      <c r="AO405" s="715">
        <f t="shared" si="677"/>
        <v>15.1</v>
      </c>
      <c r="AP405" s="361"/>
      <c r="AQ405" s="361">
        <f t="shared" si="674"/>
        <v>0</v>
      </c>
      <c r="AR405" s="361"/>
      <c r="AS405" s="361">
        <f t="shared" si="675"/>
        <v>0</v>
      </c>
      <c r="AT405" s="362"/>
    </row>
    <row r="406" spans="1:46" x14ac:dyDescent="0.2">
      <c r="A406" s="1">
        <v>389</v>
      </c>
      <c r="B406" s="9" t="s">
        <v>159</v>
      </c>
      <c r="C406" s="2"/>
      <c r="D406" s="2" t="s">
        <v>56</v>
      </c>
      <c r="E406" s="875">
        <v>0.54</v>
      </c>
      <c r="F406" s="36">
        <v>1875</v>
      </c>
      <c r="G406" s="36">
        <f t="shared" si="562"/>
        <v>1012.5000000000001</v>
      </c>
      <c r="H406" s="36">
        <v>3080</v>
      </c>
      <c r="I406" s="36">
        <f t="shared" si="563"/>
        <v>1663.2</v>
      </c>
      <c r="J406" s="53">
        <f t="shared" ref="J406:J407" si="678">G406+I406</f>
        <v>2675.7000000000003</v>
      </c>
      <c r="K406" s="140"/>
      <c r="L406" s="93">
        <v>1875</v>
      </c>
      <c r="M406" s="93">
        <f t="shared" si="659"/>
        <v>0</v>
      </c>
      <c r="N406" s="93">
        <v>3080</v>
      </c>
      <c r="O406" s="93">
        <f t="shared" si="660"/>
        <v>0</v>
      </c>
      <c r="P406" s="94">
        <f t="shared" ref="P406:P407" si="679">M406+O406</f>
        <v>0</v>
      </c>
      <c r="Q406" s="197"/>
      <c r="R406" s="175">
        <v>1875</v>
      </c>
      <c r="S406" s="175">
        <f t="shared" si="662"/>
        <v>0</v>
      </c>
      <c r="T406" s="175">
        <v>3080</v>
      </c>
      <c r="U406" s="175">
        <f t="shared" si="663"/>
        <v>0</v>
      </c>
      <c r="V406" s="176">
        <f t="shared" ref="V406:V407" si="680">S406+U406</f>
        <v>0</v>
      </c>
      <c r="W406" s="244"/>
      <c r="X406" s="222">
        <v>1875</v>
      </c>
      <c r="Y406" s="222">
        <f t="shared" si="665"/>
        <v>0</v>
      </c>
      <c r="Z406" s="222">
        <v>3080</v>
      </c>
      <c r="AA406" s="222">
        <f t="shared" si="666"/>
        <v>0</v>
      </c>
      <c r="AB406" s="223">
        <f t="shared" ref="AB406:AB407" si="681">Y406+AA406</f>
        <v>0</v>
      </c>
      <c r="AC406" s="291">
        <v>0.54</v>
      </c>
      <c r="AD406" s="269">
        <v>1875</v>
      </c>
      <c r="AE406" s="269">
        <f t="shared" si="668"/>
        <v>1012.5000000000001</v>
      </c>
      <c r="AF406" s="269">
        <v>3080</v>
      </c>
      <c r="AG406" s="269">
        <f t="shared" si="669"/>
        <v>1663.2</v>
      </c>
      <c r="AH406" s="270">
        <f t="shared" ref="AH406:AH407" si="682">AE406+AG406</f>
        <v>2675.7000000000003</v>
      </c>
      <c r="AI406" s="338"/>
      <c r="AJ406" s="316">
        <v>1875</v>
      </c>
      <c r="AK406" s="316">
        <f t="shared" si="671"/>
        <v>0</v>
      </c>
      <c r="AL406" s="316">
        <v>3080</v>
      </c>
      <c r="AM406" s="316">
        <f t="shared" si="672"/>
        <v>0</v>
      </c>
      <c r="AN406" s="317">
        <f t="shared" ref="AN406:AN407" si="683">AK406+AM406</f>
        <v>0</v>
      </c>
      <c r="AO406" s="715">
        <f t="shared" si="677"/>
        <v>0</v>
      </c>
      <c r="AP406" s="361">
        <v>1875</v>
      </c>
      <c r="AQ406" s="361">
        <f t="shared" si="674"/>
        <v>0</v>
      </c>
      <c r="AR406" s="361">
        <v>3080</v>
      </c>
      <c r="AS406" s="361">
        <f t="shared" si="675"/>
        <v>0</v>
      </c>
      <c r="AT406" s="362">
        <f t="shared" ref="AT406:AT407" si="684">AQ406+AS406</f>
        <v>0</v>
      </c>
    </row>
    <row r="407" spans="1:46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62"/>
        <v>273358.125</v>
      </c>
      <c r="H407" s="488">
        <v>869</v>
      </c>
      <c r="I407" s="488">
        <f t="shared" si="563"/>
        <v>126692.379</v>
      </c>
      <c r="J407" s="489">
        <f t="shared" si="678"/>
        <v>400050.50400000002</v>
      </c>
      <c r="K407" s="130">
        <v>91.814999999999998</v>
      </c>
      <c r="L407" s="93">
        <v>1875</v>
      </c>
      <c r="M407" s="93">
        <f t="shared" si="659"/>
        <v>172153.125</v>
      </c>
      <c r="N407" s="93">
        <v>869</v>
      </c>
      <c r="O407" s="93">
        <f t="shared" si="660"/>
        <v>79787.235000000001</v>
      </c>
      <c r="P407" s="94">
        <f t="shared" si="679"/>
        <v>251940.36</v>
      </c>
      <c r="Q407" s="173">
        <v>45.058999999999997</v>
      </c>
      <c r="R407" s="175">
        <v>1875</v>
      </c>
      <c r="S407" s="175">
        <f t="shared" si="662"/>
        <v>84485.625</v>
      </c>
      <c r="T407" s="175">
        <v>869</v>
      </c>
      <c r="U407" s="175">
        <f t="shared" si="663"/>
        <v>39156.271000000001</v>
      </c>
      <c r="V407" s="176">
        <f t="shared" si="680"/>
        <v>123641.89600000001</v>
      </c>
      <c r="W407" s="220"/>
      <c r="X407" s="222">
        <v>1875</v>
      </c>
      <c r="Y407" s="222">
        <f t="shared" si="665"/>
        <v>0</v>
      </c>
      <c r="Z407" s="222">
        <v>869</v>
      </c>
      <c r="AA407" s="222">
        <f t="shared" si="666"/>
        <v>0</v>
      </c>
      <c r="AB407" s="223">
        <f t="shared" si="681"/>
        <v>0</v>
      </c>
      <c r="AC407" s="267"/>
      <c r="AD407" s="269">
        <v>1875</v>
      </c>
      <c r="AE407" s="269">
        <f t="shared" si="668"/>
        <v>0</v>
      </c>
      <c r="AF407" s="269">
        <v>869</v>
      </c>
      <c r="AG407" s="269">
        <f t="shared" si="669"/>
        <v>0</v>
      </c>
      <c r="AH407" s="270">
        <f t="shared" si="682"/>
        <v>0</v>
      </c>
      <c r="AI407" s="314"/>
      <c r="AJ407" s="316">
        <v>1875</v>
      </c>
      <c r="AK407" s="316">
        <f t="shared" si="671"/>
        <v>0</v>
      </c>
      <c r="AL407" s="316">
        <v>869</v>
      </c>
      <c r="AM407" s="316">
        <f t="shared" si="672"/>
        <v>0</v>
      </c>
      <c r="AN407" s="317">
        <f t="shared" si="683"/>
        <v>0</v>
      </c>
      <c r="AO407" s="715">
        <f t="shared" si="677"/>
        <v>8.9170000000000016</v>
      </c>
      <c r="AP407" s="361">
        <v>1875</v>
      </c>
      <c r="AQ407" s="361">
        <f t="shared" si="674"/>
        <v>16719.375000000004</v>
      </c>
      <c r="AR407" s="361">
        <v>869</v>
      </c>
      <c r="AS407" s="361">
        <f t="shared" si="675"/>
        <v>7748.8730000000014</v>
      </c>
      <c r="AT407" s="362">
        <f t="shared" si="684"/>
        <v>24468.248000000007</v>
      </c>
    </row>
    <row r="408" spans="1:46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62"/>
        <v>0</v>
      </c>
      <c r="H408" s="36"/>
      <c r="I408" s="36">
        <f t="shared" si="563"/>
        <v>0</v>
      </c>
      <c r="J408" s="53"/>
      <c r="K408" s="130"/>
      <c r="L408" s="93"/>
      <c r="M408" s="93">
        <f t="shared" si="659"/>
        <v>0</v>
      </c>
      <c r="N408" s="93"/>
      <c r="O408" s="93">
        <f t="shared" si="660"/>
        <v>0</v>
      </c>
      <c r="P408" s="94"/>
      <c r="Q408" s="173"/>
      <c r="R408" s="175"/>
      <c r="S408" s="175">
        <f t="shared" si="662"/>
        <v>0</v>
      </c>
      <c r="T408" s="175"/>
      <c r="U408" s="175">
        <f t="shared" si="663"/>
        <v>0</v>
      </c>
      <c r="V408" s="176"/>
      <c r="W408" s="220"/>
      <c r="X408" s="222"/>
      <c r="Y408" s="222">
        <f t="shared" si="665"/>
        <v>0</v>
      </c>
      <c r="Z408" s="222"/>
      <c r="AA408" s="222">
        <f t="shared" si="666"/>
        <v>0</v>
      </c>
      <c r="AB408" s="223"/>
      <c r="AC408" s="267"/>
      <c r="AD408" s="269"/>
      <c r="AE408" s="269">
        <f t="shared" si="668"/>
        <v>0</v>
      </c>
      <c r="AF408" s="269"/>
      <c r="AG408" s="269">
        <f t="shared" si="669"/>
        <v>0</v>
      </c>
      <c r="AH408" s="270"/>
      <c r="AI408" s="314"/>
      <c r="AJ408" s="316"/>
      <c r="AK408" s="316">
        <f t="shared" si="671"/>
        <v>0</v>
      </c>
      <c r="AL408" s="316"/>
      <c r="AM408" s="316">
        <f t="shared" si="672"/>
        <v>0</v>
      </c>
      <c r="AN408" s="317"/>
      <c r="AO408" s="715">
        <f t="shared" si="677"/>
        <v>27</v>
      </c>
      <c r="AP408" s="361"/>
      <c r="AQ408" s="361">
        <f t="shared" si="674"/>
        <v>0</v>
      </c>
      <c r="AR408" s="361"/>
      <c r="AS408" s="361">
        <f t="shared" si="675"/>
        <v>0</v>
      </c>
      <c r="AT408" s="362"/>
    </row>
    <row r="409" spans="1:46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62"/>
        <v>0</v>
      </c>
      <c r="H409" s="36"/>
      <c r="I409" s="36">
        <f t="shared" si="563"/>
        <v>0</v>
      </c>
      <c r="J409" s="53"/>
      <c r="K409" s="130"/>
      <c r="L409" s="93"/>
      <c r="M409" s="93">
        <f t="shared" si="659"/>
        <v>0</v>
      </c>
      <c r="N409" s="93"/>
      <c r="O409" s="93">
        <f t="shared" si="660"/>
        <v>0</v>
      </c>
      <c r="P409" s="94"/>
      <c r="Q409" s="173"/>
      <c r="R409" s="175"/>
      <c r="S409" s="175">
        <f t="shared" si="662"/>
        <v>0</v>
      </c>
      <c r="T409" s="175"/>
      <c r="U409" s="175">
        <f t="shared" si="663"/>
        <v>0</v>
      </c>
      <c r="V409" s="176"/>
      <c r="W409" s="220"/>
      <c r="X409" s="222"/>
      <c r="Y409" s="222">
        <f t="shared" si="665"/>
        <v>0</v>
      </c>
      <c r="Z409" s="222"/>
      <c r="AA409" s="222">
        <f t="shared" si="666"/>
        <v>0</v>
      </c>
      <c r="AB409" s="223"/>
      <c r="AC409" s="267"/>
      <c r="AD409" s="269"/>
      <c r="AE409" s="269">
        <f t="shared" si="668"/>
        <v>0</v>
      </c>
      <c r="AF409" s="269"/>
      <c r="AG409" s="269">
        <f t="shared" si="669"/>
        <v>0</v>
      </c>
      <c r="AH409" s="270"/>
      <c r="AI409" s="314"/>
      <c r="AJ409" s="316"/>
      <c r="AK409" s="316">
        <f t="shared" si="671"/>
        <v>0</v>
      </c>
      <c r="AL409" s="316"/>
      <c r="AM409" s="316">
        <f t="shared" si="672"/>
        <v>0</v>
      </c>
      <c r="AN409" s="317"/>
      <c r="AO409" s="715">
        <f t="shared" si="677"/>
        <v>11.7</v>
      </c>
      <c r="AP409" s="361"/>
      <c r="AQ409" s="361">
        <f t="shared" si="674"/>
        <v>0</v>
      </c>
      <c r="AR409" s="361"/>
      <c r="AS409" s="361">
        <f t="shared" si="675"/>
        <v>0</v>
      </c>
      <c r="AT409" s="362"/>
    </row>
    <row r="410" spans="1:46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62"/>
        <v>0</v>
      </c>
      <c r="H410" s="36"/>
      <c r="I410" s="36">
        <f t="shared" si="563"/>
        <v>0</v>
      </c>
      <c r="J410" s="53"/>
      <c r="K410" s="130"/>
      <c r="L410" s="93"/>
      <c r="M410" s="93">
        <f t="shared" si="659"/>
        <v>0</v>
      </c>
      <c r="N410" s="93"/>
      <c r="O410" s="93">
        <f t="shared" si="660"/>
        <v>0</v>
      </c>
      <c r="P410" s="94"/>
      <c r="Q410" s="173"/>
      <c r="R410" s="175"/>
      <c r="S410" s="175">
        <f t="shared" si="662"/>
        <v>0</v>
      </c>
      <c r="T410" s="175"/>
      <c r="U410" s="175">
        <f t="shared" si="663"/>
        <v>0</v>
      </c>
      <c r="V410" s="176"/>
      <c r="W410" s="220"/>
      <c r="X410" s="222"/>
      <c r="Y410" s="222">
        <f t="shared" si="665"/>
        <v>0</v>
      </c>
      <c r="Z410" s="222"/>
      <c r="AA410" s="222">
        <f t="shared" si="666"/>
        <v>0</v>
      </c>
      <c r="AB410" s="223"/>
      <c r="AC410" s="267"/>
      <c r="AD410" s="269"/>
      <c r="AE410" s="269">
        <f t="shared" si="668"/>
        <v>0</v>
      </c>
      <c r="AF410" s="269"/>
      <c r="AG410" s="269">
        <f t="shared" si="669"/>
        <v>0</v>
      </c>
      <c r="AH410" s="270"/>
      <c r="AI410" s="314"/>
      <c r="AJ410" s="316"/>
      <c r="AK410" s="316">
        <f t="shared" si="671"/>
        <v>0</v>
      </c>
      <c r="AL410" s="316"/>
      <c r="AM410" s="316">
        <f t="shared" si="672"/>
        <v>0</v>
      </c>
      <c r="AN410" s="317"/>
      <c r="AO410" s="715">
        <f t="shared" si="677"/>
        <v>36.1</v>
      </c>
      <c r="AP410" s="361"/>
      <c r="AQ410" s="361">
        <f t="shared" si="674"/>
        <v>0</v>
      </c>
      <c r="AR410" s="361"/>
      <c r="AS410" s="361">
        <f t="shared" si="675"/>
        <v>0</v>
      </c>
      <c r="AT410" s="362"/>
    </row>
    <row r="411" spans="1:46" x14ac:dyDescent="0.2">
      <c r="A411" s="485">
        <v>394</v>
      </c>
      <c r="B411" s="486" t="s">
        <v>139</v>
      </c>
      <c r="C411" s="490"/>
      <c r="D411" s="487" t="s">
        <v>56</v>
      </c>
      <c r="E411" s="875">
        <v>26.202000000000002</v>
      </c>
      <c r="F411" s="488">
        <v>1875</v>
      </c>
      <c r="G411" s="488">
        <f t="shared" si="562"/>
        <v>49128.75</v>
      </c>
      <c r="H411" s="488">
        <v>1617</v>
      </c>
      <c r="I411" s="488">
        <f t="shared" si="563"/>
        <v>42368.634000000005</v>
      </c>
      <c r="J411" s="489">
        <f t="shared" ref="J411:J412" si="685">G411+I411</f>
        <v>91497.384000000005</v>
      </c>
      <c r="K411" s="140">
        <v>15.868000000000002</v>
      </c>
      <c r="L411" s="93">
        <v>1875</v>
      </c>
      <c r="M411" s="93">
        <f t="shared" si="659"/>
        <v>29752.500000000004</v>
      </c>
      <c r="N411" s="93">
        <v>1617</v>
      </c>
      <c r="O411" s="93">
        <f t="shared" si="660"/>
        <v>25658.556000000004</v>
      </c>
      <c r="P411" s="94">
        <f t="shared" ref="P411:P412" si="686">M411+O411</f>
        <v>55411.056000000011</v>
      </c>
      <c r="Q411" s="197">
        <v>8.6720000000000006</v>
      </c>
      <c r="R411" s="175">
        <v>1875</v>
      </c>
      <c r="S411" s="175">
        <f t="shared" si="662"/>
        <v>16260.000000000002</v>
      </c>
      <c r="T411" s="175">
        <v>1617</v>
      </c>
      <c r="U411" s="175">
        <f t="shared" si="663"/>
        <v>14022.624000000002</v>
      </c>
      <c r="V411" s="176">
        <f t="shared" ref="V411:V412" si="687">S411+U411</f>
        <v>30282.624000000003</v>
      </c>
      <c r="W411" s="244"/>
      <c r="X411" s="222">
        <v>1875</v>
      </c>
      <c r="Y411" s="222">
        <f t="shared" si="665"/>
        <v>0</v>
      </c>
      <c r="Z411" s="222">
        <v>1617</v>
      </c>
      <c r="AA411" s="222">
        <f t="shared" si="666"/>
        <v>0</v>
      </c>
      <c r="AB411" s="223">
        <f t="shared" ref="AB411:AB412" si="688">Y411+AA411</f>
        <v>0</v>
      </c>
      <c r="AC411" s="291"/>
      <c r="AD411" s="269">
        <v>1875</v>
      </c>
      <c r="AE411" s="269">
        <f t="shared" si="668"/>
        <v>0</v>
      </c>
      <c r="AF411" s="269">
        <v>1617</v>
      </c>
      <c r="AG411" s="269">
        <f t="shared" si="669"/>
        <v>0</v>
      </c>
      <c r="AH411" s="270">
        <f t="shared" ref="AH411:AH412" si="689">AE411+AG411</f>
        <v>0</v>
      </c>
      <c r="AI411" s="338"/>
      <c r="AJ411" s="316">
        <v>1875</v>
      </c>
      <c r="AK411" s="316">
        <f t="shared" si="671"/>
        <v>0</v>
      </c>
      <c r="AL411" s="316">
        <v>1617</v>
      </c>
      <c r="AM411" s="316">
        <f t="shared" si="672"/>
        <v>0</v>
      </c>
      <c r="AN411" s="317">
        <f t="shared" ref="AN411:AN412" si="690">AK411+AM411</f>
        <v>0</v>
      </c>
      <c r="AO411" s="715">
        <f t="shared" si="677"/>
        <v>1.661999999999999</v>
      </c>
      <c r="AP411" s="361">
        <v>1875</v>
      </c>
      <c r="AQ411" s="361">
        <f t="shared" si="674"/>
        <v>3116.2499999999982</v>
      </c>
      <c r="AR411" s="361">
        <v>1617</v>
      </c>
      <c r="AS411" s="361">
        <f t="shared" si="675"/>
        <v>2687.4539999999984</v>
      </c>
      <c r="AT411" s="362">
        <f t="shared" ref="AT411:AT412" si="691">AQ411+AS411</f>
        <v>5803.7039999999961</v>
      </c>
    </row>
    <row r="412" spans="1:46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62"/>
        <v>286132.5</v>
      </c>
      <c r="H412" s="36">
        <v>1226</v>
      </c>
      <c r="I412" s="36">
        <f t="shared" si="563"/>
        <v>187092.50399999999</v>
      </c>
      <c r="J412" s="53">
        <f t="shared" si="685"/>
        <v>473225.00399999996</v>
      </c>
      <c r="K412" s="130"/>
      <c r="L412" s="93">
        <v>1875</v>
      </c>
      <c r="M412" s="93">
        <f t="shared" si="659"/>
        <v>0</v>
      </c>
      <c r="N412" s="93">
        <v>1226</v>
      </c>
      <c r="O412" s="93">
        <f t="shared" si="660"/>
        <v>0</v>
      </c>
      <c r="P412" s="94">
        <f t="shared" si="686"/>
        <v>0</v>
      </c>
      <c r="Q412" s="173">
        <v>136</v>
      </c>
      <c r="R412" s="175">
        <v>1875</v>
      </c>
      <c r="S412" s="175">
        <f t="shared" si="662"/>
        <v>255000</v>
      </c>
      <c r="T412" s="175">
        <v>1226</v>
      </c>
      <c r="U412" s="175">
        <f t="shared" si="663"/>
        <v>166736</v>
      </c>
      <c r="V412" s="176">
        <f t="shared" si="687"/>
        <v>421736</v>
      </c>
      <c r="W412" s="220"/>
      <c r="X412" s="222">
        <v>1875</v>
      </c>
      <c r="Y412" s="222">
        <f t="shared" si="665"/>
        <v>0</v>
      </c>
      <c r="Z412" s="222">
        <v>1226</v>
      </c>
      <c r="AA412" s="222">
        <f t="shared" si="666"/>
        <v>0</v>
      </c>
      <c r="AB412" s="223">
        <f t="shared" si="688"/>
        <v>0</v>
      </c>
      <c r="AC412" s="267"/>
      <c r="AD412" s="269">
        <v>1875</v>
      </c>
      <c r="AE412" s="269">
        <f t="shared" si="668"/>
        <v>0</v>
      </c>
      <c r="AF412" s="269">
        <v>1226</v>
      </c>
      <c r="AG412" s="269">
        <f t="shared" si="669"/>
        <v>0</v>
      </c>
      <c r="AH412" s="270">
        <f t="shared" si="689"/>
        <v>0</v>
      </c>
      <c r="AI412" s="314"/>
      <c r="AJ412" s="316">
        <v>1875</v>
      </c>
      <c r="AK412" s="316">
        <f t="shared" si="671"/>
        <v>0</v>
      </c>
      <c r="AL412" s="316">
        <v>1226</v>
      </c>
      <c r="AM412" s="316">
        <f t="shared" si="672"/>
        <v>0</v>
      </c>
      <c r="AN412" s="317">
        <f t="shared" si="690"/>
        <v>0</v>
      </c>
      <c r="AO412" s="715">
        <f t="shared" si="677"/>
        <v>16.603999999999985</v>
      </c>
      <c r="AP412" s="361">
        <v>1875</v>
      </c>
      <c r="AQ412" s="361">
        <f t="shared" si="674"/>
        <v>31132.499999999971</v>
      </c>
      <c r="AR412" s="361">
        <v>1226</v>
      </c>
      <c r="AS412" s="361">
        <f t="shared" si="675"/>
        <v>20356.503999999983</v>
      </c>
      <c r="AT412" s="362">
        <f t="shared" si="691"/>
        <v>51489.003999999957</v>
      </c>
    </row>
    <row r="413" spans="1:46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62"/>
        <v>0</v>
      </c>
      <c r="H413" s="36"/>
      <c r="I413" s="36">
        <f t="shared" si="563"/>
        <v>0</v>
      </c>
      <c r="J413" s="53"/>
      <c r="K413" s="130"/>
      <c r="L413" s="93"/>
      <c r="M413" s="93">
        <f t="shared" si="659"/>
        <v>0</v>
      </c>
      <c r="N413" s="93"/>
      <c r="O413" s="93">
        <f t="shared" si="660"/>
        <v>0</v>
      </c>
      <c r="P413" s="94"/>
      <c r="Q413" s="173"/>
      <c r="R413" s="175"/>
      <c r="S413" s="175">
        <f t="shared" si="662"/>
        <v>0</v>
      </c>
      <c r="T413" s="175"/>
      <c r="U413" s="175">
        <f t="shared" si="663"/>
        <v>0</v>
      </c>
      <c r="V413" s="176"/>
      <c r="W413" s="220"/>
      <c r="X413" s="222"/>
      <c r="Y413" s="222">
        <f t="shared" si="665"/>
        <v>0</v>
      </c>
      <c r="Z413" s="222"/>
      <c r="AA413" s="222">
        <f t="shared" si="666"/>
        <v>0</v>
      </c>
      <c r="AB413" s="223"/>
      <c r="AC413" s="267"/>
      <c r="AD413" s="269"/>
      <c r="AE413" s="269">
        <f t="shared" si="668"/>
        <v>0</v>
      </c>
      <c r="AF413" s="269"/>
      <c r="AG413" s="269">
        <f t="shared" si="669"/>
        <v>0</v>
      </c>
      <c r="AH413" s="270"/>
      <c r="AI413" s="314"/>
      <c r="AJ413" s="316"/>
      <c r="AK413" s="316">
        <f t="shared" si="671"/>
        <v>0</v>
      </c>
      <c r="AL413" s="316"/>
      <c r="AM413" s="316">
        <f t="shared" si="672"/>
        <v>0</v>
      </c>
      <c r="AN413" s="317"/>
      <c r="AO413" s="715">
        <f t="shared" si="677"/>
        <v>48.6</v>
      </c>
      <c r="AP413" s="361"/>
      <c r="AQ413" s="361">
        <f t="shared" si="674"/>
        <v>0</v>
      </c>
      <c r="AR413" s="361"/>
      <c r="AS413" s="361">
        <f t="shared" si="675"/>
        <v>0</v>
      </c>
      <c r="AT413" s="362"/>
    </row>
    <row r="414" spans="1:46" x14ac:dyDescent="0.2">
      <c r="A414" s="1">
        <v>397</v>
      </c>
      <c r="B414" s="9" t="s">
        <v>144</v>
      </c>
      <c r="C414" s="10"/>
      <c r="D414" s="2" t="s">
        <v>56</v>
      </c>
      <c r="E414" s="875">
        <v>35.733999999999995</v>
      </c>
      <c r="F414" s="36">
        <v>1875</v>
      </c>
      <c r="G414" s="36">
        <f t="shared" si="562"/>
        <v>67001.249999999985</v>
      </c>
      <c r="H414" s="36">
        <v>2132</v>
      </c>
      <c r="I414" s="36">
        <f t="shared" si="563"/>
        <v>76184.887999999992</v>
      </c>
      <c r="J414" s="53">
        <f t="shared" ref="J414:J415" si="692">G414+I414</f>
        <v>143186.13799999998</v>
      </c>
      <c r="K414" s="140"/>
      <c r="L414" s="93">
        <v>1875</v>
      </c>
      <c r="M414" s="93">
        <f t="shared" si="659"/>
        <v>0</v>
      </c>
      <c r="N414" s="93">
        <v>2132</v>
      </c>
      <c r="O414" s="93">
        <f t="shared" si="660"/>
        <v>0</v>
      </c>
      <c r="P414" s="94">
        <f t="shared" ref="P414:P415" si="693">M414+O414</f>
        <v>0</v>
      </c>
      <c r="Q414" s="197">
        <v>22.599999999999998</v>
      </c>
      <c r="R414" s="175">
        <v>1875</v>
      </c>
      <c r="S414" s="175">
        <f t="shared" si="662"/>
        <v>42374.999999999993</v>
      </c>
      <c r="T414" s="175">
        <v>2132</v>
      </c>
      <c r="U414" s="175">
        <f t="shared" si="663"/>
        <v>48183.199999999997</v>
      </c>
      <c r="V414" s="176">
        <f t="shared" ref="V414:V415" si="694">S414+U414</f>
        <v>90558.199999999983</v>
      </c>
      <c r="W414" s="244"/>
      <c r="X414" s="222">
        <v>1875</v>
      </c>
      <c r="Y414" s="222">
        <f t="shared" si="665"/>
        <v>0</v>
      </c>
      <c r="Z414" s="222">
        <v>2132</v>
      </c>
      <c r="AA414" s="222">
        <f t="shared" si="666"/>
        <v>0</v>
      </c>
      <c r="AB414" s="223">
        <f t="shared" ref="AB414:AB415" si="695">Y414+AA414</f>
        <v>0</v>
      </c>
      <c r="AC414" s="291"/>
      <c r="AD414" s="269">
        <v>1875</v>
      </c>
      <c r="AE414" s="269">
        <f t="shared" si="668"/>
        <v>0</v>
      </c>
      <c r="AF414" s="269">
        <v>2132</v>
      </c>
      <c r="AG414" s="269">
        <f t="shared" si="669"/>
        <v>0</v>
      </c>
      <c r="AH414" s="270">
        <f t="shared" ref="AH414:AH415" si="696">AE414+AG414</f>
        <v>0</v>
      </c>
      <c r="AI414" s="338"/>
      <c r="AJ414" s="316">
        <v>1875</v>
      </c>
      <c r="AK414" s="316">
        <f t="shared" si="671"/>
        <v>0</v>
      </c>
      <c r="AL414" s="316">
        <v>2132</v>
      </c>
      <c r="AM414" s="316">
        <f t="shared" si="672"/>
        <v>0</v>
      </c>
      <c r="AN414" s="317">
        <f t="shared" ref="AN414:AN415" si="697">AK414+AM414</f>
        <v>0</v>
      </c>
      <c r="AO414" s="715">
        <f t="shared" si="677"/>
        <v>13.133999999999997</v>
      </c>
      <c r="AP414" s="361">
        <v>1875</v>
      </c>
      <c r="AQ414" s="361">
        <f t="shared" si="674"/>
        <v>24626.249999999993</v>
      </c>
      <c r="AR414" s="361">
        <v>2132</v>
      </c>
      <c r="AS414" s="361">
        <f t="shared" si="675"/>
        <v>28001.687999999995</v>
      </c>
      <c r="AT414" s="362">
        <f t="shared" ref="AT414:AT415" si="698">AQ414+AS414</f>
        <v>52627.937999999987</v>
      </c>
    </row>
    <row r="415" spans="1:46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62"/>
        <v>4725</v>
      </c>
      <c r="H415" s="36">
        <v>1428</v>
      </c>
      <c r="I415" s="36">
        <f t="shared" si="563"/>
        <v>3598.56</v>
      </c>
      <c r="J415" s="53">
        <f t="shared" si="692"/>
        <v>8323.56</v>
      </c>
      <c r="K415" s="130"/>
      <c r="L415" s="93">
        <v>1875</v>
      </c>
      <c r="M415" s="93">
        <f t="shared" si="659"/>
        <v>0</v>
      </c>
      <c r="N415" s="93">
        <v>1428</v>
      </c>
      <c r="O415" s="93">
        <f t="shared" si="660"/>
        <v>0</v>
      </c>
      <c r="P415" s="94">
        <f t="shared" si="693"/>
        <v>0</v>
      </c>
      <c r="Q415" s="173">
        <v>0</v>
      </c>
      <c r="R415" s="175">
        <v>1875</v>
      </c>
      <c r="S415" s="175">
        <f t="shared" si="662"/>
        <v>0</v>
      </c>
      <c r="T415" s="175">
        <v>1428</v>
      </c>
      <c r="U415" s="175">
        <f t="shared" si="663"/>
        <v>0</v>
      </c>
      <c r="V415" s="176">
        <f t="shared" si="694"/>
        <v>0</v>
      </c>
      <c r="W415" s="220"/>
      <c r="X415" s="222">
        <v>1875</v>
      </c>
      <c r="Y415" s="222">
        <f t="shared" si="665"/>
        <v>0</v>
      </c>
      <c r="Z415" s="222">
        <v>1428</v>
      </c>
      <c r="AA415" s="222">
        <f t="shared" si="666"/>
        <v>0</v>
      </c>
      <c r="AB415" s="223">
        <f t="shared" si="695"/>
        <v>0</v>
      </c>
      <c r="AC415" s="267"/>
      <c r="AD415" s="269">
        <v>1875</v>
      </c>
      <c r="AE415" s="269">
        <f t="shared" si="668"/>
        <v>0</v>
      </c>
      <c r="AF415" s="269">
        <v>1428</v>
      </c>
      <c r="AG415" s="269">
        <f t="shared" si="669"/>
        <v>0</v>
      </c>
      <c r="AH415" s="270">
        <f t="shared" si="696"/>
        <v>0</v>
      </c>
      <c r="AI415" s="314"/>
      <c r="AJ415" s="316">
        <v>1875</v>
      </c>
      <c r="AK415" s="316">
        <f t="shared" si="671"/>
        <v>0</v>
      </c>
      <c r="AL415" s="316">
        <v>1428</v>
      </c>
      <c r="AM415" s="316">
        <f t="shared" si="672"/>
        <v>0</v>
      </c>
      <c r="AN415" s="317">
        <f t="shared" si="697"/>
        <v>0</v>
      </c>
      <c r="AO415" s="715">
        <f t="shared" si="677"/>
        <v>2.52</v>
      </c>
      <c r="AP415" s="361">
        <v>1875</v>
      </c>
      <c r="AQ415" s="361">
        <f t="shared" si="674"/>
        <v>4725</v>
      </c>
      <c r="AR415" s="361">
        <v>1428</v>
      </c>
      <c r="AS415" s="361">
        <f t="shared" si="675"/>
        <v>3598.56</v>
      </c>
      <c r="AT415" s="362">
        <f t="shared" si="698"/>
        <v>8323.56</v>
      </c>
    </row>
    <row r="416" spans="1:46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62"/>
        <v>0</v>
      </c>
      <c r="H416" s="36"/>
      <c r="I416" s="36">
        <f t="shared" si="563"/>
        <v>0</v>
      </c>
      <c r="J416" s="53"/>
      <c r="K416" s="130"/>
      <c r="L416" s="93"/>
      <c r="M416" s="93">
        <f t="shared" si="659"/>
        <v>0</v>
      </c>
      <c r="N416" s="93"/>
      <c r="O416" s="93">
        <f t="shared" si="660"/>
        <v>0</v>
      </c>
      <c r="P416" s="94"/>
      <c r="Q416" s="173"/>
      <c r="R416" s="175"/>
      <c r="S416" s="175">
        <f t="shared" si="662"/>
        <v>0</v>
      </c>
      <c r="T416" s="175"/>
      <c r="U416" s="175">
        <f t="shared" si="663"/>
        <v>0</v>
      </c>
      <c r="V416" s="176"/>
      <c r="W416" s="220"/>
      <c r="X416" s="222"/>
      <c r="Y416" s="222">
        <f t="shared" si="665"/>
        <v>0</v>
      </c>
      <c r="Z416" s="222"/>
      <c r="AA416" s="222">
        <f t="shared" si="666"/>
        <v>0</v>
      </c>
      <c r="AB416" s="223"/>
      <c r="AC416" s="267"/>
      <c r="AD416" s="269"/>
      <c r="AE416" s="269">
        <f t="shared" si="668"/>
        <v>0</v>
      </c>
      <c r="AF416" s="269"/>
      <c r="AG416" s="269">
        <f t="shared" si="669"/>
        <v>0</v>
      </c>
      <c r="AH416" s="270"/>
      <c r="AI416" s="314"/>
      <c r="AJ416" s="316"/>
      <c r="AK416" s="316">
        <f t="shared" si="671"/>
        <v>0</v>
      </c>
      <c r="AL416" s="316"/>
      <c r="AM416" s="316">
        <f t="shared" si="672"/>
        <v>0</v>
      </c>
      <c r="AN416" s="317"/>
      <c r="AO416" s="715">
        <f t="shared" si="677"/>
        <v>0.6</v>
      </c>
      <c r="AP416" s="361"/>
      <c r="AQ416" s="361">
        <f t="shared" si="674"/>
        <v>0</v>
      </c>
      <c r="AR416" s="361"/>
      <c r="AS416" s="361">
        <f t="shared" si="675"/>
        <v>0</v>
      </c>
      <c r="AT416" s="362"/>
    </row>
    <row r="417" spans="1:46" x14ac:dyDescent="0.2">
      <c r="A417" s="1">
        <v>400</v>
      </c>
      <c r="B417" s="9" t="s">
        <v>150</v>
      </c>
      <c r="C417" s="10"/>
      <c r="D417" s="2" t="s">
        <v>56</v>
      </c>
      <c r="E417" s="875">
        <v>10.476666666666667</v>
      </c>
      <c r="F417" s="36">
        <v>1875</v>
      </c>
      <c r="G417" s="36">
        <f t="shared" ref="G417:G480" si="699">E417*F417</f>
        <v>19643.75</v>
      </c>
      <c r="H417" s="36">
        <v>2646</v>
      </c>
      <c r="I417" s="36">
        <f t="shared" ref="I417:I480" si="700">E417*H417</f>
        <v>27721.26</v>
      </c>
      <c r="J417" s="53">
        <f t="shared" ref="J417:J420" si="701">G417+I417</f>
        <v>47365.009999999995</v>
      </c>
      <c r="K417" s="140"/>
      <c r="L417" s="93">
        <v>1875</v>
      </c>
      <c r="M417" s="93">
        <f t="shared" si="659"/>
        <v>0</v>
      </c>
      <c r="N417" s="93">
        <v>2646</v>
      </c>
      <c r="O417" s="93">
        <f t="shared" si="660"/>
        <v>0</v>
      </c>
      <c r="P417" s="94">
        <f t="shared" ref="P417:P420" si="702">M417+O417</f>
        <v>0</v>
      </c>
      <c r="Q417" s="197">
        <v>1.3</v>
      </c>
      <c r="R417" s="175">
        <v>1875</v>
      </c>
      <c r="S417" s="175">
        <f t="shared" si="662"/>
        <v>2437.5</v>
      </c>
      <c r="T417" s="175">
        <v>2646</v>
      </c>
      <c r="U417" s="175">
        <f t="shared" si="663"/>
        <v>3439.8</v>
      </c>
      <c r="V417" s="176">
        <f t="shared" ref="V417:V420" si="703">S417+U417</f>
        <v>5877.3</v>
      </c>
      <c r="W417" s="244"/>
      <c r="X417" s="222">
        <v>1875</v>
      </c>
      <c r="Y417" s="222">
        <f t="shared" si="665"/>
        <v>0</v>
      </c>
      <c r="Z417" s="222">
        <v>2646</v>
      </c>
      <c r="AA417" s="222">
        <f t="shared" si="666"/>
        <v>0</v>
      </c>
      <c r="AB417" s="223">
        <f t="shared" ref="AB417:AB420" si="704">Y417+AA417</f>
        <v>0</v>
      </c>
      <c r="AC417" s="291"/>
      <c r="AD417" s="269">
        <v>1875</v>
      </c>
      <c r="AE417" s="269">
        <f t="shared" si="668"/>
        <v>0</v>
      </c>
      <c r="AF417" s="269">
        <v>2646</v>
      </c>
      <c r="AG417" s="269">
        <f t="shared" si="669"/>
        <v>0</v>
      </c>
      <c r="AH417" s="270">
        <f t="shared" ref="AH417:AH420" si="705">AE417+AG417</f>
        <v>0</v>
      </c>
      <c r="AI417" s="338"/>
      <c r="AJ417" s="316">
        <v>1875</v>
      </c>
      <c r="AK417" s="316">
        <f t="shared" si="671"/>
        <v>0</v>
      </c>
      <c r="AL417" s="316">
        <v>2646</v>
      </c>
      <c r="AM417" s="316">
        <f t="shared" si="672"/>
        <v>0</v>
      </c>
      <c r="AN417" s="317">
        <f t="shared" ref="AN417:AN420" si="706">AK417+AM417</f>
        <v>0</v>
      </c>
      <c r="AO417" s="715">
        <f t="shared" si="677"/>
        <v>9.1766666666666659</v>
      </c>
      <c r="AP417" s="361">
        <v>1875</v>
      </c>
      <c r="AQ417" s="361">
        <f t="shared" si="674"/>
        <v>17206.25</v>
      </c>
      <c r="AR417" s="361">
        <v>2646</v>
      </c>
      <c r="AS417" s="361">
        <f t="shared" si="675"/>
        <v>24281.46</v>
      </c>
      <c r="AT417" s="362">
        <f t="shared" ref="AT417:AT420" si="707">AQ417+AS417</f>
        <v>41487.71</v>
      </c>
    </row>
    <row r="418" spans="1:46" ht="25.5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99"/>
        <v>4380</v>
      </c>
      <c r="H418" s="36">
        <v>381</v>
      </c>
      <c r="I418" s="36">
        <f t="shared" si="700"/>
        <v>2781.2999999999997</v>
      </c>
      <c r="J418" s="53">
        <f t="shared" si="701"/>
        <v>7161.2999999999993</v>
      </c>
      <c r="K418" s="130"/>
      <c r="L418" s="93">
        <v>600</v>
      </c>
      <c r="M418" s="93">
        <f t="shared" si="659"/>
        <v>0</v>
      </c>
      <c r="N418" s="93">
        <v>381</v>
      </c>
      <c r="O418" s="93">
        <f t="shared" si="660"/>
        <v>0</v>
      </c>
      <c r="P418" s="94">
        <f t="shared" si="702"/>
        <v>0</v>
      </c>
      <c r="Q418" s="173"/>
      <c r="R418" s="175">
        <v>600</v>
      </c>
      <c r="S418" s="175">
        <f t="shared" si="662"/>
        <v>0</v>
      </c>
      <c r="T418" s="175">
        <v>381</v>
      </c>
      <c r="U418" s="175">
        <f t="shared" si="663"/>
        <v>0</v>
      </c>
      <c r="V418" s="176">
        <f t="shared" si="703"/>
        <v>0</v>
      </c>
      <c r="W418" s="220"/>
      <c r="X418" s="222">
        <v>600</v>
      </c>
      <c r="Y418" s="222">
        <f t="shared" si="665"/>
        <v>0</v>
      </c>
      <c r="Z418" s="222">
        <v>381</v>
      </c>
      <c r="AA418" s="222">
        <f t="shared" si="666"/>
        <v>0</v>
      </c>
      <c r="AB418" s="223">
        <f t="shared" si="704"/>
        <v>0</v>
      </c>
      <c r="AC418" s="267"/>
      <c r="AD418" s="269">
        <v>600</v>
      </c>
      <c r="AE418" s="269">
        <f t="shared" si="668"/>
        <v>0</v>
      </c>
      <c r="AF418" s="269">
        <v>381</v>
      </c>
      <c r="AG418" s="269">
        <f t="shared" si="669"/>
        <v>0</v>
      </c>
      <c r="AH418" s="270">
        <f t="shared" si="705"/>
        <v>0</v>
      </c>
      <c r="AI418" s="314"/>
      <c r="AJ418" s="316">
        <v>600</v>
      </c>
      <c r="AK418" s="316">
        <f t="shared" si="671"/>
        <v>0</v>
      </c>
      <c r="AL418" s="316">
        <v>381</v>
      </c>
      <c r="AM418" s="316">
        <f t="shared" si="672"/>
        <v>0</v>
      </c>
      <c r="AN418" s="317">
        <f t="shared" si="706"/>
        <v>0</v>
      </c>
      <c r="AO418" s="715">
        <f t="shared" si="677"/>
        <v>7.3</v>
      </c>
      <c r="AP418" s="361">
        <v>600</v>
      </c>
      <c r="AQ418" s="361">
        <f t="shared" si="674"/>
        <v>4380</v>
      </c>
      <c r="AR418" s="361">
        <v>381</v>
      </c>
      <c r="AS418" s="361">
        <f t="shared" si="675"/>
        <v>2781.2999999999997</v>
      </c>
      <c r="AT418" s="362">
        <f t="shared" si="707"/>
        <v>7161.2999999999993</v>
      </c>
    </row>
    <row r="419" spans="1:46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99"/>
        <v>1040</v>
      </c>
      <c r="H419" s="36">
        <v>123</v>
      </c>
      <c r="I419" s="36">
        <f t="shared" si="700"/>
        <v>127.92</v>
      </c>
      <c r="J419" s="53">
        <f t="shared" si="701"/>
        <v>1167.92</v>
      </c>
      <c r="K419" s="130"/>
      <c r="L419" s="93">
        <v>1000</v>
      </c>
      <c r="M419" s="93">
        <f t="shared" si="659"/>
        <v>0</v>
      </c>
      <c r="N419" s="93">
        <v>123</v>
      </c>
      <c r="O419" s="93">
        <f t="shared" si="660"/>
        <v>0</v>
      </c>
      <c r="P419" s="94">
        <f t="shared" si="702"/>
        <v>0</v>
      </c>
      <c r="Q419" s="173">
        <v>1.04</v>
      </c>
      <c r="R419" s="175">
        <v>1000</v>
      </c>
      <c r="S419" s="175">
        <f t="shared" si="662"/>
        <v>1040</v>
      </c>
      <c r="T419" s="175">
        <v>123</v>
      </c>
      <c r="U419" s="175">
        <f t="shared" si="663"/>
        <v>127.92</v>
      </c>
      <c r="V419" s="176">
        <f t="shared" si="703"/>
        <v>1167.92</v>
      </c>
      <c r="W419" s="220"/>
      <c r="X419" s="222">
        <v>1000</v>
      </c>
      <c r="Y419" s="222">
        <f t="shared" si="665"/>
        <v>0</v>
      </c>
      <c r="Z419" s="222">
        <v>123</v>
      </c>
      <c r="AA419" s="222">
        <f t="shared" si="666"/>
        <v>0</v>
      </c>
      <c r="AB419" s="223">
        <f t="shared" si="704"/>
        <v>0</v>
      </c>
      <c r="AC419" s="267"/>
      <c r="AD419" s="269">
        <v>1000</v>
      </c>
      <c r="AE419" s="269">
        <f t="shared" si="668"/>
        <v>0</v>
      </c>
      <c r="AF419" s="269">
        <v>123</v>
      </c>
      <c r="AG419" s="269">
        <f t="shared" si="669"/>
        <v>0</v>
      </c>
      <c r="AH419" s="270">
        <f t="shared" si="705"/>
        <v>0</v>
      </c>
      <c r="AI419" s="314"/>
      <c r="AJ419" s="316">
        <v>1000</v>
      </c>
      <c r="AK419" s="316">
        <f t="shared" si="671"/>
        <v>0</v>
      </c>
      <c r="AL419" s="316">
        <v>123</v>
      </c>
      <c r="AM419" s="316">
        <f t="shared" si="672"/>
        <v>0</v>
      </c>
      <c r="AN419" s="317">
        <f t="shared" si="706"/>
        <v>0</v>
      </c>
      <c r="AO419" s="715">
        <f t="shared" si="677"/>
        <v>0</v>
      </c>
      <c r="AP419" s="361">
        <v>1000</v>
      </c>
      <c r="AQ419" s="361">
        <f t="shared" si="674"/>
        <v>0</v>
      </c>
      <c r="AR419" s="361">
        <v>123</v>
      </c>
      <c r="AS419" s="361">
        <f t="shared" si="675"/>
        <v>0</v>
      </c>
      <c r="AT419" s="362">
        <f t="shared" si="707"/>
        <v>0</v>
      </c>
    </row>
    <row r="420" spans="1:46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99"/>
        <v>0</v>
      </c>
      <c r="H420" s="488">
        <v>103023</v>
      </c>
      <c r="I420" s="488">
        <f t="shared" si="700"/>
        <v>103023</v>
      </c>
      <c r="J420" s="489">
        <f t="shared" si="701"/>
        <v>103023</v>
      </c>
      <c r="K420" s="130">
        <v>0.30670179436058098</v>
      </c>
      <c r="L420" s="93">
        <v>0</v>
      </c>
      <c r="M420" s="93">
        <f t="shared" si="659"/>
        <v>0</v>
      </c>
      <c r="N420" s="93">
        <v>103023</v>
      </c>
      <c r="O420" s="93">
        <f t="shared" si="660"/>
        <v>31597.338960410136</v>
      </c>
      <c r="P420" s="94">
        <f t="shared" si="702"/>
        <v>31597.338960410136</v>
      </c>
      <c r="Q420" s="173">
        <v>0.69299999999999995</v>
      </c>
      <c r="R420" s="175">
        <v>0</v>
      </c>
      <c r="S420" s="175">
        <f t="shared" si="662"/>
        <v>0</v>
      </c>
      <c r="T420" s="175">
        <v>103023</v>
      </c>
      <c r="U420" s="175">
        <f t="shared" si="663"/>
        <v>71394.938999999998</v>
      </c>
      <c r="V420" s="176">
        <f t="shared" si="703"/>
        <v>71394.938999999998</v>
      </c>
      <c r="W420" s="220"/>
      <c r="X420" s="222">
        <v>0</v>
      </c>
      <c r="Y420" s="222">
        <f t="shared" si="665"/>
        <v>0</v>
      </c>
      <c r="Z420" s="222">
        <v>103023</v>
      </c>
      <c r="AA420" s="222">
        <f t="shared" si="666"/>
        <v>0</v>
      </c>
      <c r="AB420" s="223">
        <f t="shared" si="704"/>
        <v>0</v>
      </c>
      <c r="AC420" s="267"/>
      <c r="AD420" s="269">
        <v>0</v>
      </c>
      <c r="AE420" s="269">
        <f t="shared" si="668"/>
        <v>0</v>
      </c>
      <c r="AF420" s="269">
        <v>103023</v>
      </c>
      <c r="AG420" s="269">
        <f t="shared" si="669"/>
        <v>0</v>
      </c>
      <c r="AH420" s="270">
        <f t="shared" si="705"/>
        <v>0</v>
      </c>
      <c r="AI420" s="314"/>
      <c r="AJ420" s="316">
        <v>0</v>
      </c>
      <c r="AK420" s="316">
        <f t="shared" si="671"/>
        <v>0</v>
      </c>
      <c r="AL420" s="316">
        <v>103023</v>
      </c>
      <c r="AM420" s="316">
        <f t="shared" si="672"/>
        <v>0</v>
      </c>
      <c r="AN420" s="317">
        <f t="shared" si="706"/>
        <v>0</v>
      </c>
      <c r="AO420" s="715">
        <f t="shared" si="677"/>
        <v>2.9820563941906908E-4</v>
      </c>
      <c r="AP420" s="361">
        <v>0</v>
      </c>
      <c r="AQ420" s="361">
        <f t="shared" si="674"/>
        <v>0</v>
      </c>
      <c r="AR420" s="361">
        <v>103023</v>
      </c>
      <c r="AS420" s="361">
        <f t="shared" si="675"/>
        <v>30.722039589870754</v>
      </c>
      <c r="AT420" s="362">
        <f t="shared" si="707"/>
        <v>30.722039589870754</v>
      </c>
    </row>
    <row r="421" spans="1:46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5">
        <f t="shared" si="677"/>
        <v>0</v>
      </c>
      <c r="AP421" s="360"/>
      <c r="AQ421" s="361"/>
      <c r="AR421" s="358"/>
      <c r="AS421" s="361"/>
      <c r="AT421" s="359"/>
    </row>
    <row r="422" spans="1:46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99"/>
        <v>6400</v>
      </c>
      <c r="H422" s="488">
        <v>2142</v>
      </c>
      <c r="I422" s="488">
        <f t="shared" si="700"/>
        <v>17136</v>
      </c>
      <c r="J422" s="489">
        <f t="shared" ref="J422:J423" si="708">G422+I422</f>
        <v>23536</v>
      </c>
      <c r="K422" s="130">
        <v>8</v>
      </c>
      <c r="L422" s="93">
        <v>800</v>
      </c>
      <c r="M422" s="93">
        <f t="shared" ref="M422:M433" si="709">K422*L422</f>
        <v>6400</v>
      </c>
      <c r="N422" s="93">
        <v>2142</v>
      </c>
      <c r="O422" s="93">
        <f t="shared" ref="O422:O433" si="710">K422*N422</f>
        <v>17136</v>
      </c>
      <c r="P422" s="94">
        <f t="shared" ref="P422:P423" si="711">M422+O422</f>
        <v>23536</v>
      </c>
      <c r="Q422" s="173"/>
      <c r="R422" s="175">
        <v>800</v>
      </c>
      <c r="S422" s="175">
        <f t="shared" ref="S422:S433" si="712">Q422*R422</f>
        <v>0</v>
      </c>
      <c r="T422" s="175">
        <v>2142</v>
      </c>
      <c r="U422" s="175">
        <f t="shared" ref="U422:U433" si="713">Q422*T422</f>
        <v>0</v>
      </c>
      <c r="V422" s="176">
        <f t="shared" ref="V422:V423" si="714">S422+U422</f>
        <v>0</v>
      </c>
      <c r="W422" s="220"/>
      <c r="X422" s="222">
        <v>800</v>
      </c>
      <c r="Y422" s="222">
        <f t="shared" ref="Y422:Y433" si="715">W422*X422</f>
        <v>0</v>
      </c>
      <c r="Z422" s="222">
        <v>2142</v>
      </c>
      <c r="AA422" s="222">
        <f t="shared" ref="AA422:AA433" si="716">W422*Z422</f>
        <v>0</v>
      </c>
      <c r="AB422" s="223">
        <f t="shared" ref="AB422:AB423" si="717">Y422+AA422</f>
        <v>0</v>
      </c>
      <c r="AC422" s="267"/>
      <c r="AD422" s="269">
        <v>800</v>
      </c>
      <c r="AE422" s="269">
        <f t="shared" ref="AE422:AE433" si="718">AC422*AD422</f>
        <v>0</v>
      </c>
      <c r="AF422" s="269">
        <v>2142</v>
      </c>
      <c r="AG422" s="269">
        <f t="shared" ref="AG422:AG433" si="719">AC422*AF422</f>
        <v>0</v>
      </c>
      <c r="AH422" s="270">
        <f t="shared" ref="AH422:AH423" si="720">AE422+AG422</f>
        <v>0</v>
      </c>
      <c r="AI422" s="314"/>
      <c r="AJ422" s="316">
        <v>800</v>
      </c>
      <c r="AK422" s="316">
        <f t="shared" ref="AK422:AK433" si="721">AI422*AJ422</f>
        <v>0</v>
      </c>
      <c r="AL422" s="316">
        <v>2142</v>
      </c>
      <c r="AM422" s="316">
        <f t="shared" ref="AM422:AM433" si="722">AI422*AL422</f>
        <v>0</v>
      </c>
      <c r="AN422" s="317">
        <f t="shared" ref="AN422:AN423" si="723">AK422+AM422</f>
        <v>0</v>
      </c>
      <c r="AO422" s="715">
        <f t="shared" si="677"/>
        <v>0</v>
      </c>
      <c r="AP422" s="361">
        <v>800</v>
      </c>
      <c r="AQ422" s="361">
        <f t="shared" ref="AQ422:AQ433" si="724">AO422*AP422</f>
        <v>0</v>
      </c>
      <c r="AR422" s="361">
        <v>2142</v>
      </c>
      <c r="AS422" s="361">
        <f t="shared" ref="AS422:AS433" si="725">AO422*AR422</f>
        <v>0</v>
      </c>
      <c r="AT422" s="362">
        <f t="shared" ref="AT422:AT423" si="726">AQ422+AS422</f>
        <v>0</v>
      </c>
    </row>
    <row r="423" spans="1:46" x14ac:dyDescent="0.2">
      <c r="A423" s="485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99"/>
        <v>278409.375</v>
      </c>
      <c r="H423" s="488">
        <v>869</v>
      </c>
      <c r="I423" s="488">
        <f t="shared" si="700"/>
        <v>129033.46500000001</v>
      </c>
      <c r="J423" s="489">
        <f t="shared" si="708"/>
        <v>407442.84</v>
      </c>
      <c r="K423" s="130">
        <v>148.51</v>
      </c>
      <c r="L423" s="93">
        <v>1875</v>
      </c>
      <c r="M423" s="93">
        <f t="shared" si="709"/>
        <v>278456.25</v>
      </c>
      <c r="N423" s="93">
        <v>869</v>
      </c>
      <c r="O423" s="93">
        <f t="shared" si="710"/>
        <v>129055.18999999999</v>
      </c>
      <c r="P423" s="94">
        <f t="shared" si="711"/>
        <v>407511.44</v>
      </c>
      <c r="Q423" s="173"/>
      <c r="R423" s="175">
        <v>1875</v>
      </c>
      <c r="S423" s="175">
        <f t="shared" si="712"/>
        <v>0</v>
      </c>
      <c r="T423" s="175">
        <v>869</v>
      </c>
      <c r="U423" s="175">
        <f t="shared" si="713"/>
        <v>0</v>
      </c>
      <c r="V423" s="176">
        <f t="shared" si="714"/>
        <v>0</v>
      </c>
      <c r="W423" s="220"/>
      <c r="X423" s="222">
        <v>1875</v>
      </c>
      <c r="Y423" s="222">
        <f t="shared" si="715"/>
        <v>0</v>
      </c>
      <c r="Z423" s="222">
        <v>869</v>
      </c>
      <c r="AA423" s="222">
        <f t="shared" si="716"/>
        <v>0</v>
      </c>
      <c r="AB423" s="223">
        <f t="shared" si="717"/>
        <v>0</v>
      </c>
      <c r="AC423" s="267"/>
      <c r="AD423" s="269">
        <v>1875</v>
      </c>
      <c r="AE423" s="269">
        <f t="shared" si="718"/>
        <v>0</v>
      </c>
      <c r="AF423" s="269">
        <v>869</v>
      </c>
      <c r="AG423" s="269">
        <f t="shared" si="719"/>
        <v>0</v>
      </c>
      <c r="AH423" s="270">
        <f t="shared" si="720"/>
        <v>0</v>
      </c>
      <c r="AI423" s="314"/>
      <c r="AJ423" s="316">
        <v>1875</v>
      </c>
      <c r="AK423" s="316">
        <f t="shared" si="721"/>
        <v>0</v>
      </c>
      <c r="AL423" s="316">
        <v>869</v>
      </c>
      <c r="AM423" s="316">
        <f t="shared" si="722"/>
        <v>0</v>
      </c>
      <c r="AN423" s="317">
        <f t="shared" si="723"/>
        <v>0</v>
      </c>
      <c r="AO423" s="715">
        <f t="shared" si="677"/>
        <v>-2.4999999999977263E-2</v>
      </c>
      <c r="AP423" s="361">
        <v>1875</v>
      </c>
      <c r="AQ423" s="361">
        <f t="shared" si="724"/>
        <v>-46.874999999957367</v>
      </c>
      <c r="AR423" s="361">
        <v>869</v>
      </c>
      <c r="AS423" s="361">
        <f t="shared" si="725"/>
        <v>-21.724999999980241</v>
      </c>
      <c r="AT423" s="362">
        <f t="shared" si="726"/>
        <v>-68.599999999937609</v>
      </c>
    </row>
    <row r="424" spans="1:46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99"/>
        <v>0</v>
      </c>
      <c r="H424" s="36"/>
      <c r="I424" s="36">
        <f t="shared" si="700"/>
        <v>0</v>
      </c>
      <c r="J424" s="53"/>
      <c r="K424" s="130"/>
      <c r="L424" s="93"/>
      <c r="M424" s="93">
        <f t="shared" si="709"/>
        <v>0</v>
      </c>
      <c r="N424" s="93"/>
      <c r="O424" s="93">
        <f t="shared" si="710"/>
        <v>0</v>
      </c>
      <c r="P424" s="94"/>
      <c r="Q424" s="173"/>
      <c r="R424" s="175"/>
      <c r="S424" s="175">
        <f t="shared" si="712"/>
        <v>0</v>
      </c>
      <c r="T424" s="175"/>
      <c r="U424" s="175">
        <f t="shared" si="713"/>
        <v>0</v>
      </c>
      <c r="V424" s="176"/>
      <c r="W424" s="220"/>
      <c r="X424" s="222"/>
      <c r="Y424" s="222">
        <f t="shared" si="715"/>
        <v>0</v>
      </c>
      <c r="Z424" s="222"/>
      <c r="AA424" s="222">
        <f t="shared" si="716"/>
        <v>0</v>
      </c>
      <c r="AB424" s="223"/>
      <c r="AC424" s="267"/>
      <c r="AD424" s="269"/>
      <c r="AE424" s="269">
        <f t="shared" si="718"/>
        <v>0</v>
      </c>
      <c r="AF424" s="269"/>
      <c r="AG424" s="269">
        <f t="shared" si="719"/>
        <v>0</v>
      </c>
      <c r="AH424" s="270"/>
      <c r="AI424" s="314"/>
      <c r="AJ424" s="316"/>
      <c r="AK424" s="316">
        <f t="shared" si="721"/>
        <v>0</v>
      </c>
      <c r="AL424" s="316"/>
      <c r="AM424" s="316">
        <f t="shared" si="722"/>
        <v>0</v>
      </c>
      <c r="AN424" s="317"/>
      <c r="AO424" s="715">
        <f t="shared" si="677"/>
        <v>19.984999999999999</v>
      </c>
      <c r="AP424" s="361"/>
      <c r="AQ424" s="361">
        <f t="shared" si="724"/>
        <v>0</v>
      </c>
      <c r="AR424" s="361"/>
      <c r="AS424" s="361">
        <f t="shared" si="725"/>
        <v>0</v>
      </c>
      <c r="AT424" s="362"/>
    </row>
    <row r="425" spans="1:46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99"/>
        <v>0</v>
      </c>
      <c r="H425" s="36"/>
      <c r="I425" s="36">
        <f t="shared" si="700"/>
        <v>0</v>
      </c>
      <c r="J425" s="53"/>
      <c r="K425" s="130"/>
      <c r="L425" s="93"/>
      <c r="M425" s="93">
        <f t="shared" si="709"/>
        <v>0</v>
      </c>
      <c r="N425" s="93"/>
      <c r="O425" s="93">
        <f t="shared" si="710"/>
        <v>0</v>
      </c>
      <c r="P425" s="94"/>
      <c r="Q425" s="173"/>
      <c r="R425" s="175"/>
      <c r="S425" s="175">
        <f t="shared" si="712"/>
        <v>0</v>
      </c>
      <c r="T425" s="175"/>
      <c r="U425" s="175">
        <f t="shared" si="713"/>
        <v>0</v>
      </c>
      <c r="V425" s="176"/>
      <c r="W425" s="220"/>
      <c r="X425" s="222"/>
      <c r="Y425" s="222">
        <f t="shared" si="715"/>
        <v>0</v>
      </c>
      <c r="Z425" s="222"/>
      <c r="AA425" s="222">
        <f t="shared" si="716"/>
        <v>0</v>
      </c>
      <c r="AB425" s="223"/>
      <c r="AC425" s="267"/>
      <c r="AD425" s="269"/>
      <c r="AE425" s="269">
        <f t="shared" si="718"/>
        <v>0</v>
      </c>
      <c r="AF425" s="269"/>
      <c r="AG425" s="269">
        <f t="shared" si="719"/>
        <v>0</v>
      </c>
      <c r="AH425" s="270"/>
      <c r="AI425" s="314"/>
      <c r="AJ425" s="316"/>
      <c r="AK425" s="316">
        <f t="shared" si="721"/>
        <v>0</v>
      </c>
      <c r="AL425" s="316"/>
      <c r="AM425" s="316">
        <f t="shared" si="722"/>
        <v>0</v>
      </c>
      <c r="AN425" s="317"/>
      <c r="AO425" s="715">
        <f t="shared" si="677"/>
        <v>21.594999999999999</v>
      </c>
      <c r="AP425" s="361"/>
      <c r="AQ425" s="361">
        <f t="shared" si="724"/>
        <v>0</v>
      </c>
      <c r="AR425" s="361"/>
      <c r="AS425" s="361">
        <f t="shared" si="725"/>
        <v>0</v>
      </c>
      <c r="AT425" s="362"/>
    </row>
    <row r="426" spans="1:46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99"/>
        <v>0</v>
      </c>
      <c r="H426" s="36"/>
      <c r="I426" s="36">
        <f t="shared" si="700"/>
        <v>0</v>
      </c>
      <c r="J426" s="53"/>
      <c r="K426" s="130"/>
      <c r="L426" s="93"/>
      <c r="M426" s="93">
        <f t="shared" si="709"/>
        <v>0</v>
      </c>
      <c r="N426" s="93"/>
      <c r="O426" s="93">
        <f t="shared" si="710"/>
        <v>0</v>
      </c>
      <c r="P426" s="94"/>
      <c r="Q426" s="173"/>
      <c r="R426" s="175"/>
      <c r="S426" s="175">
        <f t="shared" si="712"/>
        <v>0</v>
      </c>
      <c r="T426" s="175"/>
      <c r="U426" s="175">
        <f t="shared" si="713"/>
        <v>0</v>
      </c>
      <c r="V426" s="176"/>
      <c r="W426" s="220"/>
      <c r="X426" s="222"/>
      <c r="Y426" s="222">
        <f t="shared" si="715"/>
        <v>0</v>
      </c>
      <c r="Z426" s="222"/>
      <c r="AA426" s="222">
        <f t="shared" si="716"/>
        <v>0</v>
      </c>
      <c r="AB426" s="223"/>
      <c r="AC426" s="267"/>
      <c r="AD426" s="269"/>
      <c r="AE426" s="269">
        <f t="shared" si="718"/>
        <v>0</v>
      </c>
      <c r="AF426" s="269"/>
      <c r="AG426" s="269">
        <f t="shared" si="719"/>
        <v>0</v>
      </c>
      <c r="AH426" s="270"/>
      <c r="AI426" s="314"/>
      <c r="AJ426" s="316"/>
      <c r="AK426" s="316">
        <f t="shared" si="721"/>
        <v>0</v>
      </c>
      <c r="AL426" s="316"/>
      <c r="AM426" s="316">
        <f t="shared" si="722"/>
        <v>0</v>
      </c>
      <c r="AN426" s="317"/>
      <c r="AO426" s="715">
        <f t="shared" si="677"/>
        <v>24.7</v>
      </c>
      <c r="AP426" s="361"/>
      <c r="AQ426" s="361">
        <f t="shared" si="724"/>
        <v>0</v>
      </c>
      <c r="AR426" s="361"/>
      <c r="AS426" s="361">
        <f t="shared" si="725"/>
        <v>0</v>
      </c>
      <c r="AT426" s="362"/>
    </row>
    <row r="427" spans="1:46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99"/>
        <v>0</v>
      </c>
      <c r="H427" s="36"/>
      <c r="I427" s="36">
        <f t="shared" si="700"/>
        <v>0</v>
      </c>
      <c r="J427" s="53"/>
      <c r="K427" s="130"/>
      <c r="L427" s="93"/>
      <c r="M427" s="93">
        <f t="shared" si="709"/>
        <v>0</v>
      </c>
      <c r="N427" s="93"/>
      <c r="O427" s="93">
        <f t="shared" si="710"/>
        <v>0</v>
      </c>
      <c r="P427" s="94"/>
      <c r="Q427" s="173"/>
      <c r="R427" s="175"/>
      <c r="S427" s="175">
        <f t="shared" si="712"/>
        <v>0</v>
      </c>
      <c r="T427" s="175"/>
      <c r="U427" s="175">
        <f t="shared" si="713"/>
        <v>0</v>
      </c>
      <c r="V427" s="176"/>
      <c r="W427" s="220"/>
      <c r="X427" s="222"/>
      <c r="Y427" s="222">
        <f t="shared" si="715"/>
        <v>0</v>
      </c>
      <c r="Z427" s="222"/>
      <c r="AA427" s="222">
        <f t="shared" si="716"/>
        <v>0</v>
      </c>
      <c r="AB427" s="223"/>
      <c r="AC427" s="267"/>
      <c r="AD427" s="269"/>
      <c r="AE427" s="269">
        <f t="shared" si="718"/>
        <v>0</v>
      </c>
      <c r="AF427" s="269"/>
      <c r="AG427" s="269">
        <f t="shared" si="719"/>
        <v>0</v>
      </c>
      <c r="AH427" s="270"/>
      <c r="AI427" s="314"/>
      <c r="AJ427" s="316"/>
      <c r="AK427" s="316">
        <f t="shared" si="721"/>
        <v>0</v>
      </c>
      <c r="AL427" s="316"/>
      <c r="AM427" s="316">
        <f t="shared" si="722"/>
        <v>0</v>
      </c>
      <c r="AN427" s="317"/>
      <c r="AO427" s="715">
        <f t="shared" si="677"/>
        <v>7.7</v>
      </c>
      <c r="AP427" s="361"/>
      <c r="AQ427" s="361">
        <f t="shared" si="724"/>
        <v>0</v>
      </c>
      <c r="AR427" s="361"/>
      <c r="AS427" s="361">
        <f t="shared" si="725"/>
        <v>0</v>
      </c>
      <c r="AT427" s="362"/>
    </row>
    <row r="428" spans="1:46" x14ac:dyDescent="0.2">
      <c r="A428" s="485">
        <v>411</v>
      </c>
      <c r="B428" s="486" t="s">
        <v>139</v>
      </c>
      <c r="C428" s="490"/>
      <c r="D428" s="487" t="s">
        <v>56</v>
      </c>
      <c r="E428" s="875">
        <v>20.18</v>
      </c>
      <c r="F428" s="488">
        <v>1875</v>
      </c>
      <c r="G428" s="488">
        <f t="shared" si="699"/>
        <v>37837.5</v>
      </c>
      <c r="H428" s="488">
        <v>1617</v>
      </c>
      <c r="I428" s="488">
        <f t="shared" si="700"/>
        <v>32631.06</v>
      </c>
      <c r="J428" s="489">
        <f t="shared" ref="J428:J429" si="727">G428+I428</f>
        <v>70468.56</v>
      </c>
      <c r="K428" s="140">
        <v>20.18</v>
      </c>
      <c r="L428" s="93">
        <v>1875</v>
      </c>
      <c r="M428" s="93">
        <f t="shared" si="709"/>
        <v>37837.5</v>
      </c>
      <c r="N428" s="93">
        <v>1617</v>
      </c>
      <c r="O428" s="93">
        <f t="shared" si="710"/>
        <v>32631.06</v>
      </c>
      <c r="P428" s="94">
        <f t="shared" ref="P428:P429" si="728">M428+O428</f>
        <v>70468.56</v>
      </c>
      <c r="Q428" s="197"/>
      <c r="R428" s="175">
        <v>1875</v>
      </c>
      <c r="S428" s="175">
        <f t="shared" si="712"/>
        <v>0</v>
      </c>
      <c r="T428" s="175">
        <v>1617</v>
      </c>
      <c r="U428" s="175">
        <f t="shared" si="713"/>
        <v>0</v>
      </c>
      <c r="V428" s="176">
        <f t="shared" ref="V428:V429" si="729">S428+U428</f>
        <v>0</v>
      </c>
      <c r="W428" s="244"/>
      <c r="X428" s="222">
        <v>1875</v>
      </c>
      <c r="Y428" s="222">
        <f t="shared" si="715"/>
        <v>0</v>
      </c>
      <c r="Z428" s="222">
        <v>1617</v>
      </c>
      <c r="AA428" s="222">
        <f t="shared" si="716"/>
        <v>0</v>
      </c>
      <c r="AB428" s="223">
        <f t="shared" ref="AB428:AB429" si="730">Y428+AA428</f>
        <v>0</v>
      </c>
      <c r="AC428" s="291"/>
      <c r="AD428" s="269">
        <v>1875</v>
      </c>
      <c r="AE428" s="269">
        <f t="shared" si="718"/>
        <v>0</v>
      </c>
      <c r="AF428" s="269">
        <v>1617</v>
      </c>
      <c r="AG428" s="269">
        <f t="shared" si="719"/>
        <v>0</v>
      </c>
      <c r="AH428" s="270">
        <f t="shared" ref="AH428:AH429" si="731">AE428+AG428</f>
        <v>0</v>
      </c>
      <c r="AI428" s="338"/>
      <c r="AJ428" s="316">
        <v>1875</v>
      </c>
      <c r="AK428" s="316">
        <f t="shared" si="721"/>
        <v>0</v>
      </c>
      <c r="AL428" s="316">
        <v>1617</v>
      </c>
      <c r="AM428" s="316">
        <f t="shared" si="722"/>
        <v>0</v>
      </c>
      <c r="AN428" s="317">
        <f t="shared" ref="AN428:AN429" si="732">AK428+AM428</f>
        <v>0</v>
      </c>
      <c r="AO428" s="715">
        <f t="shared" si="677"/>
        <v>0</v>
      </c>
      <c r="AP428" s="361">
        <v>1875</v>
      </c>
      <c r="AQ428" s="361">
        <f t="shared" si="724"/>
        <v>0</v>
      </c>
      <c r="AR428" s="361">
        <v>1617</v>
      </c>
      <c r="AS428" s="361">
        <f t="shared" si="725"/>
        <v>0</v>
      </c>
      <c r="AT428" s="362">
        <f t="shared" ref="AT428:AT429" si="733">AQ428+AS428</f>
        <v>0</v>
      </c>
    </row>
    <row r="429" spans="1:46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99"/>
        <v>11250</v>
      </c>
      <c r="H429" s="488">
        <v>1428</v>
      </c>
      <c r="I429" s="488">
        <f t="shared" si="700"/>
        <v>8568</v>
      </c>
      <c r="J429" s="489">
        <f t="shared" si="727"/>
        <v>19818</v>
      </c>
      <c r="K429" s="130">
        <v>6</v>
      </c>
      <c r="L429" s="93">
        <v>1875</v>
      </c>
      <c r="M429" s="93">
        <f t="shared" si="709"/>
        <v>11250</v>
      </c>
      <c r="N429" s="93">
        <v>1428</v>
      </c>
      <c r="O429" s="93">
        <f t="shared" si="710"/>
        <v>8568</v>
      </c>
      <c r="P429" s="94">
        <f t="shared" si="728"/>
        <v>19818</v>
      </c>
      <c r="Q429" s="173"/>
      <c r="R429" s="175">
        <v>1875</v>
      </c>
      <c r="S429" s="175">
        <f t="shared" si="712"/>
        <v>0</v>
      </c>
      <c r="T429" s="175">
        <v>1428</v>
      </c>
      <c r="U429" s="175">
        <f t="shared" si="713"/>
        <v>0</v>
      </c>
      <c r="V429" s="176">
        <f t="shared" si="729"/>
        <v>0</v>
      </c>
      <c r="W429" s="220"/>
      <c r="X429" s="222">
        <v>1875</v>
      </c>
      <c r="Y429" s="222">
        <f t="shared" si="715"/>
        <v>0</v>
      </c>
      <c r="Z429" s="222">
        <v>1428</v>
      </c>
      <c r="AA429" s="222">
        <f t="shared" si="716"/>
        <v>0</v>
      </c>
      <c r="AB429" s="223">
        <f t="shared" si="730"/>
        <v>0</v>
      </c>
      <c r="AC429" s="267"/>
      <c r="AD429" s="269">
        <v>1875</v>
      </c>
      <c r="AE429" s="269">
        <f t="shared" si="718"/>
        <v>0</v>
      </c>
      <c r="AF429" s="269">
        <v>1428</v>
      </c>
      <c r="AG429" s="269">
        <f t="shared" si="719"/>
        <v>0</v>
      </c>
      <c r="AH429" s="270">
        <f t="shared" si="731"/>
        <v>0</v>
      </c>
      <c r="AI429" s="314"/>
      <c r="AJ429" s="316">
        <v>1875</v>
      </c>
      <c r="AK429" s="316">
        <f t="shared" si="721"/>
        <v>0</v>
      </c>
      <c r="AL429" s="316">
        <v>1428</v>
      </c>
      <c r="AM429" s="316">
        <f t="shared" si="722"/>
        <v>0</v>
      </c>
      <c r="AN429" s="317">
        <f t="shared" si="732"/>
        <v>0</v>
      </c>
      <c r="AO429" s="715">
        <f t="shared" si="677"/>
        <v>0</v>
      </c>
      <c r="AP429" s="361">
        <v>1875</v>
      </c>
      <c r="AQ429" s="361">
        <f t="shared" si="724"/>
        <v>0</v>
      </c>
      <c r="AR429" s="361">
        <v>1428</v>
      </c>
      <c r="AS429" s="361">
        <f t="shared" si="725"/>
        <v>0</v>
      </c>
      <c r="AT429" s="362">
        <f t="shared" si="733"/>
        <v>0</v>
      </c>
    </row>
    <row r="430" spans="1:46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99"/>
        <v>0</v>
      </c>
      <c r="H430" s="36"/>
      <c r="I430" s="36">
        <f t="shared" si="700"/>
        <v>0</v>
      </c>
      <c r="J430" s="53"/>
      <c r="K430" s="130"/>
      <c r="L430" s="93"/>
      <c r="M430" s="93">
        <f t="shared" si="709"/>
        <v>0</v>
      </c>
      <c r="N430" s="93"/>
      <c r="O430" s="93">
        <f t="shared" si="710"/>
        <v>0</v>
      </c>
      <c r="P430" s="94"/>
      <c r="Q430" s="173"/>
      <c r="R430" s="175"/>
      <c r="S430" s="175">
        <f t="shared" si="712"/>
        <v>0</v>
      </c>
      <c r="T430" s="175"/>
      <c r="U430" s="175">
        <f t="shared" si="713"/>
        <v>0</v>
      </c>
      <c r="V430" s="176"/>
      <c r="W430" s="220"/>
      <c r="X430" s="222"/>
      <c r="Y430" s="222">
        <f t="shared" si="715"/>
        <v>0</v>
      </c>
      <c r="Z430" s="222"/>
      <c r="AA430" s="222">
        <f t="shared" si="716"/>
        <v>0</v>
      </c>
      <c r="AB430" s="223"/>
      <c r="AC430" s="267"/>
      <c r="AD430" s="269"/>
      <c r="AE430" s="269">
        <f t="shared" si="718"/>
        <v>0</v>
      </c>
      <c r="AF430" s="269"/>
      <c r="AG430" s="269">
        <f t="shared" si="719"/>
        <v>0</v>
      </c>
      <c r="AH430" s="270"/>
      <c r="AI430" s="314"/>
      <c r="AJ430" s="316"/>
      <c r="AK430" s="316">
        <f t="shared" si="721"/>
        <v>0</v>
      </c>
      <c r="AL430" s="316"/>
      <c r="AM430" s="316">
        <f t="shared" si="722"/>
        <v>0</v>
      </c>
      <c r="AN430" s="317"/>
      <c r="AO430" s="715">
        <f t="shared" si="677"/>
        <v>1.5</v>
      </c>
      <c r="AP430" s="361"/>
      <c r="AQ430" s="361">
        <f t="shared" si="724"/>
        <v>0</v>
      </c>
      <c r="AR430" s="361"/>
      <c r="AS430" s="361">
        <f t="shared" si="725"/>
        <v>0</v>
      </c>
      <c r="AT430" s="362"/>
    </row>
    <row r="431" spans="1:46" x14ac:dyDescent="0.2">
      <c r="A431" s="1">
        <v>414</v>
      </c>
      <c r="B431" s="9" t="s">
        <v>150</v>
      </c>
      <c r="C431" s="10"/>
      <c r="D431" s="2" t="s">
        <v>56</v>
      </c>
      <c r="E431" s="875">
        <v>0</v>
      </c>
      <c r="F431" s="36">
        <v>1875</v>
      </c>
      <c r="G431" s="36">
        <f t="shared" si="699"/>
        <v>0</v>
      </c>
      <c r="H431" s="36">
        <v>2646</v>
      </c>
      <c r="I431" s="36">
        <f t="shared" si="700"/>
        <v>0</v>
      </c>
      <c r="J431" s="53">
        <f t="shared" ref="J431:J433" si="734">G431+I431</f>
        <v>0</v>
      </c>
      <c r="K431" s="140"/>
      <c r="L431" s="93">
        <v>1875</v>
      </c>
      <c r="M431" s="93">
        <f t="shared" si="709"/>
        <v>0</v>
      </c>
      <c r="N431" s="93">
        <v>2646</v>
      </c>
      <c r="O431" s="93">
        <f t="shared" si="710"/>
        <v>0</v>
      </c>
      <c r="P431" s="94">
        <f t="shared" ref="P431:P433" si="735">M431+O431</f>
        <v>0</v>
      </c>
      <c r="Q431" s="197"/>
      <c r="R431" s="175">
        <v>1875</v>
      </c>
      <c r="S431" s="175">
        <f t="shared" si="712"/>
        <v>0</v>
      </c>
      <c r="T431" s="175">
        <v>2646</v>
      </c>
      <c r="U431" s="175">
        <f t="shared" si="713"/>
        <v>0</v>
      </c>
      <c r="V431" s="176">
        <f t="shared" ref="V431:V433" si="736">S431+U431</f>
        <v>0</v>
      </c>
      <c r="W431" s="244"/>
      <c r="X431" s="222">
        <v>1875</v>
      </c>
      <c r="Y431" s="222">
        <f t="shared" si="715"/>
        <v>0</v>
      </c>
      <c r="Z431" s="222">
        <v>2646</v>
      </c>
      <c r="AA431" s="222">
        <f t="shared" si="716"/>
        <v>0</v>
      </c>
      <c r="AB431" s="223">
        <f t="shared" ref="AB431:AB433" si="737">Y431+AA431</f>
        <v>0</v>
      </c>
      <c r="AC431" s="291"/>
      <c r="AD431" s="269">
        <v>1875</v>
      </c>
      <c r="AE431" s="269">
        <f t="shared" si="718"/>
        <v>0</v>
      </c>
      <c r="AF431" s="269">
        <v>2646</v>
      </c>
      <c r="AG431" s="269">
        <f t="shared" si="719"/>
        <v>0</v>
      </c>
      <c r="AH431" s="270">
        <f t="shared" ref="AH431:AH433" si="738">AE431+AG431</f>
        <v>0</v>
      </c>
      <c r="AI431" s="338"/>
      <c r="AJ431" s="316">
        <v>1875</v>
      </c>
      <c r="AK431" s="316">
        <f t="shared" si="721"/>
        <v>0</v>
      </c>
      <c r="AL431" s="316">
        <v>2646</v>
      </c>
      <c r="AM431" s="316">
        <f t="shared" si="722"/>
        <v>0</v>
      </c>
      <c r="AN431" s="317">
        <f t="shared" ref="AN431:AN433" si="739">AK431+AM431</f>
        <v>0</v>
      </c>
      <c r="AO431" s="715">
        <f t="shared" si="677"/>
        <v>0</v>
      </c>
      <c r="AP431" s="361">
        <v>1875</v>
      </c>
      <c r="AQ431" s="361">
        <f t="shared" si="724"/>
        <v>0</v>
      </c>
      <c r="AR431" s="361">
        <v>2646</v>
      </c>
      <c r="AS431" s="361">
        <f t="shared" si="725"/>
        <v>0</v>
      </c>
      <c r="AT431" s="362">
        <f t="shared" ref="AT431:AT433" si="740">AQ431+AS431</f>
        <v>0</v>
      </c>
    </row>
    <row r="432" spans="1:46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99"/>
        <v>1570</v>
      </c>
      <c r="H432" s="488">
        <v>95</v>
      </c>
      <c r="I432" s="488">
        <f t="shared" si="700"/>
        <v>149.15</v>
      </c>
      <c r="J432" s="489">
        <f t="shared" si="734"/>
        <v>1719.15</v>
      </c>
      <c r="K432" s="130">
        <v>1.57</v>
      </c>
      <c r="L432" s="93">
        <v>1000</v>
      </c>
      <c r="M432" s="93">
        <f t="shared" si="709"/>
        <v>1570</v>
      </c>
      <c r="N432" s="93">
        <v>95</v>
      </c>
      <c r="O432" s="93">
        <f t="shared" si="710"/>
        <v>149.15</v>
      </c>
      <c r="P432" s="94">
        <f t="shared" si="735"/>
        <v>1719.15</v>
      </c>
      <c r="Q432" s="173"/>
      <c r="R432" s="175">
        <v>1000</v>
      </c>
      <c r="S432" s="175">
        <f t="shared" si="712"/>
        <v>0</v>
      </c>
      <c r="T432" s="175">
        <v>95</v>
      </c>
      <c r="U432" s="175">
        <f t="shared" si="713"/>
        <v>0</v>
      </c>
      <c r="V432" s="176">
        <f t="shared" si="736"/>
        <v>0</v>
      </c>
      <c r="W432" s="220"/>
      <c r="X432" s="222">
        <v>1000</v>
      </c>
      <c r="Y432" s="222">
        <f t="shared" si="715"/>
        <v>0</v>
      </c>
      <c r="Z432" s="222">
        <v>95</v>
      </c>
      <c r="AA432" s="222">
        <f t="shared" si="716"/>
        <v>0</v>
      </c>
      <c r="AB432" s="223">
        <f t="shared" si="737"/>
        <v>0</v>
      </c>
      <c r="AC432" s="267"/>
      <c r="AD432" s="269">
        <v>1000</v>
      </c>
      <c r="AE432" s="269">
        <f t="shared" si="718"/>
        <v>0</v>
      </c>
      <c r="AF432" s="269">
        <v>95</v>
      </c>
      <c r="AG432" s="269">
        <f t="shared" si="719"/>
        <v>0</v>
      </c>
      <c r="AH432" s="270">
        <f t="shared" si="738"/>
        <v>0</v>
      </c>
      <c r="AI432" s="314"/>
      <c r="AJ432" s="316">
        <v>1000</v>
      </c>
      <c r="AK432" s="316">
        <f t="shared" si="721"/>
        <v>0</v>
      </c>
      <c r="AL432" s="316">
        <v>95</v>
      </c>
      <c r="AM432" s="316">
        <f t="shared" si="722"/>
        <v>0</v>
      </c>
      <c r="AN432" s="317">
        <f t="shared" si="739"/>
        <v>0</v>
      </c>
      <c r="AO432" s="715">
        <f t="shared" si="677"/>
        <v>0</v>
      </c>
      <c r="AP432" s="361">
        <v>1000</v>
      </c>
      <c r="AQ432" s="361">
        <f t="shared" si="724"/>
        <v>0</v>
      </c>
      <c r="AR432" s="361">
        <v>95</v>
      </c>
      <c r="AS432" s="361">
        <f t="shared" si="725"/>
        <v>0</v>
      </c>
      <c r="AT432" s="362">
        <f t="shared" si="740"/>
        <v>0</v>
      </c>
    </row>
    <row r="433" spans="1:46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99"/>
        <v>0</v>
      </c>
      <c r="H433" s="488">
        <v>49673</v>
      </c>
      <c r="I433" s="488">
        <f t="shared" si="700"/>
        <v>49673</v>
      </c>
      <c r="J433" s="489">
        <f t="shared" si="734"/>
        <v>49673</v>
      </c>
      <c r="K433" s="130">
        <v>0.90512953367875648</v>
      </c>
      <c r="L433" s="93">
        <v>0</v>
      </c>
      <c r="M433" s="93">
        <f t="shared" si="709"/>
        <v>0</v>
      </c>
      <c r="N433" s="93">
        <v>49673</v>
      </c>
      <c r="O433" s="93">
        <f t="shared" si="710"/>
        <v>44960.49932642487</v>
      </c>
      <c r="P433" s="94">
        <f t="shared" si="735"/>
        <v>44960.49932642487</v>
      </c>
      <c r="Q433" s="173"/>
      <c r="R433" s="175">
        <v>0</v>
      </c>
      <c r="S433" s="175">
        <f t="shared" si="712"/>
        <v>0</v>
      </c>
      <c r="T433" s="175">
        <v>49673</v>
      </c>
      <c r="U433" s="175">
        <f t="shared" si="713"/>
        <v>0</v>
      </c>
      <c r="V433" s="176">
        <f t="shared" si="736"/>
        <v>0</v>
      </c>
      <c r="W433" s="220"/>
      <c r="X433" s="222">
        <v>0</v>
      </c>
      <c r="Y433" s="222">
        <f t="shared" si="715"/>
        <v>0</v>
      </c>
      <c r="Z433" s="222">
        <v>49673</v>
      </c>
      <c r="AA433" s="222">
        <f t="shared" si="716"/>
        <v>0</v>
      </c>
      <c r="AB433" s="223">
        <f t="shared" si="737"/>
        <v>0</v>
      </c>
      <c r="AC433" s="267"/>
      <c r="AD433" s="269">
        <v>0</v>
      </c>
      <c r="AE433" s="269">
        <f t="shared" si="718"/>
        <v>0</v>
      </c>
      <c r="AF433" s="269">
        <v>49673</v>
      </c>
      <c r="AG433" s="269">
        <f t="shared" si="719"/>
        <v>0</v>
      </c>
      <c r="AH433" s="270">
        <f t="shared" si="738"/>
        <v>0</v>
      </c>
      <c r="AI433" s="314"/>
      <c r="AJ433" s="316">
        <v>0</v>
      </c>
      <c r="AK433" s="316">
        <f t="shared" si="721"/>
        <v>0</v>
      </c>
      <c r="AL433" s="316">
        <v>49673</v>
      </c>
      <c r="AM433" s="316">
        <f t="shared" si="722"/>
        <v>0</v>
      </c>
      <c r="AN433" s="317">
        <f t="shared" si="739"/>
        <v>0</v>
      </c>
      <c r="AO433" s="715">
        <f t="shared" si="677"/>
        <v>9.4870466321243518E-2</v>
      </c>
      <c r="AP433" s="361">
        <v>0</v>
      </c>
      <c r="AQ433" s="361">
        <f t="shared" si="724"/>
        <v>0</v>
      </c>
      <c r="AR433" s="361">
        <v>49673</v>
      </c>
      <c r="AS433" s="361">
        <f t="shared" si="725"/>
        <v>4712.5006735751294</v>
      </c>
      <c r="AT433" s="362">
        <f t="shared" si="740"/>
        <v>4712.5006735751294</v>
      </c>
    </row>
    <row r="434" spans="1:46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5">
        <f t="shared" si="677"/>
        <v>0</v>
      </c>
      <c r="AP434" s="360"/>
      <c r="AQ434" s="361"/>
      <c r="AR434" s="358"/>
      <c r="AS434" s="361"/>
      <c r="AT434" s="359"/>
    </row>
    <row r="435" spans="1:46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99"/>
        <v>6400</v>
      </c>
      <c r="H435" s="36">
        <v>2142</v>
      </c>
      <c r="I435" s="36">
        <f t="shared" si="700"/>
        <v>17136</v>
      </c>
      <c r="J435" s="53">
        <f t="shared" ref="J435:J436" si="741">G435+I435</f>
        <v>23536</v>
      </c>
      <c r="K435" s="130"/>
      <c r="L435" s="93">
        <v>800</v>
      </c>
      <c r="M435" s="93">
        <f t="shared" ref="M435:M446" si="742">K435*L435</f>
        <v>0</v>
      </c>
      <c r="N435" s="93">
        <v>2142</v>
      </c>
      <c r="O435" s="93">
        <f t="shared" ref="O435:O446" si="743">K435*N435</f>
        <v>0</v>
      </c>
      <c r="P435" s="94">
        <f t="shared" ref="P435:P436" si="744">M435+O435</f>
        <v>0</v>
      </c>
      <c r="Q435" s="173">
        <v>8</v>
      </c>
      <c r="R435" s="175">
        <v>800</v>
      </c>
      <c r="S435" s="175">
        <f t="shared" ref="S435:S446" si="745">Q435*R435</f>
        <v>6400</v>
      </c>
      <c r="T435" s="175">
        <v>2142</v>
      </c>
      <c r="U435" s="175">
        <f t="shared" ref="U435:U446" si="746">Q435*T435</f>
        <v>17136</v>
      </c>
      <c r="V435" s="176">
        <f t="shared" ref="V435:V436" si="747">S435+U435</f>
        <v>23536</v>
      </c>
      <c r="W435" s="220"/>
      <c r="X435" s="222">
        <v>800</v>
      </c>
      <c r="Y435" s="222">
        <f t="shared" ref="Y435:Y446" si="748">W435*X435</f>
        <v>0</v>
      </c>
      <c r="Z435" s="222">
        <v>2142</v>
      </c>
      <c r="AA435" s="222">
        <f t="shared" ref="AA435:AA446" si="749">W435*Z435</f>
        <v>0</v>
      </c>
      <c r="AB435" s="223">
        <f t="shared" ref="AB435:AB436" si="750">Y435+AA435</f>
        <v>0</v>
      </c>
      <c r="AC435" s="267"/>
      <c r="AD435" s="269">
        <v>800</v>
      </c>
      <c r="AE435" s="269">
        <f t="shared" ref="AE435:AE446" si="751">AC435*AD435</f>
        <v>0</v>
      </c>
      <c r="AF435" s="269">
        <v>2142</v>
      </c>
      <c r="AG435" s="269">
        <f t="shared" ref="AG435:AG446" si="752">AC435*AF435</f>
        <v>0</v>
      </c>
      <c r="AH435" s="270">
        <f t="shared" ref="AH435:AH436" si="753">AE435+AG435</f>
        <v>0</v>
      </c>
      <c r="AI435" s="314"/>
      <c r="AJ435" s="316">
        <v>800</v>
      </c>
      <c r="AK435" s="316">
        <f t="shared" ref="AK435:AK446" si="754">AI435*AJ435</f>
        <v>0</v>
      </c>
      <c r="AL435" s="316">
        <v>2142</v>
      </c>
      <c r="AM435" s="316">
        <f t="shared" ref="AM435:AM446" si="755">AI435*AL435</f>
        <v>0</v>
      </c>
      <c r="AN435" s="317">
        <f t="shared" ref="AN435:AN436" si="756">AK435+AM435</f>
        <v>0</v>
      </c>
      <c r="AO435" s="715">
        <f t="shared" si="677"/>
        <v>0</v>
      </c>
      <c r="AP435" s="361">
        <v>800</v>
      </c>
      <c r="AQ435" s="361">
        <f t="shared" ref="AQ435:AQ446" si="757">AO435*AP435</f>
        <v>0</v>
      </c>
      <c r="AR435" s="361">
        <v>2142</v>
      </c>
      <c r="AS435" s="361">
        <f t="shared" ref="AS435:AS446" si="758">AO435*AR435</f>
        <v>0</v>
      </c>
      <c r="AT435" s="362">
        <f t="shared" ref="AT435:AT436" si="759">AQ435+AS435</f>
        <v>0</v>
      </c>
    </row>
    <row r="436" spans="1:46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99"/>
        <v>286220.625</v>
      </c>
      <c r="H436" s="36">
        <v>869</v>
      </c>
      <c r="I436" s="36">
        <f t="shared" si="700"/>
        <v>132653.71900000001</v>
      </c>
      <c r="J436" s="53">
        <f t="shared" si="741"/>
        <v>418874.34400000004</v>
      </c>
      <c r="K436" s="130"/>
      <c r="L436" s="93">
        <v>1875</v>
      </c>
      <c r="M436" s="93">
        <f t="shared" si="742"/>
        <v>0</v>
      </c>
      <c r="N436" s="93">
        <v>869</v>
      </c>
      <c r="O436" s="93">
        <f t="shared" si="743"/>
        <v>0</v>
      </c>
      <c r="P436" s="94">
        <f t="shared" si="744"/>
        <v>0</v>
      </c>
      <c r="Q436" s="173">
        <v>152</v>
      </c>
      <c r="R436" s="175">
        <v>1875</v>
      </c>
      <c r="S436" s="175">
        <f t="shared" si="745"/>
        <v>285000</v>
      </c>
      <c r="T436" s="175">
        <v>869</v>
      </c>
      <c r="U436" s="175">
        <f t="shared" si="746"/>
        <v>132088</v>
      </c>
      <c r="V436" s="176">
        <f t="shared" si="747"/>
        <v>417088</v>
      </c>
      <c r="W436" s="220"/>
      <c r="X436" s="222">
        <v>1875</v>
      </c>
      <c r="Y436" s="222">
        <f t="shared" si="748"/>
        <v>0</v>
      </c>
      <c r="Z436" s="222">
        <v>869</v>
      </c>
      <c r="AA436" s="222">
        <f t="shared" si="749"/>
        <v>0</v>
      </c>
      <c r="AB436" s="223">
        <f t="shared" si="750"/>
        <v>0</v>
      </c>
      <c r="AC436" s="267"/>
      <c r="AD436" s="269">
        <v>1875</v>
      </c>
      <c r="AE436" s="269">
        <f t="shared" si="751"/>
        <v>0</v>
      </c>
      <c r="AF436" s="269">
        <v>869</v>
      </c>
      <c r="AG436" s="269">
        <f t="shared" si="752"/>
        <v>0</v>
      </c>
      <c r="AH436" s="270">
        <f t="shared" si="753"/>
        <v>0</v>
      </c>
      <c r="AI436" s="314"/>
      <c r="AJ436" s="316">
        <v>1875</v>
      </c>
      <c r="AK436" s="316">
        <f t="shared" si="754"/>
        <v>0</v>
      </c>
      <c r="AL436" s="316">
        <v>869</v>
      </c>
      <c r="AM436" s="316">
        <f t="shared" si="755"/>
        <v>0</v>
      </c>
      <c r="AN436" s="317">
        <f t="shared" si="756"/>
        <v>0</v>
      </c>
      <c r="AO436" s="715">
        <f t="shared" si="677"/>
        <v>0.65100000000001046</v>
      </c>
      <c r="AP436" s="361">
        <v>1875</v>
      </c>
      <c r="AQ436" s="361">
        <f t="shared" si="757"/>
        <v>1220.6250000000196</v>
      </c>
      <c r="AR436" s="361">
        <v>869</v>
      </c>
      <c r="AS436" s="361">
        <f t="shared" si="758"/>
        <v>565.71900000000915</v>
      </c>
      <c r="AT436" s="362">
        <f t="shared" si="759"/>
        <v>1786.3440000000287</v>
      </c>
    </row>
    <row r="437" spans="1:46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99"/>
        <v>0</v>
      </c>
      <c r="H437" s="36"/>
      <c r="I437" s="36">
        <f t="shared" si="700"/>
        <v>0</v>
      </c>
      <c r="J437" s="53"/>
      <c r="K437" s="130"/>
      <c r="L437" s="93"/>
      <c r="M437" s="93">
        <f t="shared" si="742"/>
        <v>0</v>
      </c>
      <c r="N437" s="93"/>
      <c r="O437" s="93">
        <f t="shared" si="743"/>
        <v>0</v>
      </c>
      <c r="P437" s="94"/>
      <c r="Q437" s="173"/>
      <c r="R437" s="175"/>
      <c r="S437" s="175">
        <f t="shared" si="745"/>
        <v>0</v>
      </c>
      <c r="T437" s="175"/>
      <c r="U437" s="175">
        <f t="shared" si="746"/>
        <v>0</v>
      </c>
      <c r="V437" s="176"/>
      <c r="W437" s="220"/>
      <c r="X437" s="222"/>
      <c r="Y437" s="222">
        <f t="shared" si="748"/>
        <v>0</v>
      </c>
      <c r="Z437" s="222"/>
      <c r="AA437" s="222">
        <f t="shared" si="749"/>
        <v>0</v>
      </c>
      <c r="AB437" s="223"/>
      <c r="AC437" s="267"/>
      <c r="AD437" s="269"/>
      <c r="AE437" s="269">
        <f t="shared" si="751"/>
        <v>0</v>
      </c>
      <c r="AF437" s="269"/>
      <c r="AG437" s="269">
        <f t="shared" si="752"/>
        <v>0</v>
      </c>
      <c r="AH437" s="270"/>
      <c r="AI437" s="314"/>
      <c r="AJ437" s="316"/>
      <c r="AK437" s="316">
        <f t="shared" si="754"/>
        <v>0</v>
      </c>
      <c r="AL437" s="316"/>
      <c r="AM437" s="316">
        <f t="shared" si="755"/>
        <v>0</v>
      </c>
      <c r="AN437" s="317"/>
      <c r="AO437" s="715">
        <f t="shared" si="677"/>
        <v>15.7</v>
      </c>
      <c r="AP437" s="361"/>
      <c r="AQ437" s="361">
        <f t="shared" si="757"/>
        <v>0</v>
      </c>
      <c r="AR437" s="361"/>
      <c r="AS437" s="361">
        <f t="shared" si="758"/>
        <v>0</v>
      </c>
      <c r="AT437" s="362"/>
    </row>
    <row r="438" spans="1:46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99"/>
        <v>0</v>
      </c>
      <c r="H438" s="36"/>
      <c r="I438" s="36">
        <f t="shared" si="700"/>
        <v>0</v>
      </c>
      <c r="J438" s="53"/>
      <c r="K438" s="130"/>
      <c r="L438" s="93"/>
      <c r="M438" s="93">
        <f t="shared" si="742"/>
        <v>0</v>
      </c>
      <c r="N438" s="93"/>
      <c r="O438" s="93">
        <f t="shared" si="743"/>
        <v>0</v>
      </c>
      <c r="P438" s="94"/>
      <c r="Q438" s="173"/>
      <c r="R438" s="175"/>
      <c r="S438" s="175">
        <f t="shared" si="745"/>
        <v>0</v>
      </c>
      <c r="T438" s="175"/>
      <c r="U438" s="175">
        <f t="shared" si="746"/>
        <v>0</v>
      </c>
      <c r="V438" s="176"/>
      <c r="W438" s="220"/>
      <c r="X438" s="222"/>
      <c r="Y438" s="222">
        <f t="shared" si="748"/>
        <v>0</v>
      </c>
      <c r="Z438" s="222"/>
      <c r="AA438" s="222">
        <f t="shared" si="749"/>
        <v>0</v>
      </c>
      <c r="AB438" s="223"/>
      <c r="AC438" s="267"/>
      <c r="AD438" s="269"/>
      <c r="AE438" s="269">
        <f t="shared" si="751"/>
        <v>0</v>
      </c>
      <c r="AF438" s="269"/>
      <c r="AG438" s="269">
        <f t="shared" si="752"/>
        <v>0</v>
      </c>
      <c r="AH438" s="270"/>
      <c r="AI438" s="314"/>
      <c r="AJ438" s="316"/>
      <c r="AK438" s="316">
        <f t="shared" si="754"/>
        <v>0</v>
      </c>
      <c r="AL438" s="316"/>
      <c r="AM438" s="316">
        <f t="shared" si="755"/>
        <v>0</v>
      </c>
      <c r="AN438" s="317"/>
      <c r="AO438" s="715">
        <f t="shared" si="677"/>
        <v>20.2</v>
      </c>
      <c r="AP438" s="361"/>
      <c r="AQ438" s="361">
        <f t="shared" si="757"/>
        <v>0</v>
      </c>
      <c r="AR438" s="361"/>
      <c r="AS438" s="361">
        <f t="shared" si="758"/>
        <v>0</v>
      </c>
      <c r="AT438" s="362"/>
    </row>
    <row r="439" spans="1:46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99"/>
        <v>0</v>
      </c>
      <c r="H439" s="36"/>
      <c r="I439" s="36">
        <f t="shared" si="700"/>
        <v>0</v>
      </c>
      <c r="J439" s="53"/>
      <c r="K439" s="130"/>
      <c r="L439" s="93"/>
      <c r="M439" s="93">
        <f t="shared" si="742"/>
        <v>0</v>
      </c>
      <c r="N439" s="93"/>
      <c r="O439" s="93">
        <f t="shared" si="743"/>
        <v>0</v>
      </c>
      <c r="P439" s="94"/>
      <c r="Q439" s="173"/>
      <c r="R439" s="175"/>
      <c r="S439" s="175">
        <f t="shared" si="745"/>
        <v>0</v>
      </c>
      <c r="T439" s="175"/>
      <c r="U439" s="175">
        <f t="shared" si="746"/>
        <v>0</v>
      </c>
      <c r="V439" s="176"/>
      <c r="W439" s="220"/>
      <c r="X439" s="222"/>
      <c r="Y439" s="222">
        <f t="shared" si="748"/>
        <v>0</v>
      </c>
      <c r="Z439" s="222"/>
      <c r="AA439" s="222">
        <f t="shared" si="749"/>
        <v>0</v>
      </c>
      <c r="AB439" s="223"/>
      <c r="AC439" s="267"/>
      <c r="AD439" s="269"/>
      <c r="AE439" s="269">
        <f t="shared" si="751"/>
        <v>0</v>
      </c>
      <c r="AF439" s="269"/>
      <c r="AG439" s="269">
        <f t="shared" si="752"/>
        <v>0</v>
      </c>
      <c r="AH439" s="270"/>
      <c r="AI439" s="314"/>
      <c r="AJ439" s="316"/>
      <c r="AK439" s="316">
        <f t="shared" si="754"/>
        <v>0</v>
      </c>
      <c r="AL439" s="316"/>
      <c r="AM439" s="316">
        <f t="shared" si="755"/>
        <v>0</v>
      </c>
      <c r="AN439" s="317"/>
      <c r="AO439" s="715">
        <f t="shared" si="677"/>
        <v>20.5</v>
      </c>
      <c r="AP439" s="361"/>
      <c r="AQ439" s="361">
        <f t="shared" si="757"/>
        <v>0</v>
      </c>
      <c r="AR439" s="361"/>
      <c r="AS439" s="361">
        <f t="shared" si="758"/>
        <v>0</v>
      </c>
      <c r="AT439" s="362"/>
    </row>
    <row r="440" spans="1:46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99"/>
        <v>0</v>
      </c>
      <c r="H440" s="36"/>
      <c r="I440" s="36">
        <f t="shared" si="700"/>
        <v>0</v>
      </c>
      <c r="J440" s="53"/>
      <c r="K440" s="130"/>
      <c r="L440" s="93"/>
      <c r="M440" s="93">
        <f t="shared" si="742"/>
        <v>0</v>
      </c>
      <c r="N440" s="93"/>
      <c r="O440" s="93">
        <f t="shared" si="743"/>
        <v>0</v>
      </c>
      <c r="P440" s="94"/>
      <c r="Q440" s="173"/>
      <c r="R440" s="175"/>
      <c r="S440" s="175">
        <f t="shared" si="745"/>
        <v>0</v>
      </c>
      <c r="T440" s="175"/>
      <c r="U440" s="175">
        <f t="shared" si="746"/>
        <v>0</v>
      </c>
      <c r="V440" s="176"/>
      <c r="W440" s="220"/>
      <c r="X440" s="222"/>
      <c r="Y440" s="222">
        <f t="shared" si="748"/>
        <v>0</v>
      </c>
      <c r="Z440" s="222"/>
      <c r="AA440" s="222">
        <f t="shared" si="749"/>
        <v>0</v>
      </c>
      <c r="AB440" s="223"/>
      <c r="AC440" s="267"/>
      <c r="AD440" s="269"/>
      <c r="AE440" s="269">
        <f t="shared" si="751"/>
        <v>0</v>
      </c>
      <c r="AF440" s="269"/>
      <c r="AG440" s="269">
        <f t="shared" si="752"/>
        <v>0</v>
      </c>
      <c r="AH440" s="270"/>
      <c r="AI440" s="314"/>
      <c r="AJ440" s="316"/>
      <c r="AK440" s="316">
        <f t="shared" si="754"/>
        <v>0</v>
      </c>
      <c r="AL440" s="316"/>
      <c r="AM440" s="316">
        <f t="shared" si="755"/>
        <v>0</v>
      </c>
      <c r="AN440" s="317"/>
      <c r="AO440" s="715">
        <f t="shared" si="677"/>
        <v>17</v>
      </c>
      <c r="AP440" s="361"/>
      <c r="AQ440" s="361">
        <f t="shared" si="757"/>
        <v>0</v>
      </c>
      <c r="AR440" s="361"/>
      <c r="AS440" s="361">
        <f t="shared" si="758"/>
        <v>0</v>
      </c>
      <c r="AT440" s="362"/>
    </row>
    <row r="441" spans="1:46" x14ac:dyDescent="0.2">
      <c r="A441" s="1">
        <v>424</v>
      </c>
      <c r="B441" s="9" t="s">
        <v>139</v>
      </c>
      <c r="C441" s="10"/>
      <c r="D441" s="2" t="s">
        <v>56</v>
      </c>
      <c r="E441" s="875">
        <v>17.16</v>
      </c>
      <c r="F441" s="36">
        <v>1875</v>
      </c>
      <c r="G441" s="36">
        <f t="shared" si="699"/>
        <v>32175</v>
      </c>
      <c r="H441" s="36">
        <v>1617</v>
      </c>
      <c r="I441" s="36">
        <f t="shared" si="700"/>
        <v>27747.72</v>
      </c>
      <c r="J441" s="53">
        <f t="shared" ref="J441:J442" si="760">G441+I441</f>
        <v>59922.720000000001</v>
      </c>
      <c r="K441" s="140"/>
      <c r="L441" s="93">
        <v>1875</v>
      </c>
      <c r="M441" s="93">
        <f t="shared" si="742"/>
        <v>0</v>
      </c>
      <c r="N441" s="93">
        <v>1617</v>
      </c>
      <c r="O441" s="93">
        <f t="shared" si="743"/>
        <v>0</v>
      </c>
      <c r="P441" s="94">
        <f t="shared" ref="P441:P442" si="761">M441+O441</f>
        <v>0</v>
      </c>
      <c r="Q441" s="197">
        <v>17.16</v>
      </c>
      <c r="R441" s="175">
        <v>1875</v>
      </c>
      <c r="S441" s="175">
        <f t="shared" si="745"/>
        <v>32175</v>
      </c>
      <c r="T441" s="175">
        <v>1617</v>
      </c>
      <c r="U441" s="175">
        <f t="shared" si="746"/>
        <v>27747.72</v>
      </c>
      <c r="V441" s="176">
        <f t="shared" ref="V441:V442" si="762">S441+U441</f>
        <v>59922.720000000001</v>
      </c>
      <c r="W441" s="244"/>
      <c r="X441" s="222">
        <v>1875</v>
      </c>
      <c r="Y441" s="222">
        <f t="shared" si="748"/>
        <v>0</v>
      </c>
      <c r="Z441" s="222">
        <v>1617</v>
      </c>
      <c r="AA441" s="222">
        <f t="shared" si="749"/>
        <v>0</v>
      </c>
      <c r="AB441" s="223">
        <f t="shared" ref="AB441:AB442" si="763">Y441+AA441</f>
        <v>0</v>
      </c>
      <c r="AC441" s="291"/>
      <c r="AD441" s="269">
        <v>1875</v>
      </c>
      <c r="AE441" s="269">
        <f t="shared" si="751"/>
        <v>0</v>
      </c>
      <c r="AF441" s="269">
        <v>1617</v>
      </c>
      <c r="AG441" s="269">
        <f t="shared" si="752"/>
        <v>0</v>
      </c>
      <c r="AH441" s="270">
        <f t="shared" ref="AH441:AH442" si="764">AE441+AG441</f>
        <v>0</v>
      </c>
      <c r="AI441" s="338"/>
      <c r="AJ441" s="316">
        <v>1875</v>
      </c>
      <c r="AK441" s="316">
        <f t="shared" si="754"/>
        <v>0</v>
      </c>
      <c r="AL441" s="316">
        <v>1617</v>
      </c>
      <c r="AM441" s="316">
        <f t="shared" si="755"/>
        <v>0</v>
      </c>
      <c r="AN441" s="317">
        <f t="shared" ref="AN441:AN442" si="765">AK441+AM441</f>
        <v>0</v>
      </c>
      <c r="AO441" s="715">
        <f t="shared" si="677"/>
        <v>0</v>
      </c>
      <c r="AP441" s="361">
        <v>1875</v>
      </c>
      <c r="AQ441" s="361">
        <f t="shared" si="757"/>
        <v>0</v>
      </c>
      <c r="AR441" s="361">
        <v>1617</v>
      </c>
      <c r="AS441" s="361">
        <f t="shared" si="758"/>
        <v>0</v>
      </c>
      <c r="AT441" s="362">
        <f t="shared" ref="AT441:AT442" si="766">AQ441+AS441</f>
        <v>0</v>
      </c>
    </row>
    <row r="442" spans="1:46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99"/>
        <v>11250</v>
      </c>
      <c r="H442" s="36">
        <v>1428</v>
      </c>
      <c r="I442" s="36">
        <f t="shared" si="700"/>
        <v>8568</v>
      </c>
      <c r="J442" s="53">
        <f t="shared" si="760"/>
        <v>19818</v>
      </c>
      <c r="K442" s="130"/>
      <c r="L442" s="93">
        <v>1875</v>
      </c>
      <c r="M442" s="93">
        <f t="shared" si="742"/>
        <v>0</v>
      </c>
      <c r="N442" s="93">
        <v>1428</v>
      </c>
      <c r="O442" s="93">
        <f t="shared" si="743"/>
        <v>0</v>
      </c>
      <c r="P442" s="94">
        <f t="shared" si="761"/>
        <v>0</v>
      </c>
      <c r="Q442" s="173">
        <v>6</v>
      </c>
      <c r="R442" s="175">
        <v>1875</v>
      </c>
      <c r="S442" s="175">
        <f t="shared" si="745"/>
        <v>11250</v>
      </c>
      <c r="T442" s="175">
        <v>1428</v>
      </c>
      <c r="U442" s="175">
        <f t="shared" si="746"/>
        <v>8568</v>
      </c>
      <c r="V442" s="176">
        <f t="shared" si="762"/>
        <v>19818</v>
      </c>
      <c r="W442" s="220"/>
      <c r="X442" s="222">
        <v>1875</v>
      </c>
      <c r="Y442" s="222">
        <f t="shared" si="748"/>
        <v>0</v>
      </c>
      <c r="Z442" s="222">
        <v>1428</v>
      </c>
      <c r="AA442" s="222">
        <f t="shared" si="749"/>
        <v>0</v>
      </c>
      <c r="AB442" s="223">
        <f t="shared" si="763"/>
        <v>0</v>
      </c>
      <c r="AC442" s="267"/>
      <c r="AD442" s="269">
        <v>1875</v>
      </c>
      <c r="AE442" s="269">
        <f t="shared" si="751"/>
        <v>0</v>
      </c>
      <c r="AF442" s="269">
        <v>1428</v>
      </c>
      <c r="AG442" s="269">
        <f t="shared" si="752"/>
        <v>0</v>
      </c>
      <c r="AH442" s="270">
        <f t="shared" si="764"/>
        <v>0</v>
      </c>
      <c r="AI442" s="314"/>
      <c r="AJ442" s="316">
        <v>1875</v>
      </c>
      <c r="AK442" s="316">
        <f t="shared" si="754"/>
        <v>0</v>
      </c>
      <c r="AL442" s="316">
        <v>1428</v>
      </c>
      <c r="AM442" s="316">
        <f t="shared" si="755"/>
        <v>0</v>
      </c>
      <c r="AN442" s="317">
        <f t="shared" si="765"/>
        <v>0</v>
      </c>
      <c r="AO442" s="715">
        <f t="shared" si="677"/>
        <v>0</v>
      </c>
      <c r="AP442" s="361">
        <v>1875</v>
      </c>
      <c r="AQ442" s="361">
        <f t="shared" si="757"/>
        <v>0</v>
      </c>
      <c r="AR442" s="361">
        <v>1428</v>
      </c>
      <c r="AS442" s="361">
        <f t="shared" si="758"/>
        <v>0</v>
      </c>
      <c r="AT442" s="362">
        <f t="shared" si="766"/>
        <v>0</v>
      </c>
    </row>
    <row r="443" spans="1:46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99"/>
        <v>0</v>
      </c>
      <c r="H443" s="36"/>
      <c r="I443" s="36">
        <f t="shared" si="700"/>
        <v>0</v>
      </c>
      <c r="J443" s="53"/>
      <c r="K443" s="130"/>
      <c r="L443" s="93"/>
      <c r="M443" s="93">
        <f t="shared" si="742"/>
        <v>0</v>
      </c>
      <c r="N443" s="93"/>
      <c r="O443" s="93">
        <f t="shared" si="743"/>
        <v>0</v>
      </c>
      <c r="P443" s="94"/>
      <c r="Q443" s="173"/>
      <c r="R443" s="175"/>
      <c r="S443" s="175">
        <f t="shared" si="745"/>
        <v>0</v>
      </c>
      <c r="T443" s="175"/>
      <c r="U443" s="175">
        <f t="shared" si="746"/>
        <v>0</v>
      </c>
      <c r="V443" s="176"/>
      <c r="W443" s="220"/>
      <c r="X443" s="222"/>
      <c r="Y443" s="222">
        <f t="shared" si="748"/>
        <v>0</v>
      </c>
      <c r="Z443" s="222"/>
      <c r="AA443" s="222">
        <f t="shared" si="749"/>
        <v>0</v>
      </c>
      <c r="AB443" s="223"/>
      <c r="AC443" s="267"/>
      <c r="AD443" s="269"/>
      <c r="AE443" s="269">
        <f t="shared" si="751"/>
        <v>0</v>
      </c>
      <c r="AF443" s="269"/>
      <c r="AG443" s="269">
        <f t="shared" si="752"/>
        <v>0</v>
      </c>
      <c r="AH443" s="270"/>
      <c r="AI443" s="314"/>
      <c r="AJ443" s="316"/>
      <c r="AK443" s="316">
        <f t="shared" si="754"/>
        <v>0</v>
      </c>
      <c r="AL443" s="316"/>
      <c r="AM443" s="316">
        <f t="shared" si="755"/>
        <v>0</v>
      </c>
      <c r="AN443" s="317"/>
      <c r="AO443" s="715">
        <f t="shared" si="677"/>
        <v>1.5</v>
      </c>
      <c r="AP443" s="361"/>
      <c r="AQ443" s="361">
        <f t="shared" si="757"/>
        <v>0</v>
      </c>
      <c r="AR443" s="361"/>
      <c r="AS443" s="361">
        <f t="shared" si="758"/>
        <v>0</v>
      </c>
      <c r="AT443" s="362"/>
    </row>
    <row r="444" spans="1:46" x14ac:dyDescent="0.2">
      <c r="A444" s="1">
        <v>427</v>
      </c>
      <c r="B444" s="9" t="s">
        <v>150</v>
      </c>
      <c r="C444" s="10"/>
      <c r="D444" s="2" t="s">
        <v>56</v>
      </c>
      <c r="E444" s="875">
        <v>3.02</v>
      </c>
      <c r="F444" s="36">
        <v>1875</v>
      </c>
      <c r="G444" s="36">
        <f t="shared" si="699"/>
        <v>5662.5</v>
      </c>
      <c r="H444" s="36">
        <v>2646</v>
      </c>
      <c r="I444" s="36">
        <f t="shared" si="700"/>
        <v>7990.92</v>
      </c>
      <c r="J444" s="53">
        <f t="shared" ref="J444:J446" si="767">G444+I444</f>
        <v>13653.42</v>
      </c>
      <c r="K444" s="140"/>
      <c r="L444" s="93">
        <v>1875</v>
      </c>
      <c r="M444" s="93">
        <f t="shared" si="742"/>
        <v>0</v>
      </c>
      <c r="N444" s="93">
        <v>2646</v>
      </c>
      <c r="O444" s="93">
        <f t="shared" si="743"/>
        <v>0</v>
      </c>
      <c r="P444" s="94">
        <f t="shared" ref="P444:P446" si="768">M444+O444</f>
        <v>0</v>
      </c>
      <c r="Q444" s="197">
        <v>1.4</v>
      </c>
      <c r="R444" s="175">
        <v>1875</v>
      </c>
      <c r="S444" s="175">
        <f t="shared" si="745"/>
        <v>2625</v>
      </c>
      <c r="T444" s="175">
        <v>2646</v>
      </c>
      <c r="U444" s="175">
        <f t="shared" si="746"/>
        <v>3704.3999999999996</v>
      </c>
      <c r="V444" s="176">
        <f t="shared" ref="V444:V446" si="769">S444+U444</f>
        <v>6329.4</v>
      </c>
      <c r="W444" s="244"/>
      <c r="X444" s="222">
        <v>1875</v>
      </c>
      <c r="Y444" s="222">
        <f t="shared" si="748"/>
        <v>0</v>
      </c>
      <c r="Z444" s="222">
        <v>2646</v>
      </c>
      <c r="AA444" s="222">
        <f t="shared" si="749"/>
        <v>0</v>
      </c>
      <c r="AB444" s="223">
        <f t="shared" ref="AB444:AB446" si="770">Y444+AA444</f>
        <v>0</v>
      </c>
      <c r="AC444" s="291"/>
      <c r="AD444" s="269">
        <v>1875</v>
      </c>
      <c r="AE444" s="269">
        <f t="shared" si="751"/>
        <v>0</v>
      </c>
      <c r="AF444" s="269">
        <v>2646</v>
      </c>
      <c r="AG444" s="269">
        <f t="shared" si="752"/>
        <v>0</v>
      </c>
      <c r="AH444" s="270">
        <f t="shared" ref="AH444:AH446" si="771">AE444+AG444</f>
        <v>0</v>
      </c>
      <c r="AI444" s="338"/>
      <c r="AJ444" s="316">
        <v>1875</v>
      </c>
      <c r="AK444" s="316">
        <f t="shared" si="754"/>
        <v>0</v>
      </c>
      <c r="AL444" s="316">
        <v>2646</v>
      </c>
      <c r="AM444" s="316">
        <f t="shared" si="755"/>
        <v>0</v>
      </c>
      <c r="AN444" s="317">
        <f t="shared" ref="AN444:AN446" si="772">AK444+AM444</f>
        <v>0</v>
      </c>
      <c r="AO444" s="715">
        <f t="shared" si="677"/>
        <v>1.62</v>
      </c>
      <c r="AP444" s="361">
        <v>1875</v>
      </c>
      <c r="AQ444" s="361">
        <f t="shared" si="757"/>
        <v>3037.5</v>
      </c>
      <c r="AR444" s="361">
        <v>2646</v>
      </c>
      <c r="AS444" s="361">
        <f t="shared" si="758"/>
        <v>4286.5200000000004</v>
      </c>
      <c r="AT444" s="362">
        <f t="shared" ref="AT444:AT446" si="773">AQ444+AS444</f>
        <v>7324.02</v>
      </c>
    </row>
    <row r="445" spans="1:46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99"/>
        <v>1570</v>
      </c>
      <c r="H445" s="36">
        <v>95</v>
      </c>
      <c r="I445" s="36">
        <f t="shared" si="700"/>
        <v>149.15</v>
      </c>
      <c r="J445" s="53">
        <f t="shared" si="767"/>
        <v>1719.15</v>
      </c>
      <c r="K445" s="130"/>
      <c r="L445" s="93">
        <v>1000</v>
      </c>
      <c r="M445" s="93">
        <f t="shared" si="742"/>
        <v>0</v>
      </c>
      <c r="N445" s="93">
        <v>95</v>
      </c>
      <c r="O445" s="93">
        <f t="shared" si="743"/>
        <v>0</v>
      </c>
      <c r="P445" s="94">
        <f t="shared" si="768"/>
        <v>0</v>
      </c>
      <c r="Q445" s="173">
        <v>1.57</v>
      </c>
      <c r="R445" s="175">
        <v>1000</v>
      </c>
      <c r="S445" s="175">
        <f t="shared" si="745"/>
        <v>1570</v>
      </c>
      <c r="T445" s="175">
        <v>95</v>
      </c>
      <c r="U445" s="175">
        <f t="shared" si="746"/>
        <v>149.15</v>
      </c>
      <c r="V445" s="176">
        <f t="shared" si="769"/>
        <v>1719.15</v>
      </c>
      <c r="W445" s="220"/>
      <c r="X445" s="222">
        <v>1000</v>
      </c>
      <c r="Y445" s="222">
        <f t="shared" si="748"/>
        <v>0</v>
      </c>
      <c r="Z445" s="222">
        <v>95</v>
      </c>
      <c r="AA445" s="222">
        <f t="shared" si="749"/>
        <v>0</v>
      </c>
      <c r="AB445" s="223">
        <f t="shared" si="770"/>
        <v>0</v>
      </c>
      <c r="AC445" s="267"/>
      <c r="AD445" s="269">
        <v>1000</v>
      </c>
      <c r="AE445" s="269">
        <f t="shared" si="751"/>
        <v>0</v>
      </c>
      <c r="AF445" s="269">
        <v>95</v>
      </c>
      <c r="AG445" s="269">
        <f t="shared" si="752"/>
        <v>0</v>
      </c>
      <c r="AH445" s="270">
        <f t="shared" si="771"/>
        <v>0</v>
      </c>
      <c r="AI445" s="314"/>
      <c r="AJ445" s="316">
        <v>1000</v>
      </c>
      <c r="AK445" s="316">
        <f t="shared" si="754"/>
        <v>0</v>
      </c>
      <c r="AL445" s="316">
        <v>95</v>
      </c>
      <c r="AM445" s="316">
        <f t="shared" si="755"/>
        <v>0</v>
      </c>
      <c r="AN445" s="317">
        <f t="shared" si="772"/>
        <v>0</v>
      </c>
      <c r="AO445" s="715">
        <f t="shared" si="677"/>
        <v>0</v>
      </c>
      <c r="AP445" s="361">
        <v>1000</v>
      </c>
      <c r="AQ445" s="361">
        <f t="shared" si="757"/>
        <v>0</v>
      </c>
      <c r="AR445" s="361">
        <v>95</v>
      </c>
      <c r="AS445" s="361">
        <f t="shared" si="758"/>
        <v>0</v>
      </c>
      <c r="AT445" s="362">
        <f t="shared" si="773"/>
        <v>0</v>
      </c>
    </row>
    <row r="446" spans="1:46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99"/>
        <v>0</v>
      </c>
      <c r="H446" s="36">
        <v>49673</v>
      </c>
      <c r="I446" s="36">
        <f t="shared" si="700"/>
        <v>49673</v>
      </c>
      <c r="J446" s="53">
        <f t="shared" si="767"/>
        <v>49673</v>
      </c>
      <c r="K446" s="130"/>
      <c r="L446" s="93">
        <v>0</v>
      </c>
      <c r="M446" s="93">
        <f t="shared" si="742"/>
        <v>0</v>
      </c>
      <c r="N446" s="93">
        <v>49673</v>
      </c>
      <c r="O446" s="93">
        <f t="shared" si="743"/>
        <v>0</v>
      </c>
      <c r="P446" s="94">
        <f t="shared" si="768"/>
        <v>0</v>
      </c>
      <c r="Q446" s="173">
        <v>1</v>
      </c>
      <c r="R446" s="175">
        <v>0</v>
      </c>
      <c r="S446" s="175">
        <f t="shared" si="745"/>
        <v>0</v>
      </c>
      <c r="T446" s="175">
        <v>49673</v>
      </c>
      <c r="U446" s="175">
        <f t="shared" si="746"/>
        <v>49673</v>
      </c>
      <c r="V446" s="176">
        <f t="shared" si="769"/>
        <v>49673</v>
      </c>
      <c r="W446" s="220"/>
      <c r="X446" s="222">
        <v>0</v>
      </c>
      <c r="Y446" s="222">
        <f t="shared" si="748"/>
        <v>0</v>
      </c>
      <c r="Z446" s="222">
        <v>49673</v>
      </c>
      <c r="AA446" s="222">
        <f t="shared" si="749"/>
        <v>0</v>
      </c>
      <c r="AB446" s="223">
        <f t="shared" si="770"/>
        <v>0</v>
      </c>
      <c r="AC446" s="267"/>
      <c r="AD446" s="269">
        <v>0</v>
      </c>
      <c r="AE446" s="269">
        <f t="shared" si="751"/>
        <v>0</v>
      </c>
      <c r="AF446" s="269">
        <v>49673</v>
      </c>
      <c r="AG446" s="269">
        <f t="shared" si="752"/>
        <v>0</v>
      </c>
      <c r="AH446" s="270">
        <f t="shared" si="771"/>
        <v>0</v>
      </c>
      <c r="AI446" s="314"/>
      <c r="AJ446" s="316">
        <v>0</v>
      </c>
      <c r="AK446" s="316">
        <f t="shared" si="754"/>
        <v>0</v>
      </c>
      <c r="AL446" s="316">
        <v>49673</v>
      </c>
      <c r="AM446" s="316">
        <f t="shared" si="755"/>
        <v>0</v>
      </c>
      <c r="AN446" s="317">
        <f t="shared" si="772"/>
        <v>0</v>
      </c>
      <c r="AO446" s="715">
        <f t="shared" si="677"/>
        <v>0</v>
      </c>
      <c r="AP446" s="361">
        <v>0</v>
      </c>
      <c r="AQ446" s="361">
        <f t="shared" si="757"/>
        <v>0</v>
      </c>
      <c r="AR446" s="361">
        <v>49673</v>
      </c>
      <c r="AS446" s="361">
        <f t="shared" si="758"/>
        <v>0</v>
      </c>
      <c r="AT446" s="362">
        <f t="shared" si="773"/>
        <v>0</v>
      </c>
    </row>
    <row r="447" spans="1:46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5">
        <f t="shared" si="677"/>
        <v>0</v>
      </c>
      <c r="AP447" s="360"/>
      <c r="AQ447" s="361"/>
      <c r="AR447" s="358"/>
      <c r="AS447" s="361"/>
      <c r="AT447" s="359"/>
    </row>
    <row r="448" spans="1:46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99"/>
        <v>1600</v>
      </c>
      <c r="H448" s="36">
        <v>627</v>
      </c>
      <c r="I448" s="36">
        <f t="shared" si="700"/>
        <v>1254</v>
      </c>
      <c r="J448" s="53">
        <f t="shared" ref="J448:J451" si="774">G448+I448</f>
        <v>2854</v>
      </c>
      <c r="K448" s="130"/>
      <c r="L448" s="93">
        <v>800</v>
      </c>
      <c r="M448" s="93">
        <f t="shared" ref="M448:M466" si="775">K448*L448</f>
        <v>0</v>
      </c>
      <c r="N448" s="93">
        <v>627</v>
      </c>
      <c r="O448" s="93">
        <f t="shared" ref="O448:O466" si="776">K448*N448</f>
        <v>0</v>
      </c>
      <c r="P448" s="94">
        <f t="shared" ref="P448:P451" si="777">M448+O448</f>
        <v>0</v>
      </c>
      <c r="Q448" s="173"/>
      <c r="R448" s="175">
        <v>800</v>
      </c>
      <c r="S448" s="175">
        <f t="shared" ref="S448:S466" si="778">Q448*R448</f>
        <v>0</v>
      </c>
      <c r="T448" s="175">
        <v>627</v>
      </c>
      <c r="U448" s="175">
        <f t="shared" ref="U448:U466" si="779">Q448*T448</f>
        <v>0</v>
      </c>
      <c r="V448" s="176">
        <f t="shared" ref="V448:V451" si="780">S448+U448</f>
        <v>0</v>
      </c>
      <c r="W448" s="220"/>
      <c r="X448" s="222">
        <v>800</v>
      </c>
      <c r="Y448" s="222">
        <f t="shared" ref="Y448:Y466" si="781">W448*X448</f>
        <v>0</v>
      </c>
      <c r="Z448" s="222">
        <v>627</v>
      </c>
      <c r="AA448" s="222">
        <f t="shared" ref="AA448:AA466" si="782">W448*Z448</f>
        <v>0</v>
      </c>
      <c r="AB448" s="223">
        <f t="shared" ref="AB448:AB451" si="783">Y448+AA448</f>
        <v>0</v>
      </c>
      <c r="AC448" s="267">
        <v>2</v>
      </c>
      <c r="AD448" s="269">
        <v>800</v>
      </c>
      <c r="AE448" s="269">
        <f t="shared" ref="AE448:AE466" si="784">AC448*AD448</f>
        <v>1600</v>
      </c>
      <c r="AF448" s="269">
        <v>627</v>
      </c>
      <c r="AG448" s="269">
        <f t="shared" ref="AG448:AG466" si="785">AC448*AF448</f>
        <v>1254</v>
      </c>
      <c r="AH448" s="270">
        <f t="shared" ref="AH448:AH451" si="786">AE448+AG448</f>
        <v>2854</v>
      </c>
      <c r="AI448" s="314"/>
      <c r="AJ448" s="316">
        <v>800</v>
      </c>
      <c r="AK448" s="316">
        <f t="shared" ref="AK448:AK466" si="787">AI448*AJ448</f>
        <v>0</v>
      </c>
      <c r="AL448" s="316">
        <v>627</v>
      </c>
      <c r="AM448" s="316">
        <f t="shared" ref="AM448:AM466" si="788">AI448*AL448</f>
        <v>0</v>
      </c>
      <c r="AN448" s="317">
        <f t="shared" ref="AN448:AN451" si="789">AK448+AM448</f>
        <v>0</v>
      </c>
      <c r="AO448" s="715">
        <f t="shared" si="677"/>
        <v>0</v>
      </c>
      <c r="AP448" s="361">
        <v>800</v>
      </c>
      <c r="AQ448" s="361">
        <f t="shared" ref="AQ448:AQ466" si="790">AO448*AP448</f>
        <v>0</v>
      </c>
      <c r="AR448" s="361">
        <v>627</v>
      </c>
      <c r="AS448" s="361">
        <f t="shared" ref="AS448:AS466" si="791">AO448*AR448</f>
        <v>0</v>
      </c>
      <c r="AT448" s="362">
        <f t="shared" ref="AT448:AT451" si="792">AQ448+AS448</f>
        <v>0</v>
      </c>
    </row>
    <row r="449" spans="1:46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99"/>
        <v>1200</v>
      </c>
      <c r="H449" s="36">
        <v>595</v>
      </c>
      <c r="I449" s="36">
        <f t="shared" si="700"/>
        <v>1190</v>
      </c>
      <c r="J449" s="53">
        <f t="shared" si="774"/>
        <v>2390</v>
      </c>
      <c r="K449" s="130"/>
      <c r="L449" s="93">
        <v>600</v>
      </c>
      <c r="M449" s="93">
        <f t="shared" si="775"/>
        <v>0</v>
      </c>
      <c r="N449" s="93">
        <v>595</v>
      </c>
      <c r="O449" s="93">
        <f t="shared" si="776"/>
        <v>0</v>
      </c>
      <c r="P449" s="94">
        <f t="shared" si="777"/>
        <v>0</v>
      </c>
      <c r="Q449" s="173"/>
      <c r="R449" s="175">
        <v>600</v>
      </c>
      <c r="S449" s="175">
        <f t="shared" si="778"/>
        <v>0</v>
      </c>
      <c r="T449" s="175">
        <v>595</v>
      </c>
      <c r="U449" s="175">
        <f t="shared" si="779"/>
        <v>0</v>
      </c>
      <c r="V449" s="176">
        <f t="shared" si="780"/>
        <v>0</v>
      </c>
      <c r="W449" s="220"/>
      <c r="X449" s="222">
        <v>600</v>
      </c>
      <c r="Y449" s="222">
        <f t="shared" si="781"/>
        <v>0</v>
      </c>
      <c r="Z449" s="222">
        <v>595</v>
      </c>
      <c r="AA449" s="222">
        <f t="shared" si="782"/>
        <v>0</v>
      </c>
      <c r="AB449" s="223">
        <f t="shared" si="783"/>
        <v>0</v>
      </c>
      <c r="AC449" s="267">
        <v>2</v>
      </c>
      <c r="AD449" s="269">
        <v>600</v>
      </c>
      <c r="AE449" s="269">
        <f t="shared" si="784"/>
        <v>1200</v>
      </c>
      <c r="AF449" s="269">
        <v>595</v>
      </c>
      <c r="AG449" s="269">
        <f t="shared" si="785"/>
        <v>1190</v>
      </c>
      <c r="AH449" s="270">
        <f t="shared" si="786"/>
        <v>2390</v>
      </c>
      <c r="AI449" s="314"/>
      <c r="AJ449" s="316">
        <v>600</v>
      </c>
      <c r="AK449" s="316">
        <f t="shared" si="787"/>
        <v>0</v>
      </c>
      <c r="AL449" s="316">
        <v>595</v>
      </c>
      <c r="AM449" s="316">
        <f t="shared" si="788"/>
        <v>0</v>
      </c>
      <c r="AN449" s="317">
        <f t="shared" si="789"/>
        <v>0</v>
      </c>
      <c r="AO449" s="715">
        <f t="shared" si="677"/>
        <v>0</v>
      </c>
      <c r="AP449" s="361">
        <v>600</v>
      </c>
      <c r="AQ449" s="361">
        <f t="shared" si="790"/>
        <v>0</v>
      </c>
      <c r="AR449" s="361">
        <v>595</v>
      </c>
      <c r="AS449" s="361">
        <f t="shared" si="791"/>
        <v>0</v>
      </c>
      <c r="AT449" s="362">
        <f t="shared" si="792"/>
        <v>0</v>
      </c>
    </row>
    <row r="450" spans="1:46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99"/>
        <v>8000</v>
      </c>
      <c r="H450" s="488">
        <v>2975</v>
      </c>
      <c r="I450" s="488">
        <f t="shared" si="700"/>
        <v>29750</v>
      </c>
      <c r="J450" s="489">
        <f t="shared" si="774"/>
        <v>37750</v>
      </c>
      <c r="K450" s="130">
        <v>9</v>
      </c>
      <c r="L450" s="93">
        <v>800</v>
      </c>
      <c r="M450" s="93">
        <f t="shared" si="775"/>
        <v>7200</v>
      </c>
      <c r="N450" s="93">
        <v>2975</v>
      </c>
      <c r="O450" s="93">
        <f t="shared" si="776"/>
        <v>26775</v>
      </c>
      <c r="P450" s="94">
        <f t="shared" si="777"/>
        <v>33975</v>
      </c>
      <c r="Q450" s="173">
        <v>1</v>
      </c>
      <c r="R450" s="175">
        <v>800</v>
      </c>
      <c r="S450" s="175">
        <f t="shared" si="778"/>
        <v>800</v>
      </c>
      <c r="T450" s="175">
        <v>2975</v>
      </c>
      <c r="U450" s="175">
        <f t="shared" si="779"/>
        <v>2975</v>
      </c>
      <c r="V450" s="176">
        <f t="shared" si="780"/>
        <v>3775</v>
      </c>
      <c r="W450" s="220"/>
      <c r="X450" s="222">
        <v>800</v>
      </c>
      <c r="Y450" s="222">
        <f t="shared" si="781"/>
        <v>0</v>
      </c>
      <c r="Z450" s="222">
        <v>2975</v>
      </c>
      <c r="AA450" s="222">
        <f t="shared" si="782"/>
        <v>0</v>
      </c>
      <c r="AB450" s="223">
        <f t="shared" si="783"/>
        <v>0</v>
      </c>
      <c r="AC450" s="267"/>
      <c r="AD450" s="269">
        <v>800</v>
      </c>
      <c r="AE450" s="269">
        <f t="shared" si="784"/>
        <v>0</v>
      </c>
      <c r="AF450" s="269">
        <v>2975</v>
      </c>
      <c r="AG450" s="269">
        <f t="shared" si="785"/>
        <v>0</v>
      </c>
      <c r="AH450" s="270">
        <f t="shared" si="786"/>
        <v>0</v>
      </c>
      <c r="AI450" s="314"/>
      <c r="AJ450" s="316">
        <v>800</v>
      </c>
      <c r="AK450" s="316">
        <f t="shared" si="787"/>
        <v>0</v>
      </c>
      <c r="AL450" s="316">
        <v>2975</v>
      </c>
      <c r="AM450" s="316">
        <f t="shared" si="788"/>
        <v>0</v>
      </c>
      <c r="AN450" s="317">
        <f t="shared" si="789"/>
        <v>0</v>
      </c>
      <c r="AO450" s="715">
        <f t="shared" si="677"/>
        <v>0</v>
      </c>
      <c r="AP450" s="361">
        <v>800</v>
      </c>
      <c r="AQ450" s="361">
        <f t="shared" si="790"/>
        <v>0</v>
      </c>
      <c r="AR450" s="361">
        <v>2975</v>
      </c>
      <c r="AS450" s="361">
        <f t="shared" si="791"/>
        <v>0</v>
      </c>
      <c r="AT450" s="362">
        <f t="shared" si="792"/>
        <v>0</v>
      </c>
    </row>
    <row r="451" spans="1:46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99"/>
        <v>31526.25</v>
      </c>
      <c r="H451" s="488">
        <v>840</v>
      </c>
      <c r="I451" s="488">
        <f t="shared" si="700"/>
        <v>14123.76</v>
      </c>
      <c r="J451" s="489">
        <f t="shared" si="774"/>
        <v>45650.01</v>
      </c>
      <c r="K451" s="130">
        <v>10.119999999999999</v>
      </c>
      <c r="L451" s="93">
        <v>1875</v>
      </c>
      <c r="M451" s="93">
        <f t="shared" si="775"/>
        <v>18975</v>
      </c>
      <c r="N451" s="93">
        <v>840</v>
      </c>
      <c r="O451" s="93">
        <f t="shared" si="776"/>
        <v>8500.7999999999993</v>
      </c>
      <c r="P451" s="94">
        <f t="shared" si="777"/>
        <v>27475.8</v>
      </c>
      <c r="Q451" s="173"/>
      <c r="R451" s="175">
        <v>1875</v>
      </c>
      <c r="S451" s="175">
        <f t="shared" si="778"/>
        <v>0</v>
      </c>
      <c r="T451" s="175">
        <v>840</v>
      </c>
      <c r="U451" s="175">
        <f t="shared" si="779"/>
        <v>0</v>
      </c>
      <c r="V451" s="176">
        <f t="shared" si="780"/>
        <v>0</v>
      </c>
      <c r="W451" s="220"/>
      <c r="X451" s="222">
        <v>1875</v>
      </c>
      <c r="Y451" s="222">
        <f t="shared" si="781"/>
        <v>0</v>
      </c>
      <c r="Z451" s="222">
        <v>840</v>
      </c>
      <c r="AA451" s="222">
        <f t="shared" si="782"/>
        <v>0</v>
      </c>
      <c r="AB451" s="223">
        <f t="shared" si="783"/>
        <v>0</v>
      </c>
      <c r="AC451" s="267">
        <v>3.58</v>
      </c>
      <c r="AD451" s="269">
        <v>1875</v>
      </c>
      <c r="AE451" s="269">
        <f t="shared" si="784"/>
        <v>6712.5</v>
      </c>
      <c r="AF451" s="269">
        <v>840</v>
      </c>
      <c r="AG451" s="269">
        <f t="shared" si="785"/>
        <v>3007.2000000000003</v>
      </c>
      <c r="AH451" s="270">
        <f t="shared" si="786"/>
        <v>9719.7000000000007</v>
      </c>
      <c r="AI451" s="314"/>
      <c r="AJ451" s="316">
        <v>1875</v>
      </c>
      <c r="AK451" s="316">
        <f t="shared" si="787"/>
        <v>0</v>
      </c>
      <c r="AL451" s="316">
        <v>840</v>
      </c>
      <c r="AM451" s="316">
        <f t="shared" si="788"/>
        <v>0</v>
      </c>
      <c r="AN451" s="317">
        <f t="shared" si="789"/>
        <v>0</v>
      </c>
      <c r="AO451" s="715">
        <f t="shared" si="677"/>
        <v>3.1140000000000008</v>
      </c>
      <c r="AP451" s="361">
        <v>1875</v>
      </c>
      <c r="AQ451" s="361">
        <f t="shared" si="790"/>
        <v>5838.7500000000018</v>
      </c>
      <c r="AR451" s="361">
        <v>840</v>
      </c>
      <c r="AS451" s="361">
        <f t="shared" si="791"/>
        <v>2615.7600000000007</v>
      </c>
      <c r="AT451" s="362">
        <f t="shared" si="792"/>
        <v>8454.510000000002</v>
      </c>
    </row>
    <row r="452" spans="1:46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99"/>
        <v>0</v>
      </c>
      <c r="H452" s="36"/>
      <c r="I452" s="36">
        <f t="shared" si="700"/>
        <v>0</v>
      </c>
      <c r="J452" s="53"/>
      <c r="K452" s="130"/>
      <c r="L452" s="93"/>
      <c r="M452" s="93">
        <f t="shared" si="775"/>
        <v>0</v>
      </c>
      <c r="N452" s="93"/>
      <c r="O452" s="93">
        <f t="shared" si="776"/>
        <v>0</v>
      </c>
      <c r="P452" s="94"/>
      <c r="Q452" s="173"/>
      <c r="R452" s="175"/>
      <c r="S452" s="175">
        <f t="shared" si="778"/>
        <v>0</v>
      </c>
      <c r="T452" s="175"/>
      <c r="U452" s="175">
        <f t="shared" si="779"/>
        <v>0</v>
      </c>
      <c r="V452" s="176"/>
      <c r="W452" s="220"/>
      <c r="X452" s="222"/>
      <c r="Y452" s="222">
        <f t="shared" si="781"/>
        <v>0</v>
      </c>
      <c r="Z452" s="222"/>
      <c r="AA452" s="222">
        <f t="shared" si="782"/>
        <v>0</v>
      </c>
      <c r="AB452" s="223"/>
      <c r="AC452" s="267"/>
      <c r="AD452" s="269"/>
      <c r="AE452" s="269">
        <f t="shared" si="784"/>
        <v>0</v>
      </c>
      <c r="AF452" s="269"/>
      <c r="AG452" s="269">
        <f t="shared" si="785"/>
        <v>0</v>
      </c>
      <c r="AH452" s="270"/>
      <c r="AI452" s="314"/>
      <c r="AJ452" s="316"/>
      <c r="AK452" s="316">
        <f t="shared" si="787"/>
        <v>0</v>
      </c>
      <c r="AL452" s="316"/>
      <c r="AM452" s="316">
        <f t="shared" si="788"/>
        <v>0</v>
      </c>
      <c r="AN452" s="317"/>
      <c r="AO452" s="715">
        <f t="shared" si="677"/>
        <v>33.453000000000003</v>
      </c>
      <c r="AP452" s="361"/>
      <c r="AQ452" s="361">
        <f t="shared" si="790"/>
        <v>0</v>
      </c>
      <c r="AR452" s="361"/>
      <c r="AS452" s="361">
        <f t="shared" si="791"/>
        <v>0</v>
      </c>
      <c r="AT452" s="362"/>
    </row>
    <row r="453" spans="1:46" x14ac:dyDescent="0.2">
      <c r="A453" s="485">
        <v>436</v>
      </c>
      <c r="B453" s="486" t="s">
        <v>159</v>
      </c>
      <c r="C453" s="487"/>
      <c r="D453" s="487" t="s">
        <v>56</v>
      </c>
      <c r="E453" s="875">
        <v>1.736</v>
      </c>
      <c r="F453" s="488">
        <v>1875</v>
      </c>
      <c r="G453" s="488">
        <f t="shared" si="699"/>
        <v>3255</v>
      </c>
      <c r="H453" s="488">
        <v>3080</v>
      </c>
      <c r="I453" s="488">
        <f t="shared" si="700"/>
        <v>5346.88</v>
      </c>
      <c r="J453" s="489">
        <f t="shared" ref="J453:J454" si="793">G453+I453</f>
        <v>8601.880000000001</v>
      </c>
      <c r="K453" s="140">
        <v>0.46600000000000003</v>
      </c>
      <c r="L453" s="93">
        <v>1875</v>
      </c>
      <c r="M453" s="93">
        <f t="shared" si="775"/>
        <v>873.75</v>
      </c>
      <c r="N453" s="93">
        <v>3080</v>
      </c>
      <c r="O453" s="93">
        <f t="shared" si="776"/>
        <v>1435.28</v>
      </c>
      <c r="P453" s="94">
        <f t="shared" ref="P453:P454" si="794">M453+O453</f>
        <v>2309.0299999999997</v>
      </c>
      <c r="Q453" s="197"/>
      <c r="R453" s="175">
        <v>1875</v>
      </c>
      <c r="S453" s="175">
        <f t="shared" si="778"/>
        <v>0</v>
      </c>
      <c r="T453" s="175">
        <v>3080</v>
      </c>
      <c r="U453" s="175">
        <f t="shared" si="779"/>
        <v>0</v>
      </c>
      <c r="V453" s="176">
        <f t="shared" ref="V453:V454" si="795">S453+U453</f>
        <v>0</v>
      </c>
      <c r="W453" s="244"/>
      <c r="X453" s="222">
        <v>1875</v>
      </c>
      <c r="Y453" s="222">
        <f t="shared" si="781"/>
        <v>0</v>
      </c>
      <c r="Z453" s="222">
        <v>3080</v>
      </c>
      <c r="AA453" s="222">
        <f t="shared" si="782"/>
        <v>0</v>
      </c>
      <c r="AB453" s="223">
        <f t="shared" ref="AB453:AB454" si="796">Y453+AA453</f>
        <v>0</v>
      </c>
      <c r="AC453" s="291">
        <v>1.27</v>
      </c>
      <c r="AD453" s="269">
        <v>1875</v>
      </c>
      <c r="AE453" s="269">
        <f t="shared" si="784"/>
        <v>2381.25</v>
      </c>
      <c r="AF453" s="269">
        <v>3080</v>
      </c>
      <c r="AG453" s="269">
        <f t="shared" si="785"/>
        <v>3911.6</v>
      </c>
      <c r="AH453" s="270">
        <f t="shared" ref="AH453:AH454" si="797">AE453+AG453</f>
        <v>6292.85</v>
      </c>
      <c r="AI453" s="338"/>
      <c r="AJ453" s="316">
        <v>1875</v>
      </c>
      <c r="AK453" s="316">
        <f t="shared" si="787"/>
        <v>0</v>
      </c>
      <c r="AL453" s="316">
        <v>3080</v>
      </c>
      <c r="AM453" s="316">
        <f t="shared" si="788"/>
        <v>0</v>
      </c>
      <c r="AN453" s="317">
        <f t="shared" ref="AN453:AN454" si="798">AK453+AM453</f>
        <v>0</v>
      </c>
      <c r="AO453" s="715">
        <f t="shared" si="677"/>
        <v>0</v>
      </c>
      <c r="AP453" s="361">
        <v>1875</v>
      </c>
      <c r="AQ453" s="361">
        <f t="shared" si="790"/>
        <v>0</v>
      </c>
      <c r="AR453" s="361">
        <v>3080</v>
      </c>
      <c r="AS453" s="361">
        <f t="shared" si="791"/>
        <v>0</v>
      </c>
      <c r="AT453" s="362">
        <f t="shared" ref="AT453:AT454" si="799">AQ453+AS453</f>
        <v>0</v>
      </c>
    </row>
    <row r="454" spans="1:46" x14ac:dyDescent="0.2">
      <c r="A454" s="485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99"/>
        <v>194602.5</v>
      </c>
      <c r="H454" s="488">
        <v>869</v>
      </c>
      <c r="I454" s="488">
        <f t="shared" si="700"/>
        <v>90191.771999999997</v>
      </c>
      <c r="J454" s="489">
        <f t="shared" si="793"/>
        <v>284794.272</v>
      </c>
      <c r="K454" s="130">
        <v>110.99999999999999</v>
      </c>
      <c r="L454" s="93">
        <v>1875</v>
      </c>
      <c r="M454" s="93">
        <f t="shared" si="775"/>
        <v>208124.99999999997</v>
      </c>
      <c r="N454" s="93">
        <v>869</v>
      </c>
      <c r="O454" s="93">
        <f t="shared" si="776"/>
        <v>96458.999999999985</v>
      </c>
      <c r="P454" s="94">
        <f t="shared" si="794"/>
        <v>304583.99999999994</v>
      </c>
      <c r="Q454" s="173"/>
      <c r="R454" s="175">
        <v>1875</v>
      </c>
      <c r="S454" s="175">
        <f t="shared" si="778"/>
        <v>0</v>
      </c>
      <c r="T454" s="175">
        <v>869</v>
      </c>
      <c r="U454" s="175">
        <f t="shared" si="779"/>
        <v>0</v>
      </c>
      <c r="V454" s="176">
        <f t="shared" si="795"/>
        <v>0</v>
      </c>
      <c r="W454" s="220"/>
      <c r="X454" s="222">
        <v>1875</v>
      </c>
      <c r="Y454" s="222">
        <f t="shared" si="781"/>
        <v>0</v>
      </c>
      <c r="Z454" s="222">
        <v>869</v>
      </c>
      <c r="AA454" s="222">
        <f t="shared" si="782"/>
        <v>0</v>
      </c>
      <c r="AB454" s="223">
        <f t="shared" si="796"/>
        <v>0</v>
      </c>
      <c r="AC454" s="267"/>
      <c r="AD454" s="269">
        <v>1875</v>
      </c>
      <c r="AE454" s="269">
        <f t="shared" si="784"/>
        <v>0</v>
      </c>
      <c r="AF454" s="269">
        <v>869</v>
      </c>
      <c r="AG454" s="269">
        <f t="shared" si="785"/>
        <v>0</v>
      </c>
      <c r="AH454" s="270">
        <f t="shared" si="797"/>
        <v>0</v>
      </c>
      <c r="AI454" s="314"/>
      <c r="AJ454" s="316">
        <v>1875</v>
      </c>
      <c r="AK454" s="316">
        <f t="shared" si="787"/>
        <v>0</v>
      </c>
      <c r="AL454" s="316">
        <v>869</v>
      </c>
      <c r="AM454" s="316">
        <f t="shared" si="788"/>
        <v>0</v>
      </c>
      <c r="AN454" s="317">
        <f t="shared" si="798"/>
        <v>0</v>
      </c>
      <c r="AO454" s="715">
        <f>E454-K454-Q454-W454-AC454-AI454</f>
        <v>-7.2119999999999891</v>
      </c>
      <c r="AP454" s="361">
        <v>1875</v>
      </c>
      <c r="AQ454" s="361">
        <f t="shared" si="790"/>
        <v>-13522.49999999998</v>
      </c>
      <c r="AR454" s="361">
        <v>869</v>
      </c>
      <c r="AS454" s="361">
        <f t="shared" si="791"/>
        <v>-6267.2279999999901</v>
      </c>
      <c r="AT454" s="362">
        <f t="shared" si="799"/>
        <v>-19789.72799999997</v>
      </c>
    </row>
    <row r="455" spans="1:46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99"/>
        <v>0</v>
      </c>
      <c r="H455" s="36"/>
      <c r="I455" s="36">
        <f t="shared" si="700"/>
        <v>0</v>
      </c>
      <c r="J455" s="53"/>
      <c r="K455" s="130"/>
      <c r="L455" s="93"/>
      <c r="M455" s="93">
        <f t="shared" si="775"/>
        <v>0</v>
      </c>
      <c r="N455" s="93"/>
      <c r="O455" s="93">
        <f t="shared" si="776"/>
        <v>0</v>
      </c>
      <c r="P455" s="94"/>
      <c r="Q455" s="173"/>
      <c r="R455" s="175"/>
      <c r="S455" s="175">
        <f t="shared" si="778"/>
        <v>0</v>
      </c>
      <c r="T455" s="175"/>
      <c r="U455" s="175">
        <f t="shared" si="779"/>
        <v>0</v>
      </c>
      <c r="V455" s="176"/>
      <c r="W455" s="220"/>
      <c r="X455" s="222"/>
      <c r="Y455" s="222">
        <f t="shared" si="781"/>
        <v>0</v>
      </c>
      <c r="Z455" s="222"/>
      <c r="AA455" s="222">
        <f t="shared" si="782"/>
        <v>0</v>
      </c>
      <c r="AB455" s="223"/>
      <c r="AC455" s="267"/>
      <c r="AD455" s="269"/>
      <c r="AE455" s="269">
        <f t="shared" si="784"/>
        <v>0</v>
      </c>
      <c r="AF455" s="269"/>
      <c r="AG455" s="269">
        <f t="shared" si="785"/>
        <v>0</v>
      </c>
      <c r="AH455" s="270"/>
      <c r="AI455" s="314"/>
      <c r="AJ455" s="316"/>
      <c r="AK455" s="316">
        <f t="shared" si="787"/>
        <v>0</v>
      </c>
      <c r="AL455" s="316"/>
      <c r="AM455" s="316">
        <f t="shared" si="788"/>
        <v>0</v>
      </c>
      <c r="AN455" s="317"/>
      <c r="AO455" s="715">
        <f t="shared" si="677"/>
        <v>33.799999999999997</v>
      </c>
      <c r="AP455" s="361"/>
      <c r="AQ455" s="361">
        <f t="shared" si="790"/>
        <v>0</v>
      </c>
      <c r="AR455" s="361"/>
      <c r="AS455" s="361">
        <f t="shared" si="791"/>
        <v>0</v>
      </c>
      <c r="AT455" s="362"/>
    </row>
    <row r="456" spans="1:46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99"/>
        <v>0</v>
      </c>
      <c r="H456" s="36"/>
      <c r="I456" s="36">
        <f t="shared" si="700"/>
        <v>0</v>
      </c>
      <c r="J456" s="53"/>
      <c r="K456" s="130"/>
      <c r="L456" s="93"/>
      <c r="M456" s="93">
        <f t="shared" si="775"/>
        <v>0</v>
      </c>
      <c r="N456" s="93"/>
      <c r="O456" s="93">
        <f t="shared" si="776"/>
        <v>0</v>
      </c>
      <c r="P456" s="94"/>
      <c r="Q456" s="173"/>
      <c r="R456" s="175"/>
      <c r="S456" s="175">
        <f t="shared" si="778"/>
        <v>0</v>
      </c>
      <c r="T456" s="175"/>
      <c r="U456" s="175">
        <f t="shared" si="779"/>
        <v>0</v>
      </c>
      <c r="V456" s="176"/>
      <c r="W456" s="220"/>
      <c r="X456" s="222"/>
      <c r="Y456" s="222">
        <f t="shared" si="781"/>
        <v>0</v>
      </c>
      <c r="Z456" s="222"/>
      <c r="AA456" s="222">
        <f t="shared" si="782"/>
        <v>0</v>
      </c>
      <c r="AB456" s="223"/>
      <c r="AC456" s="267"/>
      <c r="AD456" s="269"/>
      <c r="AE456" s="269">
        <f t="shared" si="784"/>
        <v>0</v>
      </c>
      <c r="AF456" s="269"/>
      <c r="AG456" s="269">
        <f t="shared" si="785"/>
        <v>0</v>
      </c>
      <c r="AH456" s="270"/>
      <c r="AI456" s="314"/>
      <c r="AJ456" s="316"/>
      <c r="AK456" s="316">
        <f t="shared" si="787"/>
        <v>0</v>
      </c>
      <c r="AL456" s="316"/>
      <c r="AM456" s="316">
        <f t="shared" si="788"/>
        <v>0</v>
      </c>
      <c r="AN456" s="317"/>
      <c r="AO456" s="715">
        <f t="shared" si="677"/>
        <v>0</v>
      </c>
      <c r="AP456" s="361"/>
      <c r="AQ456" s="361">
        <f t="shared" si="790"/>
        <v>0</v>
      </c>
      <c r="AR456" s="361"/>
      <c r="AS456" s="361">
        <f t="shared" si="791"/>
        <v>0</v>
      </c>
      <c r="AT456" s="362"/>
    </row>
    <row r="457" spans="1:46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99"/>
        <v>0</v>
      </c>
      <c r="H457" s="36"/>
      <c r="I457" s="36">
        <f t="shared" si="700"/>
        <v>0</v>
      </c>
      <c r="J457" s="53"/>
      <c r="K457" s="130"/>
      <c r="L457" s="93"/>
      <c r="M457" s="93">
        <f t="shared" si="775"/>
        <v>0</v>
      </c>
      <c r="N457" s="93"/>
      <c r="O457" s="93">
        <f t="shared" si="776"/>
        <v>0</v>
      </c>
      <c r="P457" s="94"/>
      <c r="Q457" s="173"/>
      <c r="R457" s="175"/>
      <c r="S457" s="175">
        <f t="shared" si="778"/>
        <v>0</v>
      </c>
      <c r="T457" s="175"/>
      <c r="U457" s="175">
        <f t="shared" si="779"/>
        <v>0</v>
      </c>
      <c r="V457" s="176"/>
      <c r="W457" s="220"/>
      <c r="X457" s="222"/>
      <c r="Y457" s="222">
        <f t="shared" si="781"/>
        <v>0</v>
      </c>
      <c r="Z457" s="222"/>
      <c r="AA457" s="222">
        <f t="shared" si="782"/>
        <v>0</v>
      </c>
      <c r="AB457" s="223"/>
      <c r="AC457" s="267"/>
      <c r="AD457" s="269"/>
      <c r="AE457" s="269">
        <f t="shared" si="784"/>
        <v>0</v>
      </c>
      <c r="AF457" s="269"/>
      <c r="AG457" s="269">
        <f t="shared" si="785"/>
        <v>0</v>
      </c>
      <c r="AH457" s="270"/>
      <c r="AI457" s="314"/>
      <c r="AJ457" s="316"/>
      <c r="AK457" s="316">
        <f t="shared" si="787"/>
        <v>0</v>
      </c>
      <c r="AL457" s="316"/>
      <c r="AM457" s="316">
        <f t="shared" si="788"/>
        <v>0</v>
      </c>
      <c r="AN457" s="317"/>
      <c r="AO457" s="715">
        <f t="shared" si="677"/>
        <v>14.7</v>
      </c>
      <c r="AP457" s="361"/>
      <c r="AQ457" s="361">
        <f t="shared" si="790"/>
        <v>0</v>
      </c>
      <c r="AR457" s="361"/>
      <c r="AS457" s="361">
        <f t="shared" si="791"/>
        <v>0</v>
      </c>
      <c r="AT457" s="362"/>
    </row>
    <row r="458" spans="1:46" x14ac:dyDescent="0.2">
      <c r="A458" s="485">
        <v>441</v>
      </c>
      <c r="B458" s="486" t="s">
        <v>139</v>
      </c>
      <c r="C458" s="490"/>
      <c r="D458" s="487" t="s">
        <v>56</v>
      </c>
      <c r="E458" s="875">
        <v>23.499000000000002</v>
      </c>
      <c r="F458" s="488">
        <v>1875</v>
      </c>
      <c r="G458" s="488">
        <f t="shared" si="699"/>
        <v>44060.625000000007</v>
      </c>
      <c r="H458" s="488">
        <v>1617</v>
      </c>
      <c r="I458" s="488">
        <f t="shared" si="700"/>
        <v>37997.883000000002</v>
      </c>
      <c r="J458" s="489">
        <f t="shared" ref="J458:J459" si="800">G458+I458</f>
        <v>82058.508000000002</v>
      </c>
      <c r="K458" s="140">
        <v>29.006</v>
      </c>
      <c r="L458" s="93">
        <v>1875</v>
      </c>
      <c r="M458" s="93">
        <f t="shared" si="775"/>
        <v>54386.25</v>
      </c>
      <c r="N458" s="93">
        <v>1617</v>
      </c>
      <c r="O458" s="93">
        <f t="shared" si="776"/>
        <v>46902.701999999997</v>
      </c>
      <c r="P458" s="94">
        <f t="shared" ref="P458:P459" si="801">M458+O458</f>
        <v>101288.95199999999</v>
      </c>
      <c r="Q458" s="197"/>
      <c r="R458" s="175">
        <v>1875</v>
      </c>
      <c r="S458" s="175">
        <f t="shared" si="778"/>
        <v>0</v>
      </c>
      <c r="T458" s="175">
        <v>1617</v>
      </c>
      <c r="U458" s="175">
        <f t="shared" si="779"/>
        <v>0</v>
      </c>
      <c r="V458" s="176">
        <f t="shared" ref="V458:V459" si="802">S458+U458</f>
        <v>0</v>
      </c>
      <c r="W458" s="244"/>
      <c r="X458" s="222">
        <v>1875</v>
      </c>
      <c r="Y458" s="222">
        <f t="shared" si="781"/>
        <v>0</v>
      </c>
      <c r="Z458" s="222">
        <v>1617</v>
      </c>
      <c r="AA458" s="222">
        <f t="shared" si="782"/>
        <v>0</v>
      </c>
      <c r="AB458" s="223">
        <f t="shared" ref="AB458:AB459" si="803">Y458+AA458</f>
        <v>0</v>
      </c>
      <c r="AC458" s="291"/>
      <c r="AD458" s="269">
        <v>1875</v>
      </c>
      <c r="AE458" s="269">
        <f t="shared" si="784"/>
        <v>0</v>
      </c>
      <c r="AF458" s="269">
        <v>1617</v>
      </c>
      <c r="AG458" s="269">
        <f t="shared" si="785"/>
        <v>0</v>
      </c>
      <c r="AH458" s="270">
        <f t="shared" ref="AH458:AH459" si="804">AE458+AG458</f>
        <v>0</v>
      </c>
      <c r="AI458" s="338"/>
      <c r="AJ458" s="316">
        <v>1875</v>
      </c>
      <c r="AK458" s="316">
        <f t="shared" si="787"/>
        <v>0</v>
      </c>
      <c r="AL458" s="316">
        <v>1617</v>
      </c>
      <c r="AM458" s="316">
        <f t="shared" si="788"/>
        <v>0</v>
      </c>
      <c r="AN458" s="317">
        <f t="shared" ref="AN458:AN459" si="805">AK458+AM458</f>
        <v>0</v>
      </c>
      <c r="AO458" s="715">
        <f t="shared" si="677"/>
        <v>-5.5069999999999979</v>
      </c>
      <c r="AP458" s="361">
        <v>1875</v>
      </c>
      <c r="AQ458" s="361">
        <f t="shared" si="790"/>
        <v>-10325.624999999996</v>
      </c>
      <c r="AR458" s="361">
        <v>1617</v>
      </c>
      <c r="AS458" s="361">
        <f t="shared" si="791"/>
        <v>-8904.8189999999959</v>
      </c>
      <c r="AT458" s="362">
        <f t="shared" ref="AT458:AT459" si="806">AQ458+AS458</f>
        <v>-19230.443999999992</v>
      </c>
    </row>
    <row r="459" spans="1:46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99"/>
        <v>118747.5</v>
      </c>
      <c r="H459" s="488">
        <v>1226</v>
      </c>
      <c r="I459" s="488">
        <f t="shared" si="700"/>
        <v>77645.032000000007</v>
      </c>
      <c r="J459" s="489">
        <f t="shared" si="800"/>
        <v>196392.53200000001</v>
      </c>
      <c r="K459" s="130">
        <v>44</v>
      </c>
      <c r="L459" s="93">
        <v>1875</v>
      </c>
      <c r="M459" s="93">
        <f t="shared" si="775"/>
        <v>82500</v>
      </c>
      <c r="N459" s="93">
        <v>1226</v>
      </c>
      <c r="O459" s="93">
        <f t="shared" si="776"/>
        <v>53944</v>
      </c>
      <c r="P459" s="94">
        <f t="shared" si="801"/>
        <v>136444</v>
      </c>
      <c r="Q459" s="173"/>
      <c r="R459" s="175">
        <v>1875</v>
      </c>
      <c r="S459" s="175">
        <f t="shared" si="778"/>
        <v>0</v>
      </c>
      <c r="T459" s="175">
        <v>1226</v>
      </c>
      <c r="U459" s="175">
        <f t="shared" si="779"/>
        <v>0</v>
      </c>
      <c r="V459" s="176">
        <f t="shared" si="802"/>
        <v>0</v>
      </c>
      <c r="W459" s="220"/>
      <c r="X459" s="222">
        <v>1875</v>
      </c>
      <c r="Y459" s="222">
        <f t="shared" si="781"/>
        <v>0</v>
      </c>
      <c r="Z459" s="222">
        <v>1226</v>
      </c>
      <c r="AA459" s="222">
        <f t="shared" si="782"/>
        <v>0</v>
      </c>
      <c r="AB459" s="223">
        <f t="shared" si="803"/>
        <v>0</v>
      </c>
      <c r="AC459" s="267"/>
      <c r="AD459" s="269">
        <v>1875</v>
      </c>
      <c r="AE459" s="269">
        <f t="shared" si="784"/>
        <v>0</v>
      </c>
      <c r="AF459" s="269">
        <v>1226</v>
      </c>
      <c r="AG459" s="269">
        <f t="shared" si="785"/>
        <v>0</v>
      </c>
      <c r="AH459" s="270">
        <f t="shared" si="804"/>
        <v>0</v>
      </c>
      <c r="AI459" s="314"/>
      <c r="AJ459" s="316">
        <v>1875</v>
      </c>
      <c r="AK459" s="316">
        <f t="shared" si="787"/>
        <v>0</v>
      </c>
      <c r="AL459" s="316">
        <v>1226</v>
      </c>
      <c r="AM459" s="316">
        <f t="shared" si="788"/>
        <v>0</v>
      </c>
      <c r="AN459" s="317">
        <f t="shared" si="805"/>
        <v>0</v>
      </c>
      <c r="AO459" s="715">
        <f t="shared" si="677"/>
        <v>19.332000000000001</v>
      </c>
      <c r="AP459" s="361">
        <v>1875</v>
      </c>
      <c r="AQ459" s="361">
        <f t="shared" si="790"/>
        <v>36247.5</v>
      </c>
      <c r="AR459" s="361">
        <v>1226</v>
      </c>
      <c r="AS459" s="361">
        <f t="shared" si="791"/>
        <v>23701.031999999999</v>
      </c>
      <c r="AT459" s="362">
        <f t="shared" si="806"/>
        <v>59948.531999999999</v>
      </c>
    </row>
    <row r="460" spans="1:46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99"/>
        <v>0</v>
      </c>
      <c r="H460" s="36"/>
      <c r="I460" s="36">
        <f t="shared" si="700"/>
        <v>0</v>
      </c>
      <c r="J460" s="53"/>
      <c r="K460" s="130"/>
      <c r="L460" s="93"/>
      <c r="M460" s="93">
        <f t="shared" si="775"/>
        <v>0</v>
      </c>
      <c r="N460" s="93"/>
      <c r="O460" s="93">
        <f t="shared" si="776"/>
        <v>0</v>
      </c>
      <c r="P460" s="94"/>
      <c r="Q460" s="173"/>
      <c r="R460" s="175"/>
      <c r="S460" s="175">
        <f t="shared" si="778"/>
        <v>0</v>
      </c>
      <c r="T460" s="175"/>
      <c r="U460" s="175">
        <f t="shared" si="779"/>
        <v>0</v>
      </c>
      <c r="V460" s="176"/>
      <c r="W460" s="220"/>
      <c r="X460" s="222"/>
      <c r="Y460" s="222">
        <f t="shared" si="781"/>
        <v>0</v>
      </c>
      <c r="Z460" s="222"/>
      <c r="AA460" s="222">
        <f t="shared" si="782"/>
        <v>0</v>
      </c>
      <c r="AB460" s="223"/>
      <c r="AC460" s="267"/>
      <c r="AD460" s="269"/>
      <c r="AE460" s="269">
        <f t="shared" si="784"/>
        <v>0</v>
      </c>
      <c r="AF460" s="269"/>
      <c r="AG460" s="269">
        <f t="shared" si="785"/>
        <v>0</v>
      </c>
      <c r="AH460" s="270"/>
      <c r="AI460" s="314"/>
      <c r="AJ460" s="316"/>
      <c r="AK460" s="316">
        <f t="shared" si="787"/>
        <v>0</v>
      </c>
      <c r="AL460" s="316"/>
      <c r="AM460" s="316">
        <f t="shared" si="788"/>
        <v>0</v>
      </c>
      <c r="AN460" s="317"/>
      <c r="AO460" s="715">
        <f t="shared" si="677"/>
        <v>21.499999999999996</v>
      </c>
      <c r="AP460" s="361"/>
      <c r="AQ460" s="361">
        <f t="shared" si="790"/>
        <v>0</v>
      </c>
      <c r="AR460" s="361"/>
      <c r="AS460" s="361">
        <f t="shared" si="791"/>
        <v>0</v>
      </c>
      <c r="AT460" s="362"/>
    </row>
    <row r="461" spans="1:46" x14ac:dyDescent="0.2">
      <c r="A461" s="485">
        <v>444</v>
      </c>
      <c r="B461" s="486" t="s">
        <v>144</v>
      </c>
      <c r="C461" s="490"/>
      <c r="D461" s="487" t="s">
        <v>56</v>
      </c>
      <c r="E461" s="875">
        <v>6.64</v>
      </c>
      <c r="F461" s="488">
        <v>1875</v>
      </c>
      <c r="G461" s="488">
        <f t="shared" si="699"/>
        <v>12450</v>
      </c>
      <c r="H461" s="488">
        <v>2132</v>
      </c>
      <c r="I461" s="488">
        <f t="shared" si="700"/>
        <v>14156.48</v>
      </c>
      <c r="J461" s="489">
        <f t="shared" ref="J461:J462" si="807">G461+I461</f>
        <v>26606.48</v>
      </c>
      <c r="K461" s="140">
        <v>12.663</v>
      </c>
      <c r="L461" s="93">
        <v>1875</v>
      </c>
      <c r="M461" s="93">
        <f t="shared" si="775"/>
        <v>23743.125</v>
      </c>
      <c r="N461" s="93">
        <v>2132</v>
      </c>
      <c r="O461" s="93">
        <f t="shared" si="776"/>
        <v>26997.516</v>
      </c>
      <c r="P461" s="94">
        <f t="shared" ref="P461:P462" si="808">M461+O461</f>
        <v>50740.641000000003</v>
      </c>
      <c r="Q461" s="197"/>
      <c r="R461" s="175">
        <v>1875</v>
      </c>
      <c r="S461" s="175">
        <f t="shared" si="778"/>
        <v>0</v>
      </c>
      <c r="T461" s="175">
        <v>2132</v>
      </c>
      <c r="U461" s="175">
        <f t="shared" si="779"/>
        <v>0</v>
      </c>
      <c r="V461" s="176">
        <f t="shared" ref="V461:V462" si="809">S461+U461</f>
        <v>0</v>
      </c>
      <c r="W461" s="244"/>
      <c r="X461" s="222">
        <v>1875</v>
      </c>
      <c r="Y461" s="222">
        <f t="shared" si="781"/>
        <v>0</v>
      </c>
      <c r="Z461" s="222">
        <v>2132</v>
      </c>
      <c r="AA461" s="222">
        <f t="shared" si="782"/>
        <v>0</v>
      </c>
      <c r="AB461" s="223">
        <f t="shared" ref="AB461:AB462" si="810">Y461+AA461</f>
        <v>0</v>
      </c>
      <c r="AC461" s="291"/>
      <c r="AD461" s="269">
        <v>1875</v>
      </c>
      <c r="AE461" s="269">
        <f t="shared" si="784"/>
        <v>0</v>
      </c>
      <c r="AF461" s="269">
        <v>2132</v>
      </c>
      <c r="AG461" s="269">
        <f t="shared" si="785"/>
        <v>0</v>
      </c>
      <c r="AH461" s="270">
        <f t="shared" ref="AH461:AH462" si="811">AE461+AG461</f>
        <v>0</v>
      </c>
      <c r="AI461" s="338"/>
      <c r="AJ461" s="316">
        <v>1875</v>
      </c>
      <c r="AK461" s="316">
        <f t="shared" si="787"/>
        <v>0</v>
      </c>
      <c r="AL461" s="316">
        <v>2132</v>
      </c>
      <c r="AM461" s="316">
        <f t="shared" si="788"/>
        <v>0</v>
      </c>
      <c r="AN461" s="317">
        <f t="shared" ref="AN461:AN462" si="812">AK461+AM461</f>
        <v>0</v>
      </c>
      <c r="AO461" s="715">
        <f t="shared" si="677"/>
        <v>-6.0230000000000006</v>
      </c>
      <c r="AP461" s="361">
        <v>1875</v>
      </c>
      <c r="AQ461" s="361">
        <f t="shared" si="790"/>
        <v>-11293.125000000002</v>
      </c>
      <c r="AR461" s="361">
        <v>2132</v>
      </c>
      <c r="AS461" s="361">
        <f t="shared" si="791"/>
        <v>-12841.036000000002</v>
      </c>
      <c r="AT461" s="362">
        <f t="shared" ref="AT461:AT462" si="813">AQ461+AS461</f>
        <v>-24134.161000000004</v>
      </c>
    </row>
    <row r="462" spans="1:46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99"/>
        <v>27000</v>
      </c>
      <c r="H462" s="488">
        <v>1428</v>
      </c>
      <c r="I462" s="488">
        <f t="shared" si="700"/>
        <v>20563.2</v>
      </c>
      <c r="J462" s="489">
        <f t="shared" si="807"/>
        <v>47563.199999999997</v>
      </c>
      <c r="K462" s="130">
        <v>7</v>
      </c>
      <c r="L462" s="93">
        <v>1875</v>
      </c>
      <c r="M462" s="93">
        <f t="shared" si="775"/>
        <v>13125</v>
      </c>
      <c r="N462" s="93">
        <v>1428</v>
      </c>
      <c r="O462" s="93">
        <f t="shared" si="776"/>
        <v>9996</v>
      </c>
      <c r="P462" s="94">
        <f t="shared" si="808"/>
        <v>23121</v>
      </c>
      <c r="Q462" s="173"/>
      <c r="R462" s="175">
        <v>1875</v>
      </c>
      <c r="S462" s="175">
        <f t="shared" si="778"/>
        <v>0</v>
      </c>
      <c r="T462" s="175">
        <v>1428</v>
      </c>
      <c r="U462" s="175">
        <f t="shared" si="779"/>
        <v>0</v>
      </c>
      <c r="V462" s="176">
        <f t="shared" si="809"/>
        <v>0</v>
      </c>
      <c r="W462" s="220"/>
      <c r="X462" s="222">
        <v>1875</v>
      </c>
      <c r="Y462" s="222">
        <f t="shared" si="781"/>
        <v>0</v>
      </c>
      <c r="Z462" s="222">
        <v>1428</v>
      </c>
      <c r="AA462" s="222">
        <f t="shared" si="782"/>
        <v>0</v>
      </c>
      <c r="AB462" s="223">
        <f t="shared" si="810"/>
        <v>0</v>
      </c>
      <c r="AC462" s="267"/>
      <c r="AD462" s="269">
        <v>1875</v>
      </c>
      <c r="AE462" s="269">
        <f t="shared" si="784"/>
        <v>0</v>
      </c>
      <c r="AF462" s="269">
        <v>1428</v>
      </c>
      <c r="AG462" s="269">
        <f t="shared" si="785"/>
        <v>0</v>
      </c>
      <c r="AH462" s="270">
        <f t="shared" si="811"/>
        <v>0</v>
      </c>
      <c r="AI462" s="314"/>
      <c r="AJ462" s="316">
        <v>1875</v>
      </c>
      <c r="AK462" s="316">
        <f t="shared" si="787"/>
        <v>0</v>
      </c>
      <c r="AL462" s="316">
        <v>1428</v>
      </c>
      <c r="AM462" s="316">
        <f t="shared" si="788"/>
        <v>0</v>
      </c>
      <c r="AN462" s="317">
        <f t="shared" si="812"/>
        <v>0</v>
      </c>
      <c r="AO462" s="715">
        <f t="shared" si="677"/>
        <v>7.4</v>
      </c>
      <c r="AP462" s="361">
        <v>1875</v>
      </c>
      <c r="AQ462" s="361">
        <f t="shared" si="790"/>
        <v>13875</v>
      </c>
      <c r="AR462" s="361">
        <v>1428</v>
      </c>
      <c r="AS462" s="361">
        <f t="shared" si="791"/>
        <v>10567.2</v>
      </c>
      <c r="AT462" s="362">
        <f t="shared" si="813"/>
        <v>24442.2</v>
      </c>
    </row>
    <row r="463" spans="1:46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99"/>
        <v>0</v>
      </c>
      <c r="H463" s="36"/>
      <c r="I463" s="36">
        <f t="shared" si="700"/>
        <v>0</v>
      </c>
      <c r="J463" s="53"/>
      <c r="K463" s="130"/>
      <c r="L463" s="93"/>
      <c r="M463" s="93">
        <f t="shared" si="775"/>
        <v>0</v>
      </c>
      <c r="N463" s="93"/>
      <c r="O463" s="93">
        <f t="shared" si="776"/>
        <v>0</v>
      </c>
      <c r="P463" s="94"/>
      <c r="Q463" s="173"/>
      <c r="R463" s="175"/>
      <c r="S463" s="175">
        <f t="shared" si="778"/>
        <v>0</v>
      </c>
      <c r="T463" s="175"/>
      <c r="U463" s="175">
        <f t="shared" si="779"/>
        <v>0</v>
      </c>
      <c r="V463" s="176"/>
      <c r="W463" s="220"/>
      <c r="X463" s="222"/>
      <c r="Y463" s="222">
        <f t="shared" si="781"/>
        <v>0</v>
      </c>
      <c r="Z463" s="222"/>
      <c r="AA463" s="222">
        <f t="shared" si="782"/>
        <v>0</v>
      </c>
      <c r="AB463" s="223"/>
      <c r="AC463" s="267"/>
      <c r="AD463" s="269"/>
      <c r="AE463" s="269">
        <f t="shared" si="784"/>
        <v>0</v>
      </c>
      <c r="AF463" s="269"/>
      <c r="AG463" s="269">
        <f t="shared" si="785"/>
        <v>0</v>
      </c>
      <c r="AH463" s="270"/>
      <c r="AI463" s="314"/>
      <c r="AJ463" s="316"/>
      <c r="AK463" s="316">
        <f t="shared" si="787"/>
        <v>0</v>
      </c>
      <c r="AL463" s="316"/>
      <c r="AM463" s="316">
        <f t="shared" si="788"/>
        <v>0</v>
      </c>
      <c r="AN463" s="317"/>
      <c r="AO463" s="715">
        <f t="shared" si="677"/>
        <v>3</v>
      </c>
      <c r="AP463" s="361"/>
      <c r="AQ463" s="361">
        <f t="shared" si="790"/>
        <v>0</v>
      </c>
      <c r="AR463" s="361"/>
      <c r="AS463" s="361">
        <f t="shared" si="791"/>
        <v>0</v>
      </c>
      <c r="AT463" s="362"/>
    </row>
    <row r="464" spans="1:46" x14ac:dyDescent="0.2">
      <c r="A464" s="1">
        <v>447</v>
      </c>
      <c r="B464" s="9" t="s">
        <v>150</v>
      </c>
      <c r="C464" s="10"/>
      <c r="D464" s="2" t="s">
        <v>56</v>
      </c>
      <c r="E464" s="875">
        <v>5.34</v>
      </c>
      <c r="F464" s="36">
        <v>1875</v>
      </c>
      <c r="G464" s="36">
        <f t="shared" si="699"/>
        <v>10012.5</v>
      </c>
      <c r="H464" s="36">
        <v>2646</v>
      </c>
      <c r="I464" s="36">
        <f t="shared" si="700"/>
        <v>14129.64</v>
      </c>
      <c r="J464" s="53">
        <f t="shared" ref="J464:J466" si="814">G464+I464</f>
        <v>24142.14</v>
      </c>
      <c r="K464" s="140"/>
      <c r="L464" s="93">
        <v>1875</v>
      </c>
      <c r="M464" s="93">
        <f t="shared" si="775"/>
        <v>0</v>
      </c>
      <c r="N464" s="93">
        <v>2646</v>
      </c>
      <c r="O464" s="93">
        <f t="shared" si="776"/>
        <v>0</v>
      </c>
      <c r="P464" s="94">
        <f t="shared" ref="P464:P466" si="815">M464+O464</f>
        <v>0</v>
      </c>
      <c r="Q464" s="197">
        <v>1.78</v>
      </c>
      <c r="R464" s="175">
        <v>1875</v>
      </c>
      <c r="S464" s="175">
        <f t="shared" si="778"/>
        <v>3337.5</v>
      </c>
      <c r="T464" s="175">
        <v>2646</v>
      </c>
      <c r="U464" s="175">
        <f t="shared" si="779"/>
        <v>4709.88</v>
      </c>
      <c r="V464" s="176">
        <f t="shared" ref="V464:V466" si="816">S464+U464</f>
        <v>8047.38</v>
      </c>
      <c r="W464" s="244"/>
      <c r="X464" s="222">
        <v>1875</v>
      </c>
      <c r="Y464" s="222">
        <f t="shared" si="781"/>
        <v>0</v>
      </c>
      <c r="Z464" s="222">
        <v>2646</v>
      </c>
      <c r="AA464" s="222">
        <f t="shared" si="782"/>
        <v>0</v>
      </c>
      <c r="AB464" s="223">
        <f t="shared" ref="AB464:AB466" si="817">Y464+AA464</f>
        <v>0</v>
      </c>
      <c r="AC464" s="291"/>
      <c r="AD464" s="269">
        <v>1875</v>
      </c>
      <c r="AE464" s="269">
        <f t="shared" si="784"/>
        <v>0</v>
      </c>
      <c r="AF464" s="269">
        <v>2646</v>
      </c>
      <c r="AG464" s="269">
        <f t="shared" si="785"/>
        <v>0</v>
      </c>
      <c r="AH464" s="270">
        <f t="shared" ref="AH464:AH466" si="818">AE464+AG464</f>
        <v>0</v>
      </c>
      <c r="AI464" s="338"/>
      <c r="AJ464" s="316">
        <v>1875</v>
      </c>
      <c r="AK464" s="316">
        <f t="shared" si="787"/>
        <v>0</v>
      </c>
      <c r="AL464" s="316">
        <v>2646</v>
      </c>
      <c r="AM464" s="316">
        <f t="shared" si="788"/>
        <v>0</v>
      </c>
      <c r="AN464" s="317">
        <f t="shared" ref="AN464:AN466" si="819">AK464+AM464</f>
        <v>0</v>
      </c>
      <c r="AO464" s="715">
        <f t="shared" si="677"/>
        <v>3.5599999999999996</v>
      </c>
      <c r="AP464" s="361">
        <v>1875</v>
      </c>
      <c r="AQ464" s="361">
        <f t="shared" si="790"/>
        <v>6674.9999999999991</v>
      </c>
      <c r="AR464" s="361">
        <v>2646</v>
      </c>
      <c r="AS464" s="361">
        <f t="shared" si="791"/>
        <v>9419.7599999999984</v>
      </c>
      <c r="AT464" s="362">
        <f t="shared" ref="AT464:AT466" si="820">AQ464+AS464</f>
        <v>16094.759999999998</v>
      </c>
    </row>
    <row r="465" spans="1:46" x14ac:dyDescent="0.2">
      <c r="A465" s="485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99"/>
        <v>3121</v>
      </c>
      <c r="H465" s="488">
        <v>95</v>
      </c>
      <c r="I465" s="488">
        <f t="shared" si="700"/>
        <v>296.495</v>
      </c>
      <c r="J465" s="489">
        <f t="shared" si="814"/>
        <v>3417.4949999999999</v>
      </c>
      <c r="K465" s="130">
        <v>2.81</v>
      </c>
      <c r="L465" s="93">
        <v>1000</v>
      </c>
      <c r="M465" s="93">
        <f t="shared" si="775"/>
        <v>2810</v>
      </c>
      <c r="N465" s="93">
        <v>95</v>
      </c>
      <c r="O465" s="93">
        <f t="shared" si="776"/>
        <v>266.95</v>
      </c>
      <c r="P465" s="94">
        <f t="shared" si="815"/>
        <v>3076.95</v>
      </c>
      <c r="Q465" s="173">
        <v>0.311</v>
      </c>
      <c r="R465" s="175">
        <v>1000</v>
      </c>
      <c r="S465" s="175">
        <f t="shared" si="778"/>
        <v>311</v>
      </c>
      <c r="T465" s="175">
        <v>95</v>
      </c>
      <c r="U465" s="175">
        <f t="shared" si="779"/>
        <v>29.544999999999998</v>
      </c>
      <c r="V465" s="176">
        <f t="shared" si="816"/>
        <v>340.54500000000002</v>
      </c>
      <c r="W465" s="220"/>
      <c r="X465" s="222">
        <v>1000</v>
      </c>
      <c r="Y465" s="222">
        <f t="shared" si="781"/>
        <v>0</v>
      </c>
      <c r="Z465" s="222">
        <v>95</v>
      </c>
      <c r="AA465" s="222">
        <f t="shared" si="782"/>
        <v>0</v>
      </c>
      <c r="AB465" s="223">
        <f t="shared" si="817"/>
        <v>0</v>
      </c>
      <c r="AC465" s="267"/>
      <c r="AD465" s="269">
        <v>1000</v>
      </c>
      <c r="AE465" s="269">
        <f t="shared" si="784"/>
        <v>0</v>
      </c>
      <c r="AF465" s="269">
        <v>95</v>
      </c>
      <c r="AG465" s="269">
        <f t="shared" si="785"/>
        <v>0</v>
      </c>
      <c r="AH465" s="270">
        <f t="shared" si="818"/>
        <v>0</v>
      </c>
      <c r="AI465" s="314"/>
      <c r="AJ465" s="316">
        <v>1000</v>
      </c>
      <c r="AK465" s="316">
        <f t="shared" si="787"/>
        <v>0</v>
      </c>
      <c r="AL465" s="316">
        <v>95</v>
      </c>
      <c r="AM465" s="316">
        <f t="shared" si="788"/>
        <v>0</v>
      </c>
      <c r="AN465" s="317">
        <f t="shared" si="819"/>
        <v>0</v>
      </c>
      <c r="AO465" s="715">
        <f t="shared" si="677"/>
        <v>-5.5511151231257827E-17</v>
      </c>
      <c r="AP465" s="361">
        <v>1000</v>
      </c>
      <c r="AQ465" s="361">
        <f t="shared" si="790"/>
        <v>-5.5511151231257827E-14</v>
      </c>
      <c r="AR465" s="361">
        <v>95</v>
      </c>
      <c r="AS465" s="361">
        <f t="shared" si="791"/>
        <v>-5.2735593669694936E-15</v>
      </c>
      <c r="AT465" s="362">
        <f t="shared" si="820"/>
        <v>-6.0784710598227321E-14</v>
      </c>
    </row>
    <row r="466" spans="1:46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99"/>
        <v>0</v>
      </c>
      <c r="H466" s="488">
        <v>68052</v>
      </c>
      <c r="I466" s="488">
        <f t="shared" si="700"/>
        <v>68052</v>
      </c>
      <c r="J466" s="489">
        <f t="shared" si="814"/>
        <v>68052</v>
      </c>
      <c r="K466" s="130">
        <v>0.93765864332603943</v>
      </c>
      <c r="L466" s="93">
        <v>0</v>
      </c>
      <c r="M466" s="93">
        <f t="shared" si="775"/>
        <v>0</v>
      </c>
      <c r="N466" s="93">
        <v>68052</v>
      </c>
      <c r="O466" s="93">
        <f t="shared" si="776"/>
        <v>63809.545995623637</v>
      </c>
      <c r="P466" s="94">
        <f t="shared" si="815"/>
        <v>63809.545995623637</v>
      </c>
      <c r="Q466" s="173">
        <v>6.2E-2</v>
      </c>
      <c r="R466" s="175">
        <v>0</v>
      </c>
      <c r="S466" s="175">
        <f t="shared" si="778"/>
        <v>0</v>
      </c>
      <c r="T466" s="175">
        <v>68052</v>
      </c>
      <c r="U466" s="175">
        <f t="shared" si="779"/>
        <v>4219.2240000000002</v>
      </c>
      <c r="V466" s="176">
        <f t="shared" si="816"/>
        <v>4219.2240000000002</v>
      </c>
      <c r="W466" s="220"/>
      <c r="X466" s="222">
        <v>0</v>
      </c>
      <c r="Y466" s="222">
        <f t="shared" si="781"/>
        <v>0</v>
      </c>
      <c r="Z466" s="222">
        <v>68052</v>
      </c>
      <c r="AA466" s="222">
        <f t="shared" si="782"/>
        <v>0</v>
      </c>
      <c r="AB466" s="223">
        <f t="shared" si="817"/>
        <v>0</v>
      </c>
      <c r="AC466" s="267"/>
      <c r="AD466" s="269">
        <v>0</v>
      </c>
      <c r="AE466" s="269">
        <f t="shared" si="784"/>
        <v>0</v>
      </c>
      <c r="AF466" s="269">
        <v>68052</v>
      </c>
      <c r="AG466" s="269">
        <f t="shared" si="785"/>
        <v>0</v>
      </c>
      <c r="AH466" s="270">
        <f t="shared" si="818"/>
        <v>0</v>
      </c>
      <c r="AI466" s="314"/>
      <c r="AJ466" s="316">
        <v>0</v>
      </c>
      <c r="AK466" s="316">
        <f t="shared" si="787"/>
        <v>0</v>
      </c>
      <c r="AL466" s="316">
        <v>68052</v>
      </c>
      <c r="AM466" s="316">
        <f t="shared" si="788"/>
        <v>0</v>
      </c>
      <c r="AN466" s="317">
        <f t="shared" si="819"/>
        <v>0</v>
      </c>
      <c r="AO466" s="715">
        <f t="shared" si="677"/>
        <v>3.413566739605689E-4</v>
      </c>
      <c r="AP466" s="361">
        <v>0</v>
      </c>
      <c r="AQ466" s="361">
        <f t="shared" si="790"/>
        <v>0</v>
      </c>
      <c r="AR466" s="361">
        <v>68052</v>
      </c>
      <c r="AS466" s="361">
        <f t="shared" si="791"/>
        <v>23.230004376364636</v>
      </c>
      <c r="AT466" s="362">
        <f t="shared" si="820"/>
        <v>23.230004376364636</v>
      </c>
    </row>
    <row r="467" spans="1:46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5">
        <f t="shared" ref="AO467:AO534" si="821">E467-K467-Q467-W467-AC467-AI467</f>
        <v>0</v>
      </c>
      <c r="AP467" s="360"/>
      <c r="AQ467" s="361"/>
      <c r="AR467" s="358"/>
      <c r="AS467" s="361"/>
      <c r="AT467" s="359"/>
    </row>
    <row r="468" spans="1:46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99"/>
        <v>1600</v>
      </c>
      <c r="H468" s="36">
        <v>508</v>
      </c>
      <c r="I468" s="36">
        <f t="shared" si="700"/>
        <v>1016</v>
      </c>
      <c r="J468" s="53">
        <f t="shared" ref="J468:J471" si="822">G468+I468</f>
        <v>2616</v>
      </c>
      <c r="K468" s="130"/>
      <c r="L468" s="93">
        <v>800</v>
      </c>
      <c r="M468" s="93">
        <f t="shared" ref="M468:M498" si="823">K468*L468</f>
        <v>0</v>
      </c>
      <c r="N468" s="93">
        <v>508</v>
      </c>
      <c r="O468" s="93">
        <f t="shared" ref="O468:O498" si="824">K468*N468</f>
        <v>0</v>
      </c>
      <c r="P468" s="94">
        <f t="shared" ref="P468:P471" si="825">M468+O468</f>
        <v>0</v>
      </c>
      <c r="Q468" s="173"/>
      <c r="R468" s="175">
        <v>800</v>
      </c>
      <c r="S468" s="175">
        <f t="shared" ref="S468:S498" si="826">Q468*R468</f>
        <v>0</v>
      </c>
      <c r="T468" s="175">
        <v>508</v>
      </c>
      <c r="U468" s="175">
        <f t="shared" ref="U468:U498" si="827">Q468*T468</f>
        <v>0</v>
      </c>
      <c r="V468" s="176">
        <f t="shared" ref="V468:V471" si="828">S468+U468</f>
        <v>0</v>
      </c>
      <c r="W468" s="220"/>
      <c r="X468" s="222">
        <v>800</v>
      </c>
      <c r="Y468" s="222">
        <f t="shared" ref="Y468:Y498" si="829">W468*X468</f>
        <v>0</v>
      </c>
      <c r="Z468" s="222">
        <v>508</v>
      </c>
      <c r="AA468" s="222">
        <f t="shared" ref="AA468:AA498" si="830">W468*Z468</f>
        <v>0</v>
      </c>
      <c r="AB468" s="223">
        <f t="shared" ref="AB468:AB471" si="831">Y468+AA468</f>
        <v>0</v>
      </c>
      <c r="AC468" s="267">
        <v>1</v>
      </c>
      <c r="AD468" s="269">
        <v>800</v>
      </c>
      <c r="AE468" s="269">
        <f t="shared" ref="AE468:AE498" si="832">AC468*AD468</f>
        <v>800</v>
      </c>
      <c r="AF468" s="269">
        <v>508</v>
      </c>
      <c r="AG468" s="269">
        <f t="shared" ref="AG468:AG498" si="833">AC468*AF468</f>
        <v>508</v>
      </c>
      <c r="AH468" s="270">
        <f t="shared" ref="AH468:AH471" si="834">AE468+AG468</f>
        <v>1308</v>
      </c>
      <c r="AI468" s="314"/>
      <c r="AJ468" s="316">
        <v>800</v>
      </c>
      <c r="AK468" s="316">
        <f t="shared" ref="AK468:AK498" si="835">AI468*AJ468</f>
        <v>0</v>
      </c>
      <c r="AL468" s="316">
        <v>508</v>
      </c>
      <c r="AM468" s="316">
        <f t="shared" ref="AM468:AM498" si="836">AI468*AL468</f>
        <v>0</v>
      </c>
      <c r="AN468" s="317">
        <f t="shared" ref="AN468:AN471" si="837">AK468+AM468</f>
        <v>0</v>
      </c>
      <c r="AO468" s="715">
        <f t="shared" si="821"/>
        <v>1</v>
      </c>
      <c r="AP468" s="361">
        <v>800</v>
      </c>
      <c r="AQ468" s="361">
        <f t="shared" ref="AQ468:AQ498" si="838">AO468*AP468</f>
        <v>800</v>
      </c>
      <c r="AR468" s="361">
        <v>508</v>
      </c>
      <c r="AS468" s="361">
        <f t="shared" ref="AS468:AS498" si="839">AO468*AR468</f>
        <v>508</v>
      </c>
      <c r="AT468" s="362">
        <f t="shared" ref="AT468:AT471" si="840">AQ468+AS468</f>
        <v>1308</v>
      </c>
    </row>
    <row r="469" spans="1:46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99"/>
        <v>1200</v>
      </c>
      <c r="H469" s="36">
        <v>532</v>
      </c>
      <c r="I469" s="36">
        <f t="shared" si="700"/>
        <v>1064</v>
      </c>
      <c r="J469" s="53">
        <f t="shared" si="822"/>
        <v>2264</v>
      </c>
      <c r="K469" s="130"/>
      <c r="L469" s="93">
        <v>600</v>
      </c>
      <c r="M469" s="93">
        <f t="shared" si="823"/>
        <v>0</v>
      </c>
      <c r="N469" s="93">
        <v>532</v>
      </c>
      <c r="O469" s="93">
        <f t="shared" si="824"/>
        <v>0</v>
      </c>
      <c r="P469" s="94">
        <f t="shared" si="825"/>
        <v>0</v>
      </c>
      <c r="Q469" s="173"/>
      <c r="R469" s="175">
        <v>600</v>
      </c>
      <c r="S469" s="175">
        <f t="shared" si="826"/>
        <v>0</v>
      </c>
      <c r="T469" s="175">
        <v>532</v>
      </c>
      <c r="U469" s="175">
        <f t="shared" si="827"/>
        <v>0</v>
      </c>
      <c r="V469" s="176">
        <f t="shared" si="828"/>
        <v>0</v>
      </c>
      <c r="W469" s="220"/>
      <c r="X469" s="222">
        <v>600</v>
      </c>
      <c r="Y469" s="222">
        <f t="shared" si="829"/>
        <v>0</v>
      </c>
      <c r="Z469" s="222">
        <v>532</v>
      </c>
      <c r="AA469" s="222">
        <f t="shared" si="830"/>
        <v>0</v>
      </c>
      <c r="AB469" s="223">
        <f t="shared" si="831"/>
        <v>0</v>
      </c>
      <c r="AC469" s="267">
        <v>1</v>
      </c>
      <c r="AD469" s="269">
        <v>600</v>
      </c>
      <c r="AE469" s="269">
        <f t="shared" si="832"/>
        <v>600</v>
      </c>
      <c r="AF469" s="269">
        <v>532</v>
      </c>
      <c r="AG469" s="269">
        <f t="shared" si="833"/>
        <v>532</v>
      </c>
      <c r="AH469" s="270">
        <f t="shared" si="834"/>
        <v>1132</v>
      </c>
      <c r="AI469" s="314"/>
      <c r="AJ469" s="316">
        <v>600</v>
      </c>
      <c r="AK469" s="316">
        <f t="shared" si="835"/>
        <v>0</v>
      </c>
      <c r="AL469" s="316">
        <v>532</v>
      </c>
      <c r="AM469" s="316">
        <f t="shared" si="836"/>
        <v>0</v>
      </c>
      <c r="AN469" s="317">
        <f t="shared" si="837"/>
        <v>0</v>
      </c>
      <c r="AO469" s="715">
        <f t="shared" si="821"/>
        <v>1</v>
      </c>
      <c r="AP469" s="361">
        <v>600</v>
      </c>
      <c r="AQ469" s="361">
        <f t="shared" si="838"/>
        <v>600</v>
      </c>
      <c r="AR469" s="361">
        <v>532</v>
      </c>
      <c r="AS469" s="361">
        <f t="shared" si="839"/>
        <v>532</v>
      </c>
      <c r="AT469" s="362">
        <f t="shared" si="840"/>
        <v>1132</v>
      </c>
    </row>
    <row r="470" spans="1:46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99"/>
        <v>8000</v>
      </c>
      <c r="H470" s="488">
        <v>2975</v>
      </c>
      <c r="I470" s="488">
        <f t="shared" si="700"/>
        <v>29750</v>
      </c>
      <c r="J470" s="489">
        <f t="shared" si="822"/>
        <v>37750</v>
      </c>
      <c r="K470" s="130">
        <v>6</v>
      </c>
      <c r="L470" s="93">
        <v>800</v>
      </c>
      <c r="M470" s="93">
        <f t="shared" si="823"/>
        <v>4800</v>
      </c>
      <c r="N470" s="93">
        <v>2975</v>
      </c>
      <c r="O470" s="93">
        <f t="shared" si="824"/>
        <v>17850</v>
      </c>
      <c r="P470" s="94">
        <f t="shared" si="825"/>
        <v>22650</v>
      </c>
      <c r="Q470" s="173">
        <v>3</v>
      </c>
      <c r="R470" s="175">
        <v>800</v>
      </c>
      <c r="S470" s="175">
        <f t="shared" si="826"/>
        <v>2400</v>
      </c>
      <c r="T470" s="175">
        <v>2975</v>
      </c>
      <c r="U470" s="175">
        <f t="shared" si="827"/>
        <v>8925</v>
      </c>
      <c r="V470" s="176">
        <f t="shared" si="828"/>
        <v>11325</v>
      </c>
      <c r="W470" s="220"/>
      <c r="X470" s="222">
        <v>800</v>
      </c>
      <c r="Y470" s="222">
        <f t="shared" si="829"/>
        <v>0</v>
      </c>
      <c r="Z470" s="222">
        <v>2975</v>
      </c>
      <c r="AA470" s="222">
        <f t="shared" si="830"/>
        <v>0</v>
      </c>
      <c r="AB470" s="223">
        <f t="shared" si="831"/>
        <v>0</v>
      </c>
      <c r="AC470" s="267">
        <v>1</v>
      </c>
      <c r="AD470" s="269">
        <v>800</v>
      </c>
      <c r="AE470" s="269">
        <f t="shared" si="832"/>
        <v>800</v>
      </c>
      <c r="AF470" s="269">
        <v>2975</v>
      </c>
      <c r="AG470" s="269">
        <f t="shared" si="833"/>
        <v>2975</v>
      </c>
      <c r="AH470" s="270">
        <f t="shared" si="834"/>
        <v>3775</v>
      </c>
      <c r="AI470" s="314"/>
      <c r="AJ470" s="316">
        <v>800</v>
      </c>
      <c r="AK470" s="316">
        <f t="shared" si="835"/>
        <v>0</v>
      </c>
      <c r="AL470" s="316">
        <v>2975</v>
      </c>
      <c r="AM470" s="316">
        <f t="shared" si="836"/>
        <v>0</v>
      </c>
      <c r="AN470" s="317">
        <f t="shared" si="837"/>
        <v>0</v>
      </c>
      <c r="AO470" s="715">
        <f t="shared" si="821"/>
        <v>0</v>
      </c>
      <c r="AP470" s="361">
        <v>800</v>
      </c>
      <c r="AQ470" s="361">
        <f t="shared" si="838"/>
        <v>0</v>
      </c>
      <c r="AR470" s="361">
        <v>2975</v>
      </c>
      <c r="AS470" s="361">
        <f t="shared" si="839"/>
        <v>0</v>
      </c>
      <c r="AT470" s="362">
        <f t="shared" si="840"/>
        <v>0</v>
      </c>
    </row>
    <row r="471" spans="1:46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99"/>
        <v>27525</v>
      </c>
      <c r="H471" s="36">
        <v>840</v>
      </c>
      <c r="I471" s="36">
        <f t="shared" si="700"/>
        <v>12331.199999999999</v>
      </c>
      <c r="J471" s="53">
        <f t="shared" si="822"/>
        <v>39856.199999999997</v>
      </c>
      <c r="K471" s="130"/>
      <c r="L471" s="93">
        <v>1875</v>
      </c>
      <c r="M471" s="93">
        <f t="shared" si="823"/>
        <v>0</v>
      </c>
      <c r="N471" s="93">
        <v>840</v>
      </c>
      <c r="O471" s="93">
        <f t="shared" si="824"/>
        <v>0</v>
      </c>
      <c r="P471" s="94">
        <f t="shared" si="825"/>
        <v>0</v>
      </c>
      <c r="Q471" s="173"/>
      <c r="R471" s="175">
        <v>1875</v>
      </c>
      <c r="S471" s="175">
        <f t="shared" si="826"/>
        <v>0</v>
      </c>
      <c r="T471" s="175">
        <v>840</v>
      </c>
      <c r="U471" s="175">
        <f t="shared" si="827"/>
        <v>0</v>
      </c>
      <c r="V471" s="176">
        <f t="shared" si="828"/>
        <v>0</v>
      </c>
      <c r="W471" s="220"/>
      <c r="X471" s="222">
        <v>1875</v>
      </c>
      <c r="Y471" s="222">
        <f t="shared" si="829"/>
        <v>0</v>
      </c>
      <c r="Z471" s="222">
        <v>840</v>
      </c>
      <c r="AA471" s="222">
        <f t="shared" si="830"/>
        <v>0</v>
      </c>
      <c r="AB471" s="223">
        <f t="shared" si="831"/>
        <v>0</v>
      </c>
      <c r="AC471" s="267">
        <v>8.68</v>
      </c>
      <c r="AD471" s="269">
        <v>1875</v>
      </c>
      <c r="AE471" s="269">
        <f t="shared" si="832"/>
        <v>16275</v>
      </c>
      <c r="AF471" s="269">
        <v>840</v>
      </c>
      <c r="AG471" s="269">
        <f t="shared" si="833"/>
        <v>7291.2</v>
      </c>
      <c r="AH471" s="270">
        <f t="shared" si="834"/>
        <v>23566.2</v>
      </c>
      <c r="AI471" s="314"/>
      <c r="AJ471" s="316">
        <v>1875</v>
      </c>
      <c r="AK471" s="316">
        <f t="shared" si="835"/>
        <v>0</v>
      </c>
      <c r="AL471" s="316">
        <v>840</v>
      </c>
      <c r="AM471" s="316">
        <f t="shared" si="836"/>
        <v>0</v>
      </c>
      <c r="AN471" s="317">
        <f t="shared" si="837"/>
        <v>0</v>
      </c>
      <c r="AO471" s="715">
        <f t="shared" si="821"/>
        <v>6</v>
      </c>
      <c r="AP471" s="361">
        <v>1875</v>
      </c>
      <c r="AQ471" s="361">
        <f t="shared" si="838"/>
        <v>11250</v>
      </c>
      <c r="AR471" s="361">
        <v>840</v>
      </c>
      <c r="AS471" s="361">
        <f t="shared" si="839"/>
        <v>5040</v>
      </c>
      <c r="AT471" s="362">
        <f t="shared" si="840"/>
        <v>16290</v>
      </c>
    </row>
    <row r="472" spans="1:46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99"/>
        <v>0</v>
      </c>
      <c r="H472" s="36"/>
      <c r="I472" s="36">
        <f t="shared" si="700"/>
        <v>0</v>
      </c>
      <c r="J472" s="53"/>
      <c r="K472" s="130"/>
      <c r="L472" s="93"/>
      <c r="M472" s="93">
        <f t="shared" si="823"/>
        <v>0</v>
      </c>
      <c r="N472" s="93"/>
      <c r="O472" s="93">
        <f t="shared" si="824"/>
        <v>0</v>
      </c>
      <c r="P472" s="94"/>
      <c r="Q472" s="173"/>
      <c r="R472" s="175"/>
      <c r="S472" s="175">
        <f t="shared" si="826"/>
        <v>0</v>
      </c>
      <c r="T472" s="175"/>
      <c r="U472" s="175">
        <f t="shared" si="827"/>
        <v>0</v>
      </c>
      <c r="V472" s="176"/>
      <c r="W472" s="220"/>
      <c r="X472" s="222"/>
      <c r="Y472" s="222">
        <f t="shared" si="829"/>
        <v>0</v>
      </c>
      <c r="Z472" s="222"/>
      <c r="AA472" s="222">
        <f t="shared" si="830"/>
        <v>0</v>
      </c>
      <c r="AB472" s="223"/>
      <c r="AC472" s="267"/>
      <c r="AD472" s="269"/>
      <c r="AE472" s="269">
        <f t="shared" si="832"/>
        <v>0</v>
      </c>
      <c r="AF472" s="269"/>
      <c r="AG472" s="269">
        <f t="shared" si="833"/>
        <v>0</v>
      </c>
      <c r="AH472" s="270"/>
      <c r="AI472" s="314"/>
      <c r="AJ472" s="316"/>
      <c r="AK472" s="316">
        <f t="shared" si="835"/>
        <v>0</v>
      </c>
      <c r="AL472" s="316"/>
      <c r="AM472" s="316">
        <f t="shared" si="836"/>
        <v>0</v>
      </c>
      <c r="AN472" s="317"/>
      <c r="AO472" s="715">
        <f t="shared" si="821"/>
        <v>22.1</v>
      </c>
      <c r="AP472" s="361"/>
      <c r="AQ472" s="361">
        <f t="shared" si="838"/>
        <v>0</v>
      </c>
      <c r="AR472" s="361"/>
      <c r="AS472" s="361">
        <f t="shared" si="839"/>
        <v>0</v>
      </c>
      <c r="AT472" s="362"/>
    </row>
    <row r="473" spans="1:46" x14ac:dyDescent="0.2">
      <c r="A473" s="1">
        <v>456</v>
      </c>
      <c r="B473" s="9" t="s">
        <v>159</v>
      </c>
      <c r="C473" s="2"/>
      <c r="D473" s="2" t="s">
        <v>56</v>
      </c>
      <c r="E473" s="875">
        <v>0.68</v>
      </c>
      <c r="F473" s="36">
        <v>1875</v>
      </c>
      <c r="G473" s="36">
        <f t="shared" si="699"/>
        <v>1275</v>
      </c>
      <c r="H473" s="36">
        <v>3080</v>
      </c>
      <c r="I473" s="36">
        <f t="shared" si="700"/>
        <v>2094.4</v>
      </c>
      <c r="J473" s="53">
        <f t="shared" ref="J473:J474" si="841">G473+I473</f>
        <v>3369.4</v>
      </c>
      <c r="K473" s="140"/>
      <c r="L473" s="93">
        <v>1875</v>
      </c>
      <c r="M473" s="93">
        <f t="shared" si="823"/>
        <v>0</v>
      </c>
      <c r="N473" s="93">
        <v>3080</v>
      </c>
      <c r="O473" s="93">
        <f t="shared" si="824"/>
        <v>0</v>
      </c>
      <c r="P473" s="94">
        <f t="shared" ref="P473:P474" si="842">M473+O473</f>
        <v>0</v>
      </c>
      <c r="Q473" s="197"/>
      <c r="R473" s="175">
        <v>1875</v>
      </c>
      <c r="S473" s="175">
        <f t="shared" si="826"/>
        <v>0</v>
      </c>
      <c r="T473" s="175">
        <v>3080</v>
      </c>
      <c r="U473" s="175">
        <f t="shared" si="827"/>
        <v>0</v>
      </c>
      <c r="V473" s="176">
        <f t="shared" ref="V473:V474" si="843">S473+U473</f>
        <v>0</v>
      </c>
      <c r="W473" s="244"/>
      <c r="X473" s="222">
        <v>1875</v>
      </c>
      <c r="Y473" s="222">
        <f t="shared" si="829"/>
        <v>0</v>
      </c>
      <c r="Z473" s="222">
        <v>3080</v>
      </c>
      <c r="AA473" s="222">
        <f t="shared" si="830"/>
        <v>0</v>
      </c>
      <c r="AB473" s="223">
        <f t="shared" ref="AB473:AB474" si="844">Y473+AA473</f>
        <v>0</v>
      </c>
      <c r="AC473" s="291">
        <v>0.68</v>
      </c>
      <c r="AD473" s="269">
        <v>1875</v>
      </c>
      <c r="AE473" s="269">
        <f t="shared" si="832"/>
        <v>1275</v>
      </c>
      <c r="AF473" s="269">
        <v>3080</v>
      </c>
      <c r="AG473" s="269">
        <f t="shared" si="833"/>
        <v>2094.4</v>
      </c>
      <c r="AH473" s="270">
        <f t="shared" ref="AH473:AH474" si="845">AE473+AG473</f>
        <v>3369.4</v>
      </c>
      <c r="AI473" s="338"/>
      <c r="AJ473" s="316">
        <v>1875</v>
      </c>
      <c r="AK473" s="316">
        <f t="shared" si="835"/>
        <v>0</v>
      </c>
      <c r="AL473" s="316">
        <v>3080</v>
      </c>
      <c r="AM473" s="316">
        <f t="shared" si="836"/>
        <v>0</v>
      </c>
      <c r="AN473" s="317">
        <f t="shared" ref="AN473:AN474" si="846">AK473+AM473</f>
        <v>0</v>
      </c>
      <c r="AO473" s="715">
        <f t="shared" si="821"/>
        <v>0</v>
      </c>
      <c r="AP473" s="361">
        <v>1875</v>
      </c>
      <c r="AQ473" s="361">
        <f t="shared" si="838"/>
        <v>0</v>
      </c>
      <c r="AR473" s="361">
        <v>3080</v>
      </c>
      <c r="AS473" s="361">
        <f t="shared" si="839"/>
        <v>0</v>
      </c>
      <c r="AT473" s="362">
        <f t="shared" ref="AT473:AT474" si="847">AQ473+AS473</f>
        <v>0</v>
      </c>
    </row>
    <row r="474" spans="1:46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99"/>
        <v>212077.5</v>
      </c>
      <c r="H474" s="488">
        <v>869</v>
      </c>
      <c r="I474" s="488">
        <f t="shared" si="700"/>
        <v>98290.851999999999</v>
      </c>
      <c r="J474" s="489">
        <f t="shared" si="841"/>
        <v>310368.35200000001</v>
      </c>
      <c r="K474" s="130">
        <v>101.01</v>
      </c>
      <c r="L474" s="93">
        <v>1875</v>
      </c>
      <c r="M474" s="93">
        <f t="shared" si="823"/>
        <v>189393.75</v>
      </c>
      <c r="N474" s="93">
        <v>869</v>
      </c>
      <c r="O474" s="93">
        <f t="shared" si="824"/>
        <v>87777.69</v>
      </c>
      <c r="P474" s="94">
        <f t="shared" si="842"/>
        <v>277171.44</v>
      </c>
      <c r="Q474" s="173">
        <v>9.99</v>
      </c>
      <c r="R474" s="175">
        <v>1875</v>
      </c>
      <c r="S474" s="175">
        <f t="shared" si="826"/>
        <v>18731.25</v>
      </c>
      <c r="T474" s="175">
        <v>869</v>
      </c>
      <c r="U474" s="175">
        <f t="shared" si="827"/>
        <v>8681.31</v>
      </c>
      <c r="V474" s="176">
        <f t="shared" si="843"/>
        <v>27412.559999999998</v>
      </c>
      <c r="W474" s="220"/>
      <c r="X474" s="222">
        <v>1875</v>
      </c>
      <c r="Y474" s="222">
        <f t="shared" si="829"/>
        <v>0</v>
      </c>
      <c r="Z474" s="222">
        <v>869</v>
      </c>
      <c r="AA474" s="222">
        <f t="shared" si="830"/>
        <v>0</v>
      </c>
      <c r="AB474" s="223">
        <f t="shared" si="844"/>
        <v>0</v>
      </c>
      <c r="AC474" s="267"/>
      <c r="AD474" s="269">
        <v>1875</v>
      </c>
      <c r="AE474" s="269">
        <f t="shared" si="832"/>
        <v>0</v>
      </c>
      <c r="AF474" s="269">
        <v>869</v>
      </c>
      <c r="AG474" s="269">
        <f t="shared" si="833"/>
        <v>0</v>
      </c>
      <c r="AH474" s="270">
        <f t="shared" si="845"/>
        <v>0</v>
      </c>
      <c r="AI474" s="314"/>
      <c r="AJ474" s="316">
        <v>1875</v>
      </c>
      <c r="AK474" s="316">
        <f t="shared" si="835"/>
        <v>0</v>
      </c>
      <c r="AL474" s="316">
        <v>869</v>
      </c>
      <c r="AM474" s="316">
        <f t="shared" si="836"/>
        <v>0</v>
      </c>
      <c r="AN474" s="317">
        <f t="shared" si="846"/>
        <v>0</v>
      </c>
      <c r="AO474" s="715">
        <v>0</v>
      </c>
      <c r="AP474" s="361">
        <v>1875</v>
      </c>
      <c r="AQ474" s="361">
        <f t="shared" si="838"/>
        <v>0</v>
      </c>
      <c r="AR474" s="361">
        <v>869</v>
      </c>
      <c r="AS474" s="361">
        <f t="shared" si="839"/>
        <v>0</v>
      </c>
      <c r="AT474" s="362">
        <f t="shared" si="847"/>
        <v>0</v>
      </c>
    </row>
    <row r="475" spans="1:46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99"/>
        <v>0</v>
      </c>
      <c r="H475" s="36"/>
      <c r="I475" s="36">
        <f t="shared" si="700"/>
        <v>0</v>
      </c>
      <c r="J475" s="53"/>
      <c r="K475" s="130"/>
      <c r="L475" s="93"/>
      <c r="M475" s="93">
        <f t="shared" si="823"/>
        <v>0</v>
      </c>
      <c r="N475" s="93"/>
      <c r="O475" s="93">
        <f t="shared" si="824"/>
        <v>0</v>
      </c>
      <c r="P475" s="94"/>
      <c r="Q475" s="173"/>
      <c r="R475" s="175"/>
      <c r="S475" s="175">
        <f t="shared" si="826"/>
        <v>0</v>
      </c>
      <c r="T475" s="175"/>
      <c r="U475" s="175">
        <f t="shared" si="827"/>
        <v>0</v>
      </c>
      <c r="V475" s="176"/>
      <c r="W475" s="220"/>
      <c r="X475" s="222"/>
      <c r="Y475" s="222">
        <f t="shared" si="829"/>
        <v>0</v>
      </c>
      <c r="Z475" s="222"/>
      <c r="AA475" s="222">
        <f t="shared" si="830"/>
        <v>0</v>
      </c>
      <c r="AB475" s="223"/>
      <c r="AC475" s="267"/>
      <c r="AD475" s="269"/>
      <c r="AE475" s="269">
        <f t="shared" si="832"/>
        <v>0</v>
      </c>
      <c r="AF475" s="269"/>
      <c r="AG475" s="269">
        <f t="shared" si="833"/>
        <v>0</v>
      </c>
      <c r="AH475" s="270"/>
      <c r="AI475" s="314"/>
      <c r="AJ475" s="316"/>
      <c r="AK475" s="316">
        <f t="shared" si="835"/>
        <v>0</v>
      </c>
      <c r="AL475" s="316"/>
      <c r="AM475" s="316">
        <f t="shared" si="836"/>
        <v>0</v>
      </c>
      <c r="AN475" s="317"/>
      <c r="AO475" s="715">
        <f t="shared" si="821"/>
        <v>34.950000000000003</v>
      </c>
      <c r="AP475" s="361"/>
      <c r="AQ475" s="361">
        <f t="shared" si="838"/>
        <v>0</v>
      </c>
      <c r="AR475" s="361"/>
      <c r="AS475" s="361">
        <f t="shared" si="839"/>
        <v>0</v>
      </c>
      <c r="AT475" s="362"/>
    </row>
    <row r="476" spans="1:46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99"/>
        <v>0</v>
      </c>
      <c r="H476" s="36"/>
      <c r="I476" s="36">
        <f t="shared" si="700"/>
        <v>0</v>
      </c>
      <c r="J476" s="53"/>
      <c r="K476" s="130"/>
      <c r="L476" s="93"/>
      <c r="M476" s="93">
        <f t="shared" si="823"/>
        <v>0</v>
      </c>
      <c r="N476" s="93"/>
      <c r="O476" s="93">
        <f t="shared" si="824"/>
        <v>0</v>
      </c>
      <c r="P476" s="94"/>
      <c r="Q476" s="173"/>
      <c r="R476" s="175"/>
      <c r="S476" s="175">
        <f t="shared" si="826"/>
        <v>0</v>
      </c>
      <c r="T476" s="175"/>
      <c r="U476" s="175">
        <f t="shared" si="827"/>
        <v>0</v>
      </c>
      <c r="V476" s="176"/>
      <c r="W476" s="220"/>
      <c r="X476" s="222"/>
      <c r="Y476" s="222">
        <f t="shared" si="829"/>
        <v>0</v>
      </c>
      <c r="Z476" s="222"/>
      <c r="AA476" s="222">
        <f t="shared" si="830"/>
        <v>0</v>
      </c>
      <c r="AB476" s="223"/>
      <c r="AC476" s="267"/>
      <c r="AD476" s="269"/>
      <c r="AE476" s="269">
        <f t="shared" si="832"/>
        <v>0</v>
      </c>
      <c r="AF476" s="269"/>
      <c r="AG476" s="269">
        <f t="shared" si="833"/>
        <v>0</v>
      </c>
      <c r="AH476" s="270"/>
      <c r="AI476" s="314"/>
      <c r="AJ476" s="316"/>
      <c r="AK476" s="316">
        <f t="shared" si="835"/>
        <v>0</v>
      </c>
      <c r="AL476" s="316"/>
      <c r="AM476" s="316">
        <f t="shared" si="836"/>
        <v>0</v>
      </c>
      <c r="AN476" s="317"/>
      <c r="AO476" s="715">
        <f t="shared" si="821"/>
        <v>0</v>
      </c>
      <c r="AP476" s="361"/>
      <c r="AQ476" s="361">
        <f t="shared" si="838"/>
        <v>0</v>
      </c>
      <c r="AR476" s="361"/>
      <c r="AS476" s="361">
        <f t="shared" si="839"/>
        <v>0</v>
      </c>
      <c r="AT476" s="362"/>
    </row>
    <row r="477" spans="1:46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99"/>
        <v>0</v>
      </c>
      <c r="H477" s="36"/>
      <c r="I477" s="36">
        <f t="shared" si="700"/>
        <v>0</v>
      </c>
      <c r="J477" s="53"/>
      <c r="K477" s="130"/>
      <c r="L477" s="93"/>
      <c r="M477" s="93">
        <f t="shared" si="823"/>
        <v>0</v>
      </c>
      <c r="N477" s="93"/>
      <c r="O477" s="93">
        <f t="shared" si="824"/>
        <v>0</v>
      </c>
      <c r="P477" s="94"/>
      <c r="Q477" s="173"/>
      <c r="R477" s="175"/>
      <c r="S477" s="175">
        <f t="shared" si="826"/>
        <v>0</v>
      </c>
      <c r="T477" s="175"/>
      <c r="U477" s="175">
        <f t="shared" si="827"/>
        <v>0</v>
      </c>
      <c r="V477" s="176"/>
      <c r="W477" s="220"/>
      <c r="X477" s="222"/>
      <c r="Y477" s="222">
        <f t="shared" si="829"/>
        <v>0</v>
      </c>
      <c r="Z477" s="222"/>
      <c r="AA477" s="222">
        <f t="shared" si="830"/>
        <v>0</v>
      </c>
      <c r="AB477" s="223"/>
      <c r="AC477" s="267"/>
      <c r="AD477" s="269"/>
      <c r="AE477" s="269">
        <f t="shared" si="832"/>
        <v>0</v>
      </c>
      <c r="AF477" s="269"/>
      <c r="AG477" s="269">
        <f t="shared" si="833"/>
        <v>0</v>
      </c>
      <c r="AH477" s="270"/>
      <c r="AI477" s="314"/>
      <c r="AJ477" s="316"/>
      <c r="AK477" s="316">
        <f t="shared" si="835"/>
        <v>0</v>
      </c>
      <c r="AL477" s="316"/>
      <c r="AM477" s="316">
        <f t="shared" si="836"/>
        <v>0</v>
      </c>
      <c r="AN477" s="317"/>
      <c r="AO477" s="715">
        <f t="shared" si="821"/>
        <v>17.5</v>
      </c>
      <c r="AP477" s="361"/>
      <c r="AQ477" s="361">
        <f t="shared" si="838"/>
        <v>0</v>
      </c>
      <c r="AR477" s="361"/>
      <c r="AS477" s="361">
        <f t="shared" si="839"/>
        <v>0</v>
      </c>
      <c r="AT477" s="362"/>
    </row>
    <row r="478" spans="1:46" x14ac:dyDescent="0.2">
      <c r="A478" s="485">
        <v>461</v>
      </c>
      <c r="B478" s="486" t="s">
        <v>139</v>
      </c>
      <c r="C478" s="490"/>
      <c r="D478" s="487" t="s">
        <v>56</v>
      </c>
      <c r="E478" s="875">
        <v>15.761000000000001</v>
      </c>
      <c r="F478" s="488">
        <v>1875</v>
      </c>
      <c r="G478" s="488">
        <f t="shared" si="699"/>
        <v>29551.875000000004</v>
      </c>
      <c r="H478" s="488">
        <v>1617</v>
      </c>
      <c r="I478" s="488">
        <f t="shared" si="700"/>
        <v>25485.537</v>
      </c>
      <c r="J478" s="489">
        <f t="shared" ref="J478:J479" si="848">G478+I478</f>
        <v>55037.412000000004</v>
      </c>
      <c r="K478" s="140">
        <v>8.84</v>
      </c>
      <c r="L478" s="93">
        <v>1875</v>
      </c>
      <c r="M478" s="93">
        <f t="shared" si="823"/>
        <v>16575</v>
      </c>
      <c r="N478" s="93">
        <v>1617</v>
      </c>
      <c r="O478" s="93">
        <f t="shared" si="824"/>
        <v>14294.28</v>
      </c>
      <c r="P478" s="94">
        <f t="shared" ref="P478:P479" si="849">M478+O478</f>
        <v>30869.279999999999</v>
      </c>
      <c r="Q478" s="197">
        <v>6.3710000000000004</v>
      </c>
      <c r="R478" s="175">
        <v>1875</v>
      </c>
      <c r="S478" s="175">
        <f t="shared" si="826"/>
        <v>11945.625</v>
      </c>
      <c r="T478" s="175">
        <v>1617</v>
      </c>
      <c r="U478" s="175">
        <f t="shared" si="827"/>
        <v>10301.907000000001</v>
      </c>
      <c r="V478" s="176">
        <f t="shared" ref="V478:V479" si="850">S478+U478</f>
        <v>22247.531999999999</v>
      </c>
      <c r="W478" s="244"/>
      <c r="X478" s="222">
        <v>1875</v>
      </c>
      <c r="Y478" s="222">
        <f t="shared" si="829"/>
        <v>0</v>
      </c>
      <c r="Z478" s="222">
        <v>1617</v>
      </c>
      <c r="AA478" s="222">
        <f t="shared" si="830"/>
        <v>0</v>
      </c>
      <c r="AB478" s="223">
        <f t="shared" ref="AB478:AB479" si="851">Y478+AA478</f>
        <v>0</v>
      </c>
      <c r="AC478" s="291">
        <v>2.2799999999999998</v>
      </c>
      <c r="AD478" s="269">
        <v>1875</v>
      </c>
      <c r="AE478" s="269">
        <f t="shared" si="832"/>
        <v>4275</v>
      </c>
      <c r="AF478" s="269">
        <v>1617</v>
      </c>
      <c r="AG478" s="269">
        <f t="shared" si="833"/>
        <v>3686.7599999999998</v>
      </c>
      <c r="AH478" s="270">
        <f t="shared" ref="AH478:AH479" si="852">AE478+AG478</f>
        <v>7961.76</v>
      </c>
      <c r="AI478" s="338"/>
      <c r="AJ478" s="316">
        <v>1875</v>
      </c>
      <c r="AK478" s="316">
        <f t="shared" si="835"/>
        <v>0</v>
      </c>
      <c r="AL478" s="316">
        <v>1617</v>
      </c>
      <c r="AM478" s="316">
        <f t="shared" si="836"/>
        <v>0</v>
      </c>
      <c r="AN478" s="317">
        <f t="shared" ref="AN478:AN479" si="853">AK478+AM478</f>
        <v>0</v>
      </c>
      <c r="AO478" s="715">
        <f t="shared" si="821"/>
        <v>-1.7299999999999991</v>
      </c>
      <c r="AP478" s="361">
        <v>1875</v>
      </c>
      <c r="AQ478" s="361">
        <f t="shared" si="838"/>
        <v>-3243.7499999999982</v>
      </c>
      <c r="AR478" s="361">
        <v>1617</v>
      </c>
      <c r="AS478" s="361">
        <f t="shared" si="839"/>
        <v>-2797.4099999999985</v>
      </c>
      <c r="AT478" s="362">
        <f t="shared" ref="AT478:AT479" si="854">AQ478+AS478</f>
        <v>-6041.1599999999962</v>
      </c>
    </row>
    <row r="479" spans="1:46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99"/>
        <v>134116.875</v>
      </c>
      <c r="H479" s="488">
        <v>1226</v>
      </c>
      <c r="I479" s="488">
        <f t="shared" si="700"/>
        <v>87694.553999999989</v>
      </c>
      <c r="J479" s="489">
        <f t="shared" si="848"/>
        <v>221811.429</v>
      </c>
      <c r="K479" s="130">
        <v>49</v>
      </c>
      <c r="L479" s="93">
        <v>1875</v>
      </c>
      <c r="M479" s="93">
        <f t="shared" si="823"/>
        <v>91875</v>
      </c>
      <c r="N479" s="93">
        <v>1226</v>
      </c>
      <c r="O479" s="93">
        <f t="shared" si="824"/>
        <v>60074</v>
      </c>
      <c r="P479" s="94">
        <f t="shared" si="849"/>
        <v>151949</v>
      </c>
      <c r="Q479" s="173"/>
      <c r="R479" s="175">
        <v>1875</v>
      </c>
      <c r="S479" s="175">
        <f t="shared" si="826"/>
        <v>0</v>
      </c>
      <c r="T479" s="175">
        <v>1226</v>
      </c>
      <c r="U479" s="175">
        <f t="shared" si="827"/>
        <v>0</v>
      </c>
      <c r="V479" s="176">
        <f t="shared" si="850"/>
        <v>0</v>
      </c>
      <c r="W479" s="220"/>
      <c r="X479" s="222">
        <v>1875</v>
      </c>
      <c r="Y479" s="222">
        <f t="shared" si="829"/>
        <v>0</v>
      </c>
      <c r="Z479" s="222">
        <v>1226</v>
      </c>
      <c r="AA479" s="222">
        <f t="shared" si="830"/>
        <v>0</v>
      </c>
      <c r="AB479" s="223">
        <f t="shared" si="851"/>
        <v>0</v>
      </c>
      <c r="AC479" s="267"/>
      <c r="AD479" s="269">
        <v>1875</v>
      </c>
      <c r="AE479" s="269">
        <f t="shared" si="832"/>
        <v>0</v>
      </c>
      <c r="AF479" s="269">
        <v>1226</v>
      </c>
      <c r="AG479" s="269">
        <f t="shared" si="833"/>
        <v>0</v>
      </c>
      <c r="AH479" s="270">
        <f t="shared" si="852"/>
        <v>0</v>
      </c>
      <c r="AI479" s="314"/>
      <c r="AJ479" s="316">
        <v>1875</v>
      </c>
      <c r="AK479" s="316">
        <f t="shared" si="835"/>
        <v>0</v>
      </c>
      <c r="AL479" s="316">
        <v>1226</v>
      </c>
      <c r="AM479" s="316">
        <f t="shared" si="836"/>
        <v>0</v>
      </c>
      <c r="AN479" s="317">
        <f t="shared" si="853"/>
        <v>0</v>
      </c>
      <c r="AO479" s="715">
        <f t="shared" si="821"/>
        <v>22.528999999999996</v>
      </c>
      <c r="AP479" s="361">
        <v>1875</v>
      </c>
      <c r="AQ479" s="361">
        <f t="shared" si="838"/>
        <v>42241.874999999993</v>
      </c>
      <c r="AR479" s="361">
        <v>1226</v>
      </c>
      <c r="AS479" s="361">
        <f t="shared" si="839"/>
        <v>27620.553999999996</v>
      </c>
      <c r="AT479" s="362">
        <f t="shared" si="854"/>
        <v>69862.428999999989</v>
      </c>
    </row>
    <row r="480" spans="1:46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99"/>
        <v>0</v>
      </c>
      <c r="H480" s="36"/>
      <c r="I480" s="36">
        <f t="shared" si="700"/>
        <v>0</v>
      </c>
      <c r="J480" s="53"/>
      <c r="K480" s="130"/>
      <c r="L480" s="93"/>
      <c r="M480" s="93">
        <f t="shared" si="823"/>
        <v>0</v>
      </c>
      <c r="N480" s="93"/>
      <c r="O480" s="93">
        <f t="shared" si="824"/>
        <v>0</v>
      </c>
      <c r="P480" s="94"/>
      <c r="Q480" s="173"/>
      <c r="R480" s="175"/>
      <c r="S480" s="175">
        <f t="shared" si="826"/>
        <v>0</v>
      </c>
      <c r="T480" s="175"/>
      <c r="U480" s="175">
        <f t="shared" si="827"/>
        <v>0</v>
      </c>
      <c r="V480" s="176"/>
      <c r="W480" s="220"/>
      <c r="X480" s="222"/>
      <c r="Y480" s="222">
        <f t="shared" si="829"/>
        <v>0</v>
      </c>
      <c r="Z480" s="222"/>
      <c r="AA480" s="222">
        <f t="shared" si="830"/>
        <v>0</v>
      </c>
      <c r="AB480" s="223"/>
      <c r="AC480" s="267"/>
      <c r="AD480" s="269"/>
      <c r="AE480" s="269">
        <f t="shared" si="832"/>
        <v>0</v>
      </c>
      <c r="AF480" s="269"/>
      <c r="AG480" s="269">
        <f t="shared" si="833"/>
        <v>0</v>
      </c>
      <c r="AH480" s="270"/>
      <c r="AI480" s="314"/>
      <c r="AJ480" s="316"/>
      <c r="AK480" s="316">
        <f t="shared" si="835"/>
        <v>0</v>
      </c>
      <c r="AL480" s="316"/>
      <c r="AM480" s="316">
        <f t="shared" si="836"/>
        <v>0</v>
      </c>
      <c r="AN480" s="317"/>
      <c r="AO480" s="715">
        <f t="shared" si="821"/>
        <v>24.6</v>
      </c>
      <c r="AP480" s="361"/>
      <c r="AQ480" s="361">
        <f t="shared" si="838"/>
        <v>0</v>
      </c>
      <c r="AR480" s="361"/>
      <c r="AS480" s="361">
        <f t="shared" si="839"/>
        <v>0</v>
      </c>
      <c r="AT480" s="362"/>
    </row>
    <row r="481" spans="1:46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55">E481*F481</f>
        <v>0</v>
      </c>
      <c r="H481" s="36"/>
      <c r="I481" s="36">
        <f t="shared" ref="I481:I506" si="856">E481*H481</f>
        <v>0</v>
      </c>
      <c r="J481" s="53"/>
      <c r="K481" s="130"/>
      <c r="L481" s="93"/>
      <c r="M481" s="93">
        <f t="shared" si="823"/>
        <v>0</v>
      </c>
      <c r="N481" s="93"/>
      <c r="O481" s="93">
        <f t="shared" si="824"/>
        <v>0</v>
      </c>
      <c r="P481" s="94"/>
      <c r="Q481" s="173"/>
      <c r="R481" s="175"/>
      <c r="S481" s="175">
        <f t="shared" si="826"/>
        <v>0</v>
      </c>
      <c r="T481" s="175"/>
      <c r="U481" s="175">
        <f t="shared" si="827"/>
        <v>0</v>
      </c>
      <c r="V481" s="176"/>
      <c r="W481" s="220"/>
      <c r="X481" s="222"/>
      <c r="Y481" s="222">
        <f t="shared" si="829"/>
        <v>0</v>
      </c>
      <c r="Z481" s="222"/>
      <c r="AA481" s="222">
        <f t="shared" si="830"/>
        <v>0</v>
      </c>
      <c r="AB481" s="223"/>
      <c r="AC481" s="267"/>
      <c r="AD481" s="269"/>
      <c r="AE481" s="269">
        <f t="shared" si="832"/>
        <v>0</v>
      </c>
      <c r="AF481" s="269"/>
      <c r="AG481" s="269">
        <f t="shared" si="833"/>
        <v>0</v>
      </c>
      <c r="AH481" s="270"/>
      <c r="AI481" s="314"/>
      <c r="AJ481" s="316"/>
      <c r="AK481" s="316">
        <f t="shared" si="835"/>
        <v>0</v>
      </c>
      <c r="AL481" s="316"/>
      <c r="AM481" s="316">
        <f t="shared" si="836"/>
        <v>0</v>
      </c>
      <c r="AN481" s="317"/>
      <c r="AO481" s="715">
        <f t="shared" si="821"/>
        <v>0</v>
      </c>
      <c r="AP481" s="361"/>
      <c r="AQ481" s="361">
        <f t="shared" si="838"/>
        <v>0</v>
      </c>
      <c r="AR481" s="361"/>
      <c r="AS481" s="361">
        <f t="shared" si="839"/>
        <v>0</v>
      </c>
      <c r="AT481" s="362"/>
    </row>
    <row r="482" spans="1:46" x14ac:dyDescent="0.2">
      <c r="A482" s="485">
        <v>465</v>
      </c>
      <c r="B482" s="486" t="s">
        <v>144</v>
      </c>
      <c r="C482" s="490"/>
      <c r="D482" s="487" t="s">
        <v>56</v>
      </c>
      <c r="E482" s="875">
        <v>18.03</v>
      </c>
      <c r="F482" s="488">
        <v>1875</v>
      </c>
      <c r="G482" s="488">
        <f t="shared" si="855"/>
        <v>33806.25</v>
      </c>
      <c r="H482" s="488">
        <v>2132</v>
      </c>
      <c r="I482" s="488">
        <f t="shared" si="856"/>
        <v>38439.96</v>
      </c>
      <c r="J482" s="489">
        <f t="shared" ref="J482:J483" si="857">G482+I482</f>
        <v>72246.209999999992</v>
      </c>
      <c r="K482" s="140">
        <v>14.3</v>
      </c>
      <c r="L482" s="93">
        <v>1875</v>
      </c>
      <c r="M482" s="93">
        <f t="shared" si="823"/>
        <v>26812.5</v>
      </c>
      <c r="N482" s="93">
        <v>2132</v>
      </c>
      <c r="O482" s="93">
        <f t="shared" si="824"/>
        <v>30487.600000000002</v>
      </c>
      <c r="P482" s="94">
        <f t="shared" ref="P482:P483" si="858">M482+O482</f>
        <v>57300.100000000006</v>
      </c>
      <c r="Q482" s="197"/>
      <c r="R482" s="175">
        <v>1875</v>
      </c>
      <c r="S482" s="175">
        <f t="shared" si="826"/>
        <v>0</v>
      </c>
      <c r="T482" s="175">
        <v>2132</v>
      </c>
      <c r="U482" s="175">
        <f t="shared" si="827"/>
        <v>0</v>
      </c>
      <c r="V482" s="176">
        <f t="shared" ref="V482:V483" si="859">S482+U482</f>
        <v>0</v>
      </c>
      <c r="W482" s="244"/>
      <c r="X482" s="222">
        <v>1875</v>
      </c>
      <c r="Y482" s="222">
        <f t="shared" si="829"/>
        <v>0</v>
      </c>
      <c r="Z482" s="222">
        <v>2132</v>
      </c>
      <c r="AA482" s="222">
        <f t="shared" si="830"/>
        <v>0</v>
      </c>
      <c r="AB482" s="223">
        <f t="shared" ref="AB482:AB483" si="860">Y482+AA482</f>
        <v>0</v>
      </c>
      <c r="AC482" s="291"/>
      <c r="AD482" s="269">
        <v>1875</v>
      </c>
      <c r="AE482" s="269">
        <f t="shared" si="832"/>
        <v>0</v>
      </c>
      <c r="AF482" s="269">
        <v>2132</v>
      </c>
      <c r="AG482" s="269">
        <f t="shared" si="833"/>
        <v>0</v>
      </c>
      <c r="AH482" s="270">
        <f t="shared" ref="AH482:AH483" si="861">AE482+AG482</f>
        <v>0</v>
      </c>
      <c r="AI482" s="338"/>
      <c r="AJ482" s="316">
        <v>1875</v>
      </c>
      <c r="AK482" s="316">
        <f t="shared" si="835"/>
        <v>0</v>
      </c>
      <c r="AL482" s="316">
        <v>2132</v>
      </c>
      <c r="AM482" s="316">
        <f t="shared" si="836"/>
        <v>0</v>
      </c>
      <c r="AN482" s="317">
        <f t="shared" ref="AN482:AN483" si="862">AK482+AM482</f>
        <v>0</v>
      </c>
      <c r="AO482" s="715">
        <f t="shared" si="821"/>
        <v>3.7300000000000004</v>
      </c>
      <c r="AP482" s="361">
        <v>1875</v>
      </c>
      <c r="AQ482" s="361">
        <f t="shared" si="838"/>
        <v>6993.7500000000009</v>
      </c>
      <c r="AR482" s="361">
        <v>2132</v>
      </c>
      <c r="AS482" s="361">
        <f t="shared" si="839"/>
        <v>7952.3600000000006</v>
      </c>
      <c r="AT482" s="362">
        <f t="shared" ref="AT482:AT483" si="863">AQ482+AS482</f>
        <v>14946.11</v>
      </c>
    </row>
    <row r="483" spans="1:46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55"/>
        <v>25875</v>
      </c>
      <c r="H483" s="488">
        <v>1428</v>
      </c>
      <c r="I483" s="488">
        <f t="shared" si="856"/>
        <v>19706.400000000001</v>
      </c>
      <c r="J483" s="489">
        <f t="shared" si="857"/>
        <v>45581.4</v>
      </c>
      <c r="K483" s="130">
        <v>6.9</v>
      </c>
      <c r="L483" s="93">
        <v>1875</v>
      </c>
      <c r="M483" s="93">
        <f t="shared" si="823"/>
        <v>12937.5</v>
      </c>
      <c r="N483" s="93">
        <v>1428</v>
      </c>
      <c r="O483" s="93">
        <f t="shared" si="824"/>
        <v>9853.2000000000007</v>
      </c>
      <c r="P483" s="94">
        <f t="shared" si="858"/>
        <v>22790.7</v>
      </c>
      <c r="Q483" s="173"/>
      <c r="R483" s="175">
        <v>1875</v>
      </c>
      <c r="S483" s="175">
        <f t="shared" si="826"/>
        <v>0</v>
      </c>
      <c r="T483" s="175">
        <v>1428</v>
      </c>
      <c r="U483" s="175">
        <f t="shared" si="827"/>
        <v>0</v>
      </c>
      <c r="V483" s="176">
        <f t="shared" si="859"/>
        <v>0</v>
      </c>
      <c r="W483" s="220"/>
      <c r="X483" s="222">
        <v>1875</v>
      </c>
      <c r="Y483" s="222">
        <f t="shared" si="829"/>
        <v>0</v>
      </c>
      <c r="Z483" s="222">
        <v>1428</v>
      </c>
      <c r="AA483" s="222">
        <f t="shared" si="830"/>
        <v>0</v>
      </c>
      <c r="AB483" s="223">
        <f t="shared" si="860"/>
        <v>0</v>
      </c>
      <c r="AC483" s="267"/>
      <c r="AD483" s="269">
        <v>1875</v>
      </c>
      <c r="AE483" s="269">
        <f t="shared" si="832"/>
        <v>0</v>
      </c>
      <c r="AF483" s="269">
        <v>1428</v>
      </c>
      <c r="AG483" s="269">
        <f t="shared" si="833"/>
        <v>0</v>
      </c>
      <c r="AH483" s="270">
        <f t="shared" si="861"/>
        <v>0</v>
      </c>
      <c r="AI483" s="314"/>
      <c r="AJ483" s="316">
        <v>1875</v>
      </c>
      <c r="AK483" s="316">
        <f t="shared" si="835"/>
        <v>0</v>
      </c>
      <c r="AL483" s="316">
        <v>1428</v>
      </c>
      <c r="AM483" s="316">
        <f t="shared" si="836"/>
        <v>0</v>
      </c>
      <c r="AN483" s="317">
        <f t="shared" si="862"/>
        <v>0</v>
      </c>
      <c r="AO483" s="715">
        <f t="shared" si="821"/>
        <v>6.9</v>
      </c>
      <c r="AP483" s="361">
        <v>1875</v>
      </c>
      <c r="AQ483" s="361">
        <f t="shared" si="838"/>
        <v>12937.5</v>
      </c>
      <c r="AR483" s="361">
        <v>1428</v>
      </c>
      <c r="AS483" s="361">
        <f t="shared" si="839"/>
        <v>9853.2000000000007</v>
      </c>
      <c r="AT483" s="362">
        <f t="shared" si="863"/>
        <v>22790.7</v>
      </c>
    </row>
    <row r="484" spans="1:46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55"/>
        <v>0</v>
      </c>
      <c r="H484" s="36"/>
      <c r="I484" s="36">
        <f t="shared" si="856"/>
        <v>0</v>
      </c>
      <c r="J484" s="53"/>
      <c r="K484" s="130"/>
      <c r="L484" s="93"/>
      <c r="M484" s="93">
        <f t="shared" si="823"/>
        <v>0</v>
      </c>
      <c r="N484" s="93"/>
      <c r="O484" s="93">
        <f t="shared" si="824"/>
        <v>0</v>
      </c>
      <c r="P484" s="94"/>
      <c r="Q484" s="173"/>
      <c r="R484" s="175"/>
      <c r="S484" s="175">
        <f t="shared" si="826"/>
        <v>0</v>
      </c>
      <c r="T484" s="175"/>
      <c r="U484" s="175">
        <f t="shared" si="827"/>
        <v>0</v>
      </c>
      <c r="V484" s="176"/>
      <c r="W484" s="220"/>
      <c r="X484" s="222"/>
      <c r="Y484" s="222">
        <f t="shared" si="829"/>
        <v>0</v>
      </c>
      <c r="Z484" s="222"/>
      <c r="AA484" s="222">
        <f t="shared" si="830"/>
        <v>0</v>
      </c>
      <c r="AB484" s="223"/>
      <c r="AC484" s="267"/>
      <c r="AD484" s="269"/>
      <c r="AE484" s="269">
        <f t="shared" si="832"/>
        <v>0</v>
      </c>
      <c r="AF484" s="269"/>
      <c r="AG484" s="269">
        <f t="shared" si="833"/>
        <v>0</v>
      </c>
      <c r="AH484" s="270"/>
      <c r="AI484" s="314"/>
      <c r="AJ484" s="316"/>
      <c r="AK484" s="316">
        <f t="shared" si="835"/>
        <v>0</v>
      </c>
      <c r="AL484" s="316"/>
      <c r="AM484" s="316">
        <f t="shared" si="836"/>
        <v>0</v>
      </c>
      <c r="AN484" s="317"/>
      <c r="AO484" s="715">
        <f t="shared" si="821"/>
        <v>3</v>
      </c>
      <c r="AP484" s="361"/>
      <c r="AQ484" s="361">
        <f t="shared" si="838"/>
        <v>0</v>
      </c>
      <c r="AR484" s="361"/>
      <c r="AS484" s="361">
        <f t="shared" si="839"/>
        <v>0</v>
      </c>
      <c r="AT484" s="362"/>
    </row>
    <row r="485" spans="1:46" x14ac:dyDescent="0.2">
      <c r="A485" s="485">
        <v>468</v>
      </c>
      <c r="B485" s="486" t="s">
        <v>150</v>
      </c>
      <c r="C485" s="490"/>
      <c r="D485" s="487" t="s">
        <v>56</v>
      </c>
      <c r="E485" s="875">
        <v>0</v>
      </c>
      <c r="F485" s="488">
        <v>1875</v>
      </c>
      <c r="G485" s="488">
        <f t="shared" si="855"/>
        <v>0</v>
      </c>
      <c r="H485" s="488">
        <v>2646</v>
      </c>
      <c r="I485" s="488">
        <f t="shared" si="856"/>
        <v>0</v>
      </c>
      <c r="J485" s="489">
        <f t="shared" ref="J485:J487" si="864">G485+I485</f>
        <v>0</v>
      </c>
      <c r="K485" s="140">
        <v>2</v>
      </c>
      <c r="L485" s="93">
        <v>1875</v>
      </c>
      <c r="M485" s="93">
        <f t="shared" si="823"/>
        <v>3750</v>
      </c>
      <c r="N485" s="93">
        <v>2646</v>
      </c>
      <c r="O485" s="93">
        <f t="shared" si="824"/>
        <v>5292</v>
      </c>
      <c r="P485" s="94">
        <f t="shared" ref="P485:P487" si="865">M485+O485</f>
        <v>9042</v>
      </c>
      <c r="Q485" s="197"/>
      <c r="R485" s="175">
        <v>1875</v>
      </c>
      <c r="S485" s="175">
        <f t="shared" si="826"/>
        <v>0</v>
      </c>
      <c r="T485" s="175">
        <v>2646</v>
      </c>
      <c r="U485" s="175">
        <f t="shared" si="827"/>
        <v>0</v>
      </c>
      <c r="V485" s="176">
        <f t="shared" ref="V485:V487" si="866">S485+U485</f>
        <v>0</v>
      </c>
      <c r="W485" s="244"/>
      <c r="X485" s="222">
        <v>1875</v>
      </c>
      <c r="Y485" s="222">
        <f t="shared" si="829"/>
        <v>0</v>
      </c>
      <c r="Z485" s="222">
        <v>2646</v>
      </c>
      <c r="AA485" s="222">
        <f t="shared" si="830"/>
        <v>0</v>
      </c>
      <c r="AB485" s="223">
        <f t="shared" ref="AB485:AB487" si="867">Y485+AA485</f>
        <v>0</v>
      </c>
      <c r="AC485" s="291"/>
      <c r="AD485" s="269">
        <v>1875</v>
      </c>
      <c r="AE485" s="269">
        <f t="shared" si="832"/>
        <v>0</v>
      </c>
      <c r="AF485" s="269">
        <v>2646</v>
      </c>
      <c r="AG485" s="269">
        <f t="shared" si="833"/>
        <v>0</v>
      </c>
      <c r="AH485" s="270">
        <f t="shared" ref="AH485:AH487" si="868">AE485+AG485</f>
        <v>0</v>
      </c>
      <c r="AI485" s="338"/>
      <c r="AJ485" s="316">
        <v>1875</v>
      </c>
      <c r="AK485" s="316">
        <f t="shared" si="835"/>
        <v>0</v>
      </c>
      <c r="AL485" s="316">
        <v>2646</v>
      </c>
      <c r="AM485" s="316">
        <f t="shared" si="836"/>
        <v>0</v>
      </c>
      <c r="AN485" s="317">
        <f t="shared" ref="AN485:AN487" si="869">AK485+AM485</f>
        <v>0</v>
      </c>
      <c r="AO485" s="715">
        <f t="shared" si="821"/>
        <v>-2</v>
      </c>
      <c r="AP485" s="361">
        <v>1875</v>
      </c>
      <c r="AQ485" s="361">
        <f t="shared" si="838"/>
        <v>-3750</v>
      </c>
      <c r="AR485" s="361">
        <v>2646</v>
      </c>
      <c r="AS485" s="361">
        <f t="shared" si="839"/>
        <v>-5292</v>
      </c>
      <c r="AT485" s="362">
        <f t="shared" ref="AT485:AT487" si="870">AQ485+AS485</f>
        <v>-9042</v>
      </c>
    </row>
    <row r="486" spans="1:46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55"/>
        <v>3110.0000000000005</v>
      </c>
      <c r="H486" s="488">
        <v>95</v>
      </c>
      <c r="I486" s="488">
        <f t="shared" si="856"/>
        <v>295.45000000000005</v>
      </c>
      <c r="J486" s="489">
        <f t="shared" si="864"/>
        <v>3405.4500000000007</v>
      </c>
      <c r="K486" s="130">
        <v>1.87</v>
      </c>
      <c r="L486" s="93">
        <v>1000</v>
      </c>
      <c r="M486" s="93">
        <f t="shared" si="823"/>
        <v>1870</v>
      </c>
      <c r="N486" s="93">
        <v>95</v>
      </c>
      <c r="O486" s="93">
        <f t="shared" si="824"/>
        <v>177.65</v>
      </c>
      <c r="P486" s="94">
        <f t="shared" si="865"/>
        <v>2047.65</v>
      </c>
      <c r="Q486" s="173">
        <v>0.93</v>
      </c>
      <c r="R486" s="175">
        <v>1000</v>
      </c>
      <c r="S486" s="175">
        <f t="shared" si="826"/>
        <v>930</v>
      </c>
      <c r="T486" s="175">
        <v>95</v>
      </c>
      <c r="U486" s="175">
        <f t="shared" si="827"/>
        <v>88.350000000000009</v>
      </c>
      <c r="V486" s="176">
        <f t="shared" si="866"/>
        <v>1018.35</v>
      </c>
      <c r="W486" s="220"/>
      <c r="X486" s="222">
        <v>1000</v>
      </c>
      <c r="Y486" s="222">
        <f t="shared" si="829"/>
        <v>0</v>
      </c>
      <c r="Z486" s="222">
        <v>95</v>
      </c>
      <c r="AA486" s="222">
        <f t="shared" si="830"/>
        <v>0</v>
      </c>
      <c r="AB486" s="223">
        <f t="shared" si="867"/>
        <v>0</v>
      </c>
      <c r="AC486" s="267">
        <v>0.31</v>
      </c>
      <c r="AD486" s="269">
        <v>1000</v>
      </c>
      <c r="AE486" s="269">
        <f t="shared" si="832"/>
        <v>310</v>
      </c>
      <c r="AF486" s="269">
        <v>95</v>
      </c>
      <c r="AG486" s="269">
        <f t="shared" si="833"/>
        <v>29.45</v>
      </c>
      <c r="AH486" s="270">
        <f t="shared" si="868"/>
        <v>339.45</v>
      </c>
      <c r="AI486" s="314"/>
      <c r="AJ486" s="316">
        <v>1000</v>
      </c>
      <c r="AK486" s="316">
        <f t="shared" si="835"/>
        <v>0</v>
      </c>
      <c r="AL486" s="316">
        <v>95</v>
      </c>
      <c r="AM486" s="316">
        <f t="shared" si="836"/>
        <v>0</v>
      </c>
      <c r="AN486" s="317">
        <f t="shared" si="869"/>
        <v>0</v>
      </c>
      <c r="AO486" s="715">
        <f t="shared" si="821"/>
        <v>1.6653345369377348E-16</v>
      </c>
      <c r="AP486" s="361">
        <v>1000</v>
      </c>
      <c r="AQ486" s="361">
        <f t="shared" si="838"/>
        <v>1.6653345369377348E-13</v>
      </c>
      <c r="AR486" s="361">
        <v>95</v>
      </c>
      <c r="AS486" s="361">
        <f t="shared" si="839"/>
        <v>1.5820678100908481E-14</v>
      </c>
      <c r="AT486" s="362">
        <f t="shared" si="870"/>
        <v>1.8235413179468196E-13</v>
      </c>
    </row>
    <row r="487" spans="1:46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55"/>
        <v>0</v>
      </c>
      <c r="H487" s="488">
        <v>67567</v>
      </c>
      <c r="I487" s="488">
        <f t="shared" si="856"/>
        <v>67567</v>
      </c>
      <c r="J487" s="489">
        <f t="shared" si="864"/>
        <v>67567</v>
      </c>
      <c r="K487" s="130">
        <v>0.80092388913330415</v>
      </c>
      <c r="L487" s="93">
        <v>0</v>
      </c>
      <c r="M487" s="93">
        <f t="shared" si="823"/>
        <v>0</v>
      </c>
      <c r="N487" s="93">
        <v>67567</v>
      </c>
      <c r="O487" s="93">
        <f t="shared" si="824"/>
        <v>54116.024417069959</v>
      </c>
      <c r="P487" s="94">
        <f t="shared" si="865"/>
        <v>54116.024417069959</v>
      </c>
      <c r="Q487" s="173">
        <v>0.19900000000000001</v>
      </c>
      <c r="R487" s="175">
        <v>0</v>
      </c>
      <c r="S487" s="175">
        <f t="shared" si="826"/>
        <v>0</v>
      </c>
      <c r="T487" s="175">
        <v>67567</v>
      </c>
      <c r="U487" s="175">
        <f t="shared" si="827"/>
        <v>13445.833000000001</v>
      </c>
      <c r="V487" s="176">
        <f t="shared" si="866"/>
        <v>13445.833000000001</v>
      </c>
      <c r="W487" s="220"/>
      <c r="X487" s="222">
        <v>0</v>
      </c>
      <c r="Y487" s="222">
        <f t="shared" si="829"/>
        <v>0</v>
      </c>
      <c r="Z487" s="222">
        <v>67567</v>
      </c>
      <c r="AA487" s="222">
        <f t="shared" si="830"/>
        <v>0</v>
      </c>
      <c r="AB487" s="223">
        <f t="shared" si="867"/>
        <v>0</v>
      </c>
      <c r="AC487" s="267"/>
      <c r="AD487" s="269">
        <v>0</v>
      </c>
      <c r="AE487" s="269">
        <f t="shared" si="832"/>
        <v>0</v>
      </c>
      <c r="AF487" s="269">
        <v>67567</v>
      </c>
      <c r="AG487" s="269">
        <f t="shared" si="833"/>
        <v>0</v>
      </c>
      <c r="AH487" s="270">
        <f t="shared" si="868"/>
        <v>0</v>
      </c>
      <c r="AI487" s="314"/>
      <c r="AJ487" s="316">
        <v>0</v>
      </c>
      <c r="AK487" s="316">
        <f t="shared" si="835"/>
        <v>0</v>
      </c>
      <c r="AL487" s="316">
        <v>67567</v>
      </c>
      <c r="AM487" s="316">
        <f t="shared" si="836"/>
        <v>0</v>
      </c>
      <c r="AN487" s="317">
        <f t="shared" si="869"/>
        <v>0</v>
      </c>
      <c r="AO487" s="715">
        <f t="shared" si="821"/>
        <v>7.6110866695844326E-5</v>
      </c>
      <c r="AP487" s="361">
        <v>0</v>
      </c>
      <c r="AQ487" s="361">
        <f t="shared" si="838"/>
        <v>0</v>
      </c>
      <c r="AR487" s="361">
        <v>67567</v>
      </c>
      <c r="AS487" s="361">
        <f t="shared" si="839"/>
        <v>5.1425829300381132</v>
      </c>
      <c r="AT487" s="362">
        <f t="shared" si="870"/>
        <v>5.1425829300381132</v>
      </c>
    </row>
    <row r="488" spans="1:46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55"/>
        <v>0</v>
      </c>
      <c r="H488" s="37"/>
      <c r="I488" s="36">
        <f t="shared" si="856"/>
        <v>0</v>
      </c>
      <c r="J488" s="119"/>
      <c r="K488" s="130"/>
      <c r="L488" s="92"/>
      <c r="M488" s="93">
        <f t="shared" si="823"/>
        <v>0</v>
      </c>
      <c r="N488" s="91"/>
      <c r="O488" s="93">
        <f t="shared" si="824"/>
        <v>0</v>
      </c>
      <c r="P488" s="129"/>
      <c r="Q488" s="173"/>
      <c r="R488" s="174"/>
      <c r="S488" s="175">
        <f t="shared" si="826"/>
        <v>0</v>
      </c>
      <c r="T488" s="171"/>
      <c r="U488" s="175">
        <f t="shared" si="827"/>
        <v>0</v>
      </c>
      <c r="V488" s="172"/>
      <c r="W488" s="220"/>
      <c r="X488" s="221"/>
      <c r="Y488" s="222">
        <f t="shared" si="829"/>
        <v>0</v>
      </c>
      <c r="Z488" s="218"/>
      <c r="AA488" s="222">
        <f t="shared" si="830"/>
        <v>0</v>
      </c>
      <c r="AB488" s="219"/>
      <c r="AC488" s="267"/>
      <c r="AD488" s="268"/>
      <c r="AE488" s="269">
        <f t="shared" si="832"/>
        <v>0</v>
      </c>
      <c r="AF488" s="265"/>
      <c r="AG488" s="269">
        <f t="shared" si="833"/>
        <v>0</v>
      </c>
      <c r="AH488" s="266"/>
      <c r="AI488" s="314"/>
      <c r="AJ488" s="315"/>
      <c r="AK488" s="316">
        <f t="shared" si="835"/>
        <v>0</v>
      </c>
      <c r="AL488" s="312"/>
      <c r="AM488" s="316">
        <f t="shared" si="836"/>
        <v>0</v>
      </c>
      <c r="AN488" s="313"/>
      <c r="AO488" s="715">
        <f t="shared" si="821"/>
        <v>0</v>
      </c>
      <c r="AP488" s="360"/>
      <c r="AQ488" s="361">
        <f t="shared" si="838"/>
        <v>0</v>
      </c>
      <c r="AR488" s="358"/>
      <c r="AS488" s="361">
        <f t="shared" si="839"/>
        <v>0</v>
      </c>
      <c r="AT488" s="359"/>
    </row>
    <row r="489" spans="1:46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55"/>
        <v>3000</v>
      </c>
      <c r="H489" s="36">
        <v>4977</v>
      </c>
      <c r="I489" s="36">
        <f t="shared" si="856"/>
        <v>9954</v>
      </c>
      <c r="J489" s="53">
        <f t="shared" ref="J489:J490" si="871">G489+I489</f>
        <v>12954</v>
      </c>
      <c r="K489" s="130"/>
      <c r="L489" s="93">
        <v>1500</v>
      </c>
      <c r="M489" s="93">
        <f t="shared" si="823"/>
        <v>0</v>
      </c>
      <c r="N489" s="93">
        <v>4977</v>
      </c>
      <c r="O489" s="93">
        <f t="shared" si="824"/>
        <v>0</v>
      </c>
      <c r="P489" s="94">
        <f t="shared" ref="P489:P490" si="872">M489+O489</f>
        <v>0</v>
      </c>
      <c r="Q489" s="173"/>
      <c r="R489" s="175">
        <v>1500</v>
      </c>
      <c r="S489" s="175">
        <f t="shared" si="826"/>
        <v>0</v>
      </c>
      <c r="T489" s="175">
        <v>4977</v>
      </c>
      <c r="U489" s="175">
        <f t="shared" si="827"/>
        <v>0</v>
      </c>
      <c r="V489" s="176">
        <f t="shared" ref="V489:V490" si="873">S489+U489</f>
        <v>0</v>
      </c>
      <c r="W489" s="220"/>
      <c r="X489" s="222">
        <v>1500</v>
      </c>
      <c r="Y489" s="222">
        <f t="shared" si="829"/>
        <v>0</v>
      </c>
      <c r="Z489" s="222">
        <v>4977</v>
      </c>
      <c r="AA489" s="222">
        <f t="shared" si="830"/>
        <v>0</v>
      </c>
      <c r="AB489" s="223">
        <f t="shared" ref="AB489:AB490" si="874">Y489+AA489</f>
        <v>0</v>
      </c>
      <c r="AC489" s="267">
        <v>2</v>
      </c>
      <c r="AD489" s="269">
        <v>1500</v>
      </c>
      <c r="AE489" s="269">
        <f t="shared" si="832"/>
        <v>3000</v>
      </c>
      <c r="AF489" s="269">
        <v>4977</v>
      </c>
      <c r="AG489" s="269">
        <f t="shared" si="833"/>
        <v>9954</v>
      </c>
      <c r="AH489" s="270">
        <f t="shared" ref="AH489:AH490" si="875">AE489+AG489</f>
        <v>12954</v>
      </c>
      <c r="AI489" s="314"/>
      <c r="AJ489" s="316">
        <v>1500</v>
      </c>
      <c r="AK489" s="316">
        <f t="shared" si="835"/>
        <v>0</v>
      </c>
      <c r="AL489" s="316">
        <v>4977</v>
      </c>
      <c r="AM489" s="316">
        <f t="shared" si="836"/>
        <v>0</v>
      </c>
      <c r="AN489" s="317">
        <f t="shared" ref="AN489:AN490" si="876">AK489+AM489</f>
        <v>0</v>
      </c>
      <c r="AO489" s="715">
        <f t="shared" si="821"/>
        <v>0</v>
      </c>
      <c r="AP489" s="361">
        <v>1500</v>
      </c>
      <c r="AQ489" s="361">
        <f t="shared" si="838"/>
        <v>0</v>
      </c>
      <c r="AR489" s="361">
        <v>4977</v>
      </c>
      <c r="AS489" s="361">
        <f t="shared" si="839"/>
        <v>0</v>
      </c>
      <c r="AT489" s="362">
        <f t="shared" ref="AT489:AT490" si="877">AQ489+AS489</f>
        <v>0</v>
      </c>
    </row>
    <row r="490" spans="1:46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55"/>
        <v>54337.5</v>
      </c>
      <c r="H490" s="36">
        <v>1190</v>
      </c>
      <c r="I490" s="36">
        <f t="shared" si="856"/>
        <v>34486.199999999997</v>
      </c>
      <c r="J490" s="53">
        <f t="shared" si="871"/>
        <v>88823.7</v>
      </c>
      <c r="K490" s="130"/>
      <c r="L490" s="93">
        <v>1875</v>
      </c>
      <c r="M490" s="93">
        <f t="shared" si="823"/>
        <v>0</v>
      </c>
      <c r="N490" s="93">
        <v>1190</v>
      </c>
      <c r="O490" s="93">
        <f t="shared" si="824"/>
        <v>0</v>
      </c>
      <c r="P490" s="94">
        <f t="shared" si="872"/>
        <v>0</v>
      </c>
      <c r="Q490" s="173"/>
      <c r="R490" s="175">
        <v>1875</v>
      </c>
      <c r="S490" s="175">
        <f t="shared" si="826"/>
        <v>0</v>
      </c>
      <c r="T490" s="175">
        <v>1190</v>
      </c>
      <c r="U490" s="175">
        <f t="shared" si="827"/>
        <v>0</v>
      </c>
      <c r="V490" s="176">
        <f t="shared" si="873"/>
        <v>0</v>
      </c>
      <c r="W490" s="220"/>
      <c r="X490" s="222">
        <v>1875</v>
      </c>
      <c r="Y490" s="222">
        <f t="shared" si="829"/>
        <v>0</v>
      </c>
      <c r="Z490" s="222">
        <v>1190</v>
      </c>
      <c r="AA490" s="222">
        <f t="shared" si="830"/>
        <v>0</v>
      </c>
      <c r="AB490" s="223">
        <f t="shared" si="874"/>
        <v>0</v>
      </c>
      <c r="AC490" s="267">
        <v>27</v>
      </c>
      <c r="AD490" s="269">
        <v>1875</v>
      </c>
      <c r="AE490" s="269">
        <f t="shared" si="832"/>
        <v>50625</v>
      </c>
      <c r="AF490" s="269">
        <v>1190</v>
      </c>
      <c r="AG490" s="269">
        <f t="shared" si="833"/>
        <v>32130</v>
      </c>
      <c r="AH490" s="270">
        <f t="shared" si="875"/>
        <v>82755</v>
      </c>
      <c r="AI490" s="314"/>
      <c r="AJ490" s="316">
        <v>1875</v>
      </c>
      <c r="AK490" s="316">
        <f t="shared" si="835"/>
        <v>0</v>
      </c>
      <c r="AL490" s="316">
        <v>1190</v>
      </c>
      <c r="AM490" s="316">
        <f t="shared" si="836"/>
        <v>0</v>
      </c>
      <c r="AN490" s="317">
        <f t="shared" si="876"/>
        <v>0</v>
      </c>
      <c r="AO490" s="715">
        <f t="shared" si="821"/>
        <v>1.9800000000000004</v>
      </c>
      <c r="AP490" s="361">
        <v>1875</v>
      </c>
      <c r="AQ490" s="361">
        <f t="shared" si="838"/>
        <v>3712.5000000000009</v>
      </c>
      <c r="AR490" s="361">
        <v>1190</v>
      </c>
      <c r="AS490" s="361">
        <f t="shared" si="839"/>
        <v>2356.2000000000007</v>
      </c>
      <c r="AT490" s="362">
        <f t="shared" si="877"/>
        <v>6068.7000000000016</v>
      </c>
    </row>
    <row r="491" spans="1:46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55"/>
        <v>0</v>
      </c>
      <c r="H491" s="36"/>
      <c r="I491" s="36">
        <f t="shared" si="856"/>
        <v>0</v>
      </c>
      <c r="J491" s="53"/>
      <c r="K491" s="130"/>
      <c r="L491" s="93"/>
      <c r="M491" s="93">
        <f t="shared" si="823"/>
        <v>0</v>
      </c>
      <c r="N491" s="93"/>
      <c r="O491" s="93">
        <f t="shared" si="824"/>
        <v>0</v>
      </c>
      <c r="P491" s="94"/>
      <c r="Q491" s="173"/>
      <c r="R491" s="175"/>
      <c r="S491" s="175">
        <f t="shared" si="826"/>
        <v>0</v>
      </c>
      <c r="T491" s="175"/>
      <c r="U491" s="175">
        <f t="shared" si="827"/>
        <v>0</v>
      </c>
      <c r="V491" s="176"/>
      <c r="W491" s="220"/>
      <c r="X491" s="222"/>
      <c r="Y491" s="222">
        <f t="shared" si="829"/>
        <v>0</v>
      </c>
      <c r="Z491" s="222"/>
      <c r="AA491" s="222">
        <f t="shared" si="830"/>
        <v>0</v>
      </c>
      <c r="AB491" s="223"/>
      <c r="AC491" s="267"/>
      <c r="AD491" s="269"/>
      <c r="AE491" s="269">
        <f t="shared" si="832"/>
        <v>0</v>
      </c>
      <c r="AF491" s="269"/>
      <c r="AG491" s="269">
        <f t="shared" si="833"/>
        <v>0</v>
      </c>
      <c r="AH491" s="270"/>
      <c r="AI491" s="314"/>
      <c r="AJ491" s="316"/>
      <c r="AK491" s="316">
        <f t="shared" si="835"/>
        <v>0</v>
      </c>
      <c r="AL491" s="316"/>
      <c r="AM491" s="316">
        <f t="shared" si="836"/>
        <v>0</v>
      </c>
      <c r="AN491" s="317"/>
      <c r="AO491" s="715">
        <f t="shared" si="821"/>
        <v>10.35</v>
      </c>
      <c r="AP491" s="361"/>
      <c r="AQ491" s="361">
        <f t="shared" si="838"/>
        <v>0</v>
      </c>
      <c r="AR491" s="361"/>
      <c r="AS491" s="361">
        <f t="shared" si="839"/>
        <v>0</v>
      </c>
      <c r="AT491" s="362"/>
    </row>
    <row r="492" spans="1:46" ht="25.5" x14ac:dyDescent="0.2">
      <c r="A492" s="1">
        <v>475</v>
      </c>
      <c r="B492" s="9" t="s">
        <v>147</v>
      </c>
      <c r="C492" s="10"/>
      <c r="D492" s="2" t="s">
        <v>56</v>
      </c>
      <c r="E492" s="875">
        <v>17.509999999999998</v>
      </c>
      <c r="F492" s="36">
        <v>1875</v>
      </c>
      <c r="G492" s="36">
        <f t="shared" si="855"/>
        <v>32831.249999999993</v>
      </c>
      <c r="H492" s="36">
        <v>1764</v>
      </c>
      <c r="I492" s="36">
        <f t="shared" si="856"/>
        <v>30887.639999999996</v>
      </c>
      <c r="J492" s="53">
        <f t="shared" ref="J492:J493" si="878">G492+I492</f>
        <v>63718.889999999985</v>
      </c>
      <c r="K492" s="140"/>
      <c r="L492" s="93">
        <v>1875</v>
      </c>
      <c r="M492" s="93">
        <f t="shared" si="823"/>
        <v>0</v>
      </c>
      <c r="N492" s="93">
        <v>1764</v>
      </c>
      <c r="O492" s="93">
        <f t="shared" si="824"/>
        <v>0</v>
      </c>
      <c r="P492" s="94">
        <f t="shared" ref="P492:P493" si="879">M492+O492</f>
        <v>0</v>
      </c>
      <c r="Q492" s="197"/>
      <c r="R492" s="175">
        <v>1875</v>
      </c>
      <c r="S492" s="175">
        <f t="shared" si="826"/>
        <v>0</v>
      </c>
      <c r="T492" s="175">
        <v>1764</v>
      </c>
      <c r="U492" s="175">
        <f t="shared" si="827"/>
        <v>0</v>
      </c>
      <c r="V492" s="176">
        <f t="shared" ref="V492:V493" si="880">S492+U492</f>
        <v>0</v>
      </c>
      <c r="W492" s="244"/>
      <c r="X492" s="222">
        <v>1875</v>
      </c>
      <c r="Y492" s="222">
        <f t="shared" si="829"/>
        <v>0</v>
      </c>
      <c r="Z492" s="222">
        <v>1764</v>
      </c>
      <c r="AA492" s="222">
        <f t="shared" si="830"/>
        <v>0</v>
      </c>
      <c r="AB492" s="223">
        <f t="shared" ref="AB492:AB493" si="881">Y492+AA492</f>
        <v>0</v>
      </c>
      <c r="AC492" s="291">
        <v>5.8</v>
      </c>
      <c r="AD492" s="269">
        <v>1875</v>
      </c>
      <c r="AE492" s="269">
        <f t="shared" si="832"/>
        <v>10875</v>
      </c>
      <c r="AF492" s="269">
        <v>1764</v>
      </c>
      <c r="AG492" s="269">
        <f t="shared" si="833"/>
        <v>10231.199999999999</v>
      </c>
      <c r="AH492" s="270">
        <f t="shared" ref="AH492:AH493" si="882">AE492+AG492</f>
        <v>21106.199999999997</v>
      </c>
      <c r="AI492" s="338"/>
      <c r="AJ492" s="316">
        <v>1875</v>
      </c>
      <c r="AK492" s="316">
        <f t="shared" si="835"/>
        <v>0</v>
      </c>
      <c r="AL492" s="316">
        <v>1764</v>
      </c>
      <c r="AM492" s="316">
        <f t="shared" si="836"/>
        <v>0</v>
      </c>
      <c r="AN492" s="317">
        <f t="shared" ref="AN492:AN493" si="883">AK492+AM492</f>
        <v>0</v>
      </c>
      <c r="AO492" s="715">
        <f t="shared" si="821"/>
        <v>11.709999999999997</v>
      </c>
      <c r="AP492" s="361">
        <v>1875</v>
      </c>
      <c r="AQ492" s="361">
        <f t="shared" si="838"/>
        <v>21956.249999999996</v>
      </c>
      <c r="AR492" s="361">
        <v>1764</v>
      </c>
      <c r="AS492" s="361">
        <f t="shared" si="839"/>
        <v>20656.439999999995</v>
      </c>
      <c r="AT492" s="362">
        <f t="shared" ref="AT492:AT493" si="884">AQ492+AS492</f>
        <v>42612.689999999988</v>
      </c>
    </row>
    <row r="493" spans="1:46" x14ac:dyDescent="0.2">
      <c r="A493" s="1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55"/>
        <v>0</v>
      </c>
      <c r="H493" s="36">
        <v>1428</v>
      </c>
      <c r="I493" s="36">
        <f t="shared" si="856"/>
        <v>0</v>
      </c>
      <c r="J493" s="53">
        <f t="shared" si="878"/>
        <v>0</v>
      </c>
      <c r="K493" s="130"/>
      <c r="L493" s="93">
        <v>1875</v>
      </c>
      <c r="M493" s="93">
        <f t="shared" si="823"/>
        <v>0</v>
      </c>
      <c r="N493" s="93">
        <v>1428</v>
      </c>
      <c r="O493" s="93">
        <f t="shared" si="824"/>
        <v>0</v>
      </c>
      <c r="P493" s="94">
        <f t="shared" si="879"/>
        <v>0</v>
      </c>
      <c r="Q493" s="173"/>
      <c r="R493" s="175">
        <v>1875</v>
      </c>
      <c r="S493" s="175">
        <f t="shared" si="826"/>
        <v>0</v>
      </c>
      <c r="T493" s="175">
        <v>1428</v>
      </c>
      <c r="U493" s="175">
        <f t="shared" si="827"/>
        <v>0</v>
      </c>
      <c r="V493" s="176">
        <f t="shared" si="880"/>
        <v>0</v>
      </c>
      <c r="W493" s="220"/>
      <c r="X493" s="222">
        <v>1875</v>
      </c>
      <c r="Y493" s="222">
        <f t="shared" si="829"/>
        <v>0</v>
      </c>
      <c r="Z493" s="222">
        <v>1428</v>
      </c>
      <c r="AA493" s="222">
        <f t="shared" si="830"/>
        <v>0</v>
      </c>
      <c r="AB493" s="223">
        <f t="shared" si="881"/>
        <v>0</v>
      </c>
      <c r="AC493" s="267">
        <v>1.98</v>
      </c>
      <c r="AD493" s="269">
        <v>1875</v>
      </c>
      <c r="AE493" s="269">
        <f t="shared" si="832"/>
        <v>3712.5</v>
      </c>
      <c r="AF493" s="269">
        <v>1428</v>
      </c>
      <c r="AG493" s="269">
        <f t="shared" si="833"/>
        <v>2827.44</v>
      </c>
      <c r="AH493" s="270">
        <f t="shared" si="882"/>
        <v>6539.9400000000005</v>
      </c>
      <c r="AI493" s="314"/>
      <c r="AJ493" s="316">
        <v>1875</v>
      </c>
      <c r="AK493" s="316">
        <f t="shared" si="835"/>
        <v>0</v>
      </c>
      <c r="AL493" s="316">
        <v>1428</v>
      </c>
      <c r="AM493" s="316">
        <f t="shared" si="836"/>
        <v>0</v>
      </c>
      <c r="AN493" s="317">
        <f t="shared" si="883"/>
        <v>0</v>
      </c>
      <c r="AO493" s="715">
        <f t="shared" si="821"/>
        <v>-1.98</v>
      </c>
      <c r="AP493" s="361">
        <v>1875</v>
      </c>
      <c r="AQ493" s="361">
        <f t="shared" si="838"/>
        <v>-3712.5</v>
      </c>
      <c r="AR493" s="361">
        <v>1428</v>
      </c>
      <c r="AS493" s="361">
        <f t="shared" si="839"/>
        <v>-2827.44</v>
      </c>
      <c r="AT493" s="362">
        <f t="shared" si="884"/>
        <v>-6539.9400000000005</v>
      </c>
    </row>
    <row r="494" spans="1:46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55"/>
        <v>0</v>
      </c>
      <c r="H494" s="36"/>
      <c r="I494" s="36">
        <f t="shared" si="856"/>
        <v>0</v>
      </c>
      <c r="J494" s="53"/>
      <c r="K494" s="130"/>
      <c r="L494" s="93"/>
      <c r="M494" s="93">
        <f t="shared" si="823"/>
        <v>0</v>
      </c>
      <c r="N494" s="93"/>
      <c r="O494" s="93">
        <f t="shared" si="824"/>
        <v>0</v>
      </c>
      <c r="P494" s="94"/>
      <c r="Q494" s="173"/>
      <c r="R494" s="175"/>
      <c r="S494" s="175">
        <f t="shared" si="826"/>
        <v>0</v>
      </c>
      <c r="T494" s="175"/>
      <c r="U494" s="175">
        <f t="shared" si="827"/>
        <v>0</v>
      </c>
      <c r="V494" s="176"/>
      <c r="W494" s="220"/>
      <c r="X494" s="222"/>
      <c r="Y494" s="222">
        <f t="shared" si="829"/>
        <v>0</v>
      </c>
      <c r="Z494" s="222"/>
      <c r="AA494" s="222">
        <f t="shared" si="830"/>
        <v>0</v>
      </c>
      <c r="AB494" s="223"/>
      <c r="AC494" s="267"/>
      <c r="AD494" s="269"/>
      <c r="AE494" s="269">
        <f t="shared" si="832"/>
        <v>0</v>
      </c>
      <c r="AF494" s="269"/>
      <c r="AG494" s="269">
        <f t="shared" si="833"/>
        <v>0</v>
      </c>
      <c r="AH494" s="270"/>
      <c r="AI494" s="314"/>
      <c r="AJ494" s="316"/>
      <c r="AK494" s="316">
        <f t="shared" si="835"/>
        <v>0</v>
      </c>
      <c r="AL494" s="316"/>
      <c r="AM494" s="316">
        <f t="shared" si="836"/>
        <v>0</v>
      </c>
      <c r="AN494" s="317"/>
      <c r="AO494" s="715">
        <f t="shared" si="821"/>
        <v>0</v>
      </c>
      <c r="AP494" s="361"/>
      <c r="AQ494" s="361">
        <f t="shared" si="838"/>
        <v>0</v>
      </c>
      <c r="AR494" s="361"/>
      <c r="AS494" s="361">
        <f t="shared" si="839"/>
        <v>0</v>
      </c>
      <c r="AT494" s="362"/>
    </row>
    <row r="495" spans="1:46" x14ac:dyDescent="0.2">
      <c r="A495" s="1">
        <v>478</v>
      </c>
      <c r="B495" s="9" t="s">
        <v>150</v>
      </c>
      <c r="C495" s="10"/>
      <c r="D495" s="2" t="s">
        <v>56</v>
      </c>
      <c r="E495" s="875">
        <v>0</v>
      </c>
      <c r="F495" s="36">
        <v>1875</v>
      </c>
      <c r="G495" s="36">
        <f t="shared" si="855"/>
        <v>0</v>
      </c>
      <c r="H495" s="36">
        <v>2646</v>
      </c>
      <c r="I495" s="36">
        <f t="shared" si="856"/>
        <v>0</v>
      </c>
      <c r="J495" s="53">
        <f t="shared" ref="J495:J498" si="885">G495+I495</f>
        <v>0</v>
      </c>
      <c r="K495" s="140"/>
      <c r="L495" s="93">
        <v>1875</v>
      </c>
      <c r="M495" s="93">
        <f t="shared" si="823"/>
        <v>0</v>
      </c>
      <c r="N495" s="93">
        <v>2646</v>
      </c>
      <c r="O495" s="93">
        <f t="shared" si="824"/>
        <v>0</v>
      </c>
      <c r="P495" s="94">
        <f t="shared" ref="P495:P498" si="886">M495+O495</f>
        <v>0</v>
      </c>
      <c r="Q495" s="197"/>
      <c r="R495" s="175">
        <v>1875</v>
      </c>
      <c r="S495" s="175">
        <f t="shared" si="826"/>
        <v>0</v>
      </c>
      <c r="T495" s="175">
        <v>2646</v>
      </c>
      <c r="U495" s="175">
        <f t="shared" si="827"/>
        <v>0</v>
      </c>
      <c r="V495" s="176">
        <f t="shared" ref="V495:V498" si="887">S495+U495</f>
        <v>0</v>
      </c>
      <c r="W495" s="244"/>
      <c r="X495" s="222">
        <v>1875</v>
      </c>
      <c r="Y495" s="222">
        <f t="shared" si="829"/>
        <v>0</v>
      </c>
      <c r="Z495" s="222">
        <v>2646</v>
      </c>
      <c r="AA495" s="222">
        <f t="shared" si="830"/>
        <v>0</v>
      </c>
      <c r="AB495" s="223">
        <f t="shared" ref="AB495:AB498" si="888">Y495+AA495</f>
        <v>0</v>
      </c>
      <c r="AC495" s="291">
        <v>0.45</v>
      </c>
      <c r="AD495" s="269">
        <v>1875</v>
      </c>
      <c r="AE495" s="269">
        <f t="shared" si="832"/>
        <v>843.75</v>
      </c>
      <c r="AF495" s="269">
        <v>2646</v>
      </c>
      <c r="AG495" s="269">
        <f t="shared" si="833"/>
        <v>1190.7</v>
      </c>
      <c r="AH495" s="270">
        <f t="shared" ref="AH495:AH498" si="889">AE495+AG495</f>
        <v>2034.45</v>
      </c>
      <c r="AI495" s="338"/>
      <c r="AJ495" s="316">
        <v>1875</v>
      </c>
      <c r="AK495" s="316">
        <f t="shared" si="835"/>
        <v>0</v>
      </c>
      <c r="AL495" s="316">
        <v>2646</v>
      </c>
      <c r="AM495" s="316">
        <f t="shared" si="836"/>
        <v>0</v>
      </c>
      <c r="AN495" s="317">
        <f t="shared" ref="AN495:AN498" si="890">AK495+AM495</f>
        <v>0</v>
      </c>
      <c r="AO495" s="715">
        <f t="shared" si="821"/>
        <v>-0.45</v>
      </c>
      <c r="AP495" s="361">
        <v>1875</v>
      </c>
      <c r="AQ495" s="361">
        <f t="shared" si="838"/>
        <v>-843.75</v>
      </c>
      <c r="AR495" s="361">
        <v>2646</v>
      </c>
      <c r="AS495" s="361">
        <f t="shared" si="839"/>
        <v>-1190.7</v>
      </c>
      <c r="AT495" s="362">
        <f t="shared" ref="AT495:AT498" si="891">AQ495+AS495</f>
        <v>-2034.45</v>
      </c>
    </row>
    <row r="496" spans="1:46" ht="25.5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55"/>
        <v>2556</v>
      </c>
      <c r="H496" s="36">
        <v>381</v>
      </c>
      <c r="I496" s="36">
        <f t="shared" si="856"/>
        <v>1623.06</v>
      </c>
      <c r="J496" s="53">
        <f t="shared" si="885"/>
        <v>4179.0599999999995</v>
      </c>
      <c r="K496" s="130"/>
      <c r="L496" s="93">
        <v>600</v>
      </c>
      <c r="M496" s="93">
        <f t="shared" si="823"/>
        <v>0</v>
      </c>
      <c r="N496" s="93">
        <v>381</v>
      </c>
      <c r="O496" s="93">
        <f t="shared" si="824"/>
        <v>0</v>
      </c>
      <c r="P496" s="94">
        <f t="shared" si="886"/>
        <v>0</v>
      </c>
      <c r="Q496" s="173"/>
      <c r="R496" s="175">
        <v>600</v>
      </c>
      <c r="S496" s="175">
        <f t="shared" si="826"/>
        <v>0</v>
      </c>
      <c r="T496" s="175">
        <v>381</v>
      </c>
      <c r="U496" s="175">
        <f t="shared" si="827"/>
        <v>0</v>
      </c>
      <c r="V496" s="176">
        <f t="shared" si="887"/>
        <v>0</v>
      </c>
      <c r="W496" s="220"/>
      <c r="X496" s="222">
        <v>600</v>
      </c>
      <c r="Y496" s="222">
        <f t="shared" si="829"/>
        <v>0</v>
      </c>
      <c r="Z496" s="222">
        <v>381</v>
      </c>
      <c r="AA496" s="222">
        <f t="shared" si="830"/>
        <v>0</v>
      </c>
      <c r="AB496" s="223">
        <f t="shared" si="888"/>
        <v>0</v>
      </c>
      <c r="AC496" s="267">
        <v>4.26</v>
      </c>
      <c r="AD496" s="269">
        <v>600</v>
      </c>
      <c r="AE496" s="269">
        <f t="shared" si="832"/>
        <v>2556</v>
      </c>
      <c r="AF496" s="269">
        <v>381</v>
      </c>
      <c r="AG496" s="269">
        <f t="shared" si="833"/>
        <v>1623.06</v>
      </c>
      <c r="AH496" s="270">
        <f t="shared" si="889"/>
        <v>4179.0599999999995</v>
      </c>
      <c r="AI496" s="314"/>
      <c r="AJ496" s="316">
        <v>600</v>
      </c>
      <c r="AK496" s="316">
        <f t="shared" si="835"/>
        <v>0</v>
      </c>
      <c r="AL496" s="316">
        <v>381</v>
      </c>
      <c r="AM496" s="316">
        <f t="shared" si="836"/>
        <v>0</v>
      </c>
      <c r="AN496" s="317">
        <f t="shared" si="890"/>
        <v>0</v>
      </c>
      <c r="AO496" s="715">
        <f t="shared" si="821"/>
        <v>0</v>
      </c>
      <c r="AP496" s="361">
        <v>600</v>
      </c>
      <c r="AQ496" s="361">
        <f t="shared" si="838"/>
        <v>0</v>
      </c>
      <c r="AR496" s="361">
        <v>381</v>
      </c>
      <c r="AS496" s="361">
        <f t="shared" si="839"/>
        <v>0</v>
      </c>
      <c r="AT496" s="362">
        <f t="shared" si="891"/>
        <v>0</v>
      </c>
    </row>
    <row r="497" spans="1:46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55"/>
        <v>1270</v>
      </c>
      <c r="H497" s="36">
        <v>123</v>
      </c>
      <c r="I497" s="36">
        <f t="shared" si="856"/>
        <v>156.21</v>
      </c>
      <c r="J497" s="53">
        <f t="shared" si="885"/>
        <v>1426.21</v>
      </c>
      <c r="K497" s="130"/>
      <c r="L497" s="93">
        <v>1000</v>
      </c>
      <c r="M497" s="93">
        <f t="shared" si="823"/>
        <v>0</v>
      </c>
      <c r="N497" s="93">
        <v>123</v>
      </c>
      <c r="O497" s="93">
        <f t="shared" si="824"/>
        <v>0</v>
      </c>
      <c r="P497" s="94">
        <f t="shared" si="886"/>
        <v>0</v>
      </c>
      <c r="Q497" s="173"/>
      <c r="R497" s="175">
        <v>1000</v>
      </c>
      <c r="S497" s="175">
        <f t="shared" si="826"/>
        <v>0</v>
      </c>
      <c r="T497" s="175">
        <v>123</v>
      </c>
      <c r="U497" s="175">
        <f t="shared" si="827"/>
        <v>0</v>
      </c>
      <c r="V497" s="176">
        <f t="shared" si="887"/>
        <v>0</v>
      </c>
      <c r="W497" s="220"/>
      <c r="X497" s="222">
        <v>1000</v>
      </c>
      <c r="Y497" s="222">
        <f t="shared" si="829"/>
        <v>0</v>
      </c>
      <c r="Z497" s="222">
        <v>123</v>
      </c>
      <c r="AA497" s="222">
        <f t="shared" si="830"/>
        <v>0</v>
      </c>
      <c r="AB497" s="223">
        <f t="shared" si="888"/>
        <v>0</v>
      </c>
      <c r="AC497" s="267">
        <v>0.52</v>
      </c>
      <c r="AD497" s="269">
        <v>1000</v>
      </c>
      <c r="AE497" s="269">
        <f t="shared" si="832"/>
        <v>520</v>
      </c>
      <c r="AF497" s="269">
        <v>123</v>
      </c>
      <c r="AG497" s="269">
        <f t="shared" si="833"/>
        <v>63.96</v>
      </c>
      <c r="AH497" s="270">
        <f t="shared" si="889"/>
        <v>583.96</v>
      </c>
      <c r="AI497" s="314"/>
      <c r="AJ497" s="316">
        <v>1000</v>
      </c>
      <c r="AK497" s="316">
        <f t="shared" si="835"/>
        <v>0</v>
      </c>
      <c r="AL497" s="316">
        <v>123</v>
      </c>
      <c r="AM497" s="316">
        <f t="shared" si="836"/>
        <v>0</v>
      </c>
      <c r="AN497" s="317">
        <f t="shared" si="890"/>
        <v>0</v>
      </c>
      <c r="AO497" s="715">
        <f t="shared" si="821"/>
        <v>0.75</v>
      </c>
      <c r="AP497" s="361">
        <v>1000</v>
      </c>
      <c r="AQ497" s="361">
        <f t="shared" si="838"/>
        <v>750</v>
      </c>
      <c r="AR497" s="361">
        <v>123</v>
      </c>
      <c r="AS497" s="361">
        <f t="shared" si="839"/>
        <v>92.25</v>
      </c>
      <c r="AT497" s="362">
        <f t="shared" si="891"/>
        <v>842.25</v>
      </c>
    </row>
    <row r="498" spans="1:46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55"/>
        <v>0</v>
      </c>
      <c r="H498" s="36">
        <v>14017</v>
      </c>
      <c r="I498" s="36">
        <f t="shared" si="856"/>
        <v>14017</v>
      </c>
      <c r="J498" s="53">
        <f t="shared" si="885"/>
        <v>14017</v>
      </c>
      <c r="K498" s="130"/>
      <c r="L498" s="93">
        <v>0</v>
      </c>
      <c r="M498" s="93">
        <f t="shared" si="823"/>
        <v>0</v>
      </c>
      <c r="N498" s="93">
        <v>14017</v>
      </c>
      <c r="O498" s="93">
        <f t="shared" si="824"/>
        <v>0</v>
      </c>
      <c r="P498" s="94">
        <f t="shared" si="886"/>
        <v>0</v>
      </c>
      <c r="Q498" s="173"/>
      <c r="R498" s="175">
        <v>0</v>
      </c>
      <c r="S498" s="175">
        <f t="shared" si="826"/>
        <v>0</v>
      </c>
      <c r="T498" s="175">
        <v>14017</v>
      </c>
      <c r="U498" s="175">
        <f t="shared" si="827"/>
        <v>0</v>
      </c>
      <c r="V498" s="176">
        <f t="shared" si="887"/>
        <v>0</v>
      </c>
      <c r="W498" s="220"/>
      <c r="X498" s="222">
        <v>0</v>
      </c>
      <c r="Y498" s="222">
        <f t="shared" si="829"/>
        <v>0</v>
      </c>
      <c r="Z498" s="222">
        <v>14017</v>
      </c>
      <c r="AA498" s="222">
        <f t="shared" si="830"/>
        <v>0</v>
      </c>
      <c r="AB498" s="223">
        <f t="shared" si="888"/>
        <v>0</v>
      </c>
      <c r="AC498" s="267">
        <v>1</v>
      </c>
      <c r="AD498" s="269">
        <v>0</v>
      </c>
      <c r="AE498" s="269">
        <f t="shared" si="832"/>
        <v>0</v>
      </c>
      <c r="AF498" s="269">
        <v>14017</v>
      </c>
      <c r="AG498" s="269">
        <f t="shared" si="833"/>
        <v>14017</v>
      </c>
      <c r="AH498" s="270">
        <f t="shared" si="889"/>
        <v>14017</v>
      </c>
      <c r="AI498" s="314"/>
      <c r="AJ498" s="316">
        <v>0</v>
      </c>
      <c r="AK498" s="316">
        <f t="shared" si="835"/>
        <v>0</v>
      </c>
      <c r="AL498" s="316">
        <v>14017</v>
      </c>
      <c r="AM498" s="316">
        <f t="shared" si="836"/>
        <v>0</v>
      </c>
      <c r="AN498" s="317">
        <f t="shared" si="890"/>
        <v>0</v>
      </c>
      <c r="AO498" s="715">
        <f t="shared" si="821"/>
        <v>0</v>
      </c>
      <c r="AP498" s="361">
        <v>0</v>
      </c>
      <c r="AQ498" s="361">
        <f t="shared" si="838"/>
        <v>0</v>
      </c>
      <c r="AR498" s="361">
        <v>14017</v>
      </c>
      <c r="AS498" s="361">
        <f t="shared" si="839"/>
        <v>0</v>
      </c>
      <c r="AT498" s="362">
        <f t="shared" si="891"/>
        <v>0</v>
      </c>
    </row>
    <row r="499" spans="1:46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5">
        <f t="shared" si="821"/>
        <v>0</v>
      </c>
      <c r="AP499" s="360"/>
      <c r="AQ499" s="361"/>
      <c r="AR499" s="358"/>
      <c r="AS499" s="361"/>
      <c r="AT499" s="359"/>
    </row>
    <row r="500" spans="1:46" ht="38.25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55"/>
        <v>3786912</v>
      </c>
      <c r="H500" s="488">
        <v>0</v>
      </c>
      <c r="I500" s="488">
        <f t="shared" si="856"/>
        <v>0</v>
      </c>
      <c r="J500" s="489">
        <f t="shared" ref="J500:J506" si="892">G500+I500</f>
        <v>3786912</v>
      </c>
      <c r="K500" s="130">
        <v>10</v>
      </c>
      <c r="L500" s="93">
        <v>315576</v>
      </c>
      <c r="M500" s="93">
        <f t="shared" ref="M500:M506" si="893">K500*L500</f>
        <v>3155760</v>
      </c>
      <c r="N500" s="93">
        <v>0</v>
      </c>
      <c r="O500" s="93">
        <f t="shared" ref="O500:O506" si="894">K500*N500</f>
        <v>0</v>
      </c>
      <c r="P500" s="94">
        <f t="shared" ref="P500:P506" si="895">M500+O500</f>
        <v>3155760</v>
      </c>
      <c r="Q500" s="173">
        <v>2</v>
      </c>
      <c r="R500" s="175">
        <v>315576</v>
      </c>
      <c r="S500" s="175">
        <f t="shared" ref="S500:S506" si="896">Q500*R500</f>
        <v>631152</v>
      </c>
      <c r="T500" s="175">
        <v>0</v>
      </c>
      <c r="U500" s="175">
        <f t="shared" ref="U500:U506" si="897">Q500*T500</f>
        <v>0</v>
      </c>
      <c r="V500" s="176">
        <f t="shared" ref="V500:V506" si="898">S500+U500</f>
        <v>631152</v>
      </c>
      <c r="W500" s="220"/>
      <c r="X500" s="222">
        <v>315576</v>
      </c>
      <c r="Y500" s="222">
        <f t="shared" ref="Y500:Y506" si="899">W500*X500</f>
        <v>0</v>
      </c>
      <c r="Z500" s="222">
        <v>0</v>
      </c>
      <c r="AA500" s="222">
        <f t="shared" ref="AA500:AA506" si="900">W500*Z500</f>
        <v>0</v>
      </c>
      <c r="AB500" s="223">
        <f t="shared" ref="AB500:AB506" si="901">Y500+AA500</f>
        <v>0</v>
      </c>
      <c r="AC500" s="267"/>
      <c r="AD500" s="269">
        <v>315576</v>
      </c>
      <c r="AE500" s="269">
        <f t="shared" ref="AE500:AE506" si="902">AC500*AD500</f>
        <v>0</v>
      </c>
      <c r="AF500" s="269">
        <v>0</v>
      </c>
      <c r="AG500" s="269">
        <f t="shared" ref="AG500:AG506" si="903">AC500*AF500</f>
        <v>0</v>
      </c>
      <c r="AH500" s="270">
        <f t="shared" ref="AH500:AH506" si="904">AE500+AG500</f>
        <v>0</v>
      </c>
      <c r="AI500" s="314"/>
      <c r="AJ500" s="316">
        <v>315576</v>
      </c>
      <c r="AK500" s="316">
        <f t="shared" ref="AK500:AK506" si="905">AI500*AJ500</f>
        <v>0</v>
      </c>
      <c r="AL500" s="316">
        <v>0</v>
      </c>
      <c r="AM500" s="316">
        <f t="shared" ref="AM500:AM506" si="906">AI500*AL500</f>
        <v>0</v>
      </c>
      <c r="AN500" s="317">
        <f t="shared" ref="AN500:AN506" si="907">AK500+AM500</f>
        <v>0</v>
      </c>
      <c r="AO500" s="715">
        <f t="shared" si="821"/>
        <v>0</v>
      </c>
      <c r="AP500" s="361">
        <v>315576</v>
      </c>
      <c r="AQ500" s="361">
        <f t="shared" ref="AQ500:AQ506" si="908">AO500*AP500</f>
        <v>0</v>
      </c>
      <c r="AR500" s="361">
        <v>0</v>
      </c>
      <c r="AS500" s="361">
        <f t="shared" ref="AS500:AS506" si="909">AO500*AR500</f>
        <v>0</v>
      </c>
      <c r="AT500" s="362">
        <f t="shared" ref="AT500:AT506" si="910">AQ500+AS500</f>
        <v>0</v>
      </c>
    </row>
    <row r="501" spans="1:46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55"/>
        <v>1550532</v>
      </c>
      <c r="H501" s="488">
        <v>0</v>
      </c>
      <c r="I501" s="488">
        <f t="shared" si="856"/>
        <v>0</v>
      </c>
      <c r="J501" s="489">
        <f t="shared" si="892"/>
        <v>1550532</v>
      </c>
      <c r="K501" s="130">
        <v>10</v>
      </c>
      <c r="L501" s="93">
        <v>129211</v>
      </c>
      <c r="M501" s="93">
        <f t="shared" si="893"/>
        <v>1292110</v>
      </c>
      <c r="N501" s="93">
        <v>0</v>
      </c>
      <c r="O501" s="93">
        <f t="shared" si="894"/>
        <v>0</v>
      </c>
      <c r="P501" s="94">
        <f t="shared" si="895"/>
        <v>1292110</v>
      </c>
      <c r="Q501" s="173">
        <v>2</v>
      </c>
      <c r="R501" s="175">
        <v>129211</v>
      </c>
      <c r="S501" s="175">
        <f t="shared" si="896"/>
        <v>258422</v>
      </c>
      <c r="T501" s="175">
        <v>0</v>
      </c>
      <c r="U501" s="175">
        <f t="shared" si="897"/>
        <v>0</v>
      </c>
      <c r="V501" s="176">
        <f t="shared" si="898"/>
        <v>258422</v>
      </c>
      <c r="W501" s="220"/>
      <c r="X501" s="222">
        <v>129211</v>
      </c>
      <c r="Y501" s="222">
        <f t="shared" si="899"/>
        <v>0</v>
      </c>
      <c r="Z501" s="222">
        <v>0</v>
      </c>
      <c r="AA501" s="222">
        <f t="shared" si="900"/>
        <v>0</v>
      </c>
      <c r="AB501" s="223">
        <f t="shared" si="901"/>
        <v>0</v>
      </c>
      <c r="AC501" s="267"/>
      <c r="AD501" s="269">
        <v>129211</v>
      </c>
      <c r="AE501" s="269">
        <f t="shared" si="902"/>
        <v>0</v>
      </c>
      <c r="AF501" s="269">
        <v>0</v>
      </c>
      <c r="AG501" s="269">
        <f t="shared" si="903"/>
        <v>0</v>
      </c>
      <c r="AH501" s="270">
        <f t="shared" si="904"/>
        <v>0</v>
      </c>
      <c r="AI501" s="314"/>
      <c r="AJ501" s="316">
        <v>129211</v>
      </c>
      <c r="AK501" s="316">
        <f t="shared" si="905"/>
        <v>0</v>
      </c>
      <c r="AL501" s="316">
        <v>0</v>
      </c>
      <c r="AM501" s="316">
        <f t="shared" si="906"/>
        <v>0</v>
      </c>
      <c r="AN501" s="317">
        <f t="shared" si="907"/>
        <v>0</v>
      </c>
      <c r="AO501" s="715">
        <f t="shared" si="821"/>
        <v>0</v>
      </c>
      <c r="AP501" s="361">
        <v>129211</v>
      </c>
      <c r="AQ501" s="361">
        <f t="shared" si="908"/>
        <v>0</v>
      </c>
      <c r="AR501" s="361">
        <v>0</v>
      </c>
      <c r="AS501" s="361">
        <f t="shared" si="909"/>
        <v>0</v>
      </c>
      <c r="AT501" s="362">
        <f t="shared" si="910"/>
        <v>0</v>
      </c>
    </row>
    <row r="502" spans="1:46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55"/>
        <v>96000</v>
      </c>
      <c r="H502" s="488">
        <v>0</v>
      </c>
      <c r="I502" s="488">
        <f t="shared" si="856"/>
        <v>0</v>
      </c>
      <c r="J502" s="489">
        <f t="shared" si="892"/>
        <v>96000</v>
      </c>
      <c r="K502" s="431">
        <v>100</v>
      </c>
      <c r="L502" s="93">
        <v>800</v>
      </c>
      <c r="M502" s="93">
        <f t="shared" si="893"/>
        <v>80000</v>
      </c>
      <c r="N502" s="93">
        <v>0</v>
      </c>
      <c r="O502" s="93">
        <f t="shared" si="894"/>
        <v>0</v>
      </c>
      <c r="P502" s="432">
        <f t="shared" si="895"/>
        <v>80000</v>
      </c>
      <c r="Q502" s="173">
        <v>20</v>
      </c>
      <c r="R502" s="175">
        <v>800</v>
      </c>
      <c r="S502" s="175">
        <f t="shared" si="896"/>
        <v>16000</v>
      </c>
      <c r="T502" s="175">
        <v>0</v>
      </c>
      <c r="U502" s="175">
        <f t="shared" si="897"/>
        <v>0</v>
      </c>
      <c r="V502" s="176">
        <f t="shared" si="898"/>
        <v>16000</v>
      </c>
      <c r="W502" s="220"/>
      <c r="X502" s="222">
        <v>800</v>
      </c>
      <c r="Y502" s="222">
        <f t="shared" si="899"/>
        <v>0</v>
      </c>
      <c r="Z502" s="222">
        <v>0</v>
      </c>
      <c r="AA502" s="222">
        <f t="shared" si="900"/>
        <v>0</v>
      </c>
      <c r="AB502" s="223">
        <f t="shared" si="901"/>
        <v>0</v>
      </c>
      <c r="AC502" s="267"/>
      <c r="AD502" s="269">
        <v>800</v>
      </c>
      <c r="AE502" s="269">
        <f t="shared" si="902"/>
        <v>0</v>
      </c>
      <c r="AF502" s="269">
        <v>0</v>
      </c>
      <c r="AG502" s="269">
        <f t="shared" si="903"/>
        <v>0</v>
      </c>
      <c r="AH502" s="270">
        <f t="shared" si="904"/>
        <v>0</v>
      </c>
      <c r="AI502" s="314"/>
      <c r="AJ502" s="316">
        <v>800</v>
      </c>
      <c r="AK502" s="316">
        <f t="shared" si="905"/>
        <v>0</v>
      </c>
      <c r="AL502" s="316">
        <v>0</v>
      </c>
      <c r="AM502" s="316">
        <f t="shared" si="906"/>
        <v>0</v>
      </c>
      <c r="AN502" s="317">
        <f t="shared" si="907"/>
        <v>0</v>
      </c>
      <c r="AO502" s="715">
        <f t="shared" si="821"/>
        <v>0</v>
      </c>
      <c r="AP502" s="361">
        <v>800</v>
      </c>
      <c r="AQ502" s="361">
        <f t="shared" si="908"/>
        <v>0</v>
      </c>
      <c r="AR502" s="361">
        <v>0</v>
      </c>
      <c r="AS502" s="361">
        <f t="shared" si="909"/>
        <v>0</v>
      </c>
      <c r="AT502" s="362">
        <f t="shared" si="910"/>
        <v>0</v>
      </c>
    </row>
    <row r="503" spans="1:46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55"/>
        <v>96000</v>
      </c>
      <c r="H503" s="488">
        <v>0</v>
      </c>
      <c r="I503" s="488">
        <f t="shared" si="856"/>
        <v>0</v>
      </c>
      <c r="J503" s="489">
        <f t="shared" si="892"/>
        <v>96000</v>
      </c>
      <c r="K503" s="431">
        <v>100</v>
      </c>
      <c r="L503" s="93">
        <v>800</v>
      </c>
      <c r="M503" s="93">
        <f t="shared" si="893"/>
        <v>80000</v>
      </c>
      <c r="N503" s="93">
        <v>0</v>
      </c>
      <c r="O503" s="93">
        <f t="shared" si="894"/>
        <v>0</v>
      </c>
      <c r="P503" s="432">
        <f t="shared" si="895"/>
        <v>80000</v>
      </c>
      <c r="Q503" s="173">
        <v>20</v>
      </c>
      <c r="R503" s="175">
        <v>800</v>
      </c>
      <c r="S503" s="175">
        <f t="shared" si="896"/>
        <v>16000</v>
      </c>
      <c r="T503" s="175">
        <v>0</v>
      </c>
      <c r="U503" s="175">
        <f t="shared" si="897"/>
        <v>0</v>
      </c>
      <c r="V503" s="176">
        <f t="shared" si="898"/>
        <v>16000</v>
      </c>
      <c r="W503" s="220"/>
      <c r="X503" s="222">
        <v>800</v>
      </c>
      <c r="Y503" s="222">
        <f t="shared" si="899"/>
        <v>0</v>
      </c>
      <c r="Z503" s="222">
        <v>0</v>
      </c>
      <c r="AA503" s="222">
        <f t="shared" si="900"/>
        <v>0</v>
      </c>
      <c r="AB503" s="223">
        <f t="shared" si="901"/>
        <v>0</v>
      </c>
      <c r="AC503" s="267"/>
      <c r="AD503" s="269">
        <v>800</v>
      </c>
      <c r="AE503" s="269">
        <f t="shared" si="902"/>
        <v>0</v>
      </c>
      <c r="AF503" s="269">
        <v>0</v>
      </c>
      <c r="AG503" s="269">
        <f t="shared" si="903"/>
        <v>0</v>
      </c>
      <c r="AH503" s="270">
        <f t="shared" si="904"/>
        <v>0</v>
      </c>
      <c r="AI503" s="314"/>
      <c r="AJ503" s="316">
        <v>800</v>
      </c>
      <c r="AK503" s="316">
        <f t="shared" si="905"/>
        <v>0</v>
      </c>
      <c r="AL503" s="316">
        <v>0</v>
      </c>
      <c r="AM503" s="316">
        <f t="shared" si="906"/>
        <v>0</v>
      </c>
      <c r="AN503" s="317">
        <f t="shared" si="907"/>
        <v>0</v>
      </c>
      <c r="AO503" s="715">
        <f t="shared" si="821"/>
        <v>0</v>
      </c>
      <c r="AP503" s="361">
        <v>800</v>
      </c>
      <c r="AQ503" s="361">
        <f t="shared" si="908"/>
        <v>0</v>
      </c>
      <c r="AR503" s="361">
        <v>0</v>
      </c>
      <c r="AS503" s="361">
        <f t="shared" si="909"/>
        <v>0</v>
      </c>
      <c r="AT503" s="362">
        <f t="shared" si="910"/>
        <v>0</v>
      </c>
    </row>
    <row r="504" spans="1:46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55"/>
        <v>14388</v>
      </c>
      <c r="H504" s="488">
        <v>0</v>
      </c>
      <c r="I504" s="488">
        <f t="shared" si="856"/>
        <v>0</v>
      </c>
      <c r="J504" s="489">
        <f t="shared" si="892"/>
        <v>14388</v>
      </c>
      <c r="K504" s="130">
        <v>10</v>
      </c>
      <c r="L504" s="93">
        <v>1199</v>
      </c>
      <c r="M504" s="93">
        <f t="shared" si="893"/>
        <v>11990</v>
      </c>
      <c r="N504" s="93">
        <v>0</v>
      </c>
      <c r="O504" s="93">
        <f t="shared" si="894"/>
        <v>0</v>
      </c>
      <c r="P504" s="94">
        <f t="shared" si="895"/>
        <v>11990</v>
      </c>
      <c r="Q504" s="173">
        <v>2</v>
      </c>
      <c r="R504" s="175">
        <v>1199</v>
      </c>
      <c r="S504" s="175">
        <f t="shared" si="896"/>
        <v>2398</v>
      </c>
      <c r="T504" s="175">
        <v>0</v>
      </c>
      <c r="U504" s="175">
        <f t="shared" si="897"/>
        <v>0</v>
      </c>
      <c r="V504" s="176">
        <f t="shared" si="898"/>
        <v>2398</v>
      </c>
      <c r="W504" s="220"/>
      <c r="X504" s="222">
        <v>1199</v>
      </c>
      <c r="Y504" s="222">
        <f t="shared" si="899"/>
        <v>0</v>
      </c>
      <c r="Z504" s="222">
        <v>0</v>
      </c>
      <c r="AA504" s="222">
        <f t="shared" si="900"/>
        <v>0</v>
      </c>
      <c r="AB504" s="223">
        <f t="shared" si="901"/>
        <v>0</v>
      </c>
      <c r="AC504" s="267"/>
      <c r="AD504" s="269">
        <v>1199</v>
      </c>
      <c r="AE504" s="269">
        <f t="shared" si="902"/>
        <v>0</v>
      </c>
      <c r="AF504" s="269">
        <v>0</v>
      </c>
      <c r="AG504" s="269">
        <f t="shared" si="903"/>
        <v>0</v>
      </c>
      <c r="AH504" s="270">
        <f t="shared" si="904"/>
        <v>0</v>
      </c>
      <c r="AI504" s="314"/>
      <c r="AJ504" s="316">
        <v>1199</v>
      </c>
      <c r="AK504" s="316">
        <f t="shared" si="905"/>
        <v>0</v>
      </c>
      <c r="AL504" s="316">
        <v>0</v>
      </c>
      <c r="AM504" s="316">
        <f t="shared" si="906"/>
        <v>0</v>
      </c>
      <c r="AN504" s="317">
        <f t="shared" si="907"/>
        <v>0</v>
      </c>
      <c r="AO504" s="715">
        <f t="shared" si="821"/>
        <v>0</v>
      </c>
      <c r="AP504" s="361">
        <v>1199</v>
      </c>
      <c r="AQ504" s="361">
        <f t="shared" si="908"/>
        <v>0</v>
      </c>
      <c r="AR504" s="361">
        <v>0</v>
      </c>
      <c r="AS504" s="361">
        <f t="shared" si="909"/>
        <v>0</v>
      </c>
      <c r="AT504" s="362">
        <f t="shared" si="910"/>
        <v>0</v>
      </c>
    </row>
    <row r="505" spans="1:46" ht="13.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55"/>
        <v>39396</v>
      </c>
      <c r="H505" s="495">
        <v>0</v>
      </c>
      <c r="I505" s="495">
        <f t="shared" si="856"/>
        <v>0</v>
      </c>
      <c r="J505" s="496">
        <f t="shared" si="892"/>
        <v>39396</v>
      </c>
      <c r="K505" s="449">
        <v>10</v>
      </c>
      <c r="L505" s="450">
        <v>3283</v>
      </c>
      <c r="M505" s="450">
        <f t="shared" si="893"/>
        <v>32830</v>
      </c>
      <c r="N505" s="450">
        <v>0</v>
      </c>
      <c r="O505" s="450">
        <f t="shared" si="894"/>
        <v>0</v>
      </c>
      <c r="P505" s="451">
        <f t="shared" si="895"/>
        <v>32830</v>
      </c>
      <c r="Q505" s="452">
        <v>2</v>
      </c>
      <c r="R505" s="453">
        <v>3283</v>
      </c>
      <c r="S505" s="453">
        <f t="shared" si="896"/>
        <v>6566</v>
      </c>
      <c r="T505" s="453">
        <v>0</v>
      </c>
      <c r="U505" s="453">
        <f t="shared" si="897"/>
        <v>0</v>
      </c>
      <c r="V505" s="454">
        <f t="shared" si="898"/>
        <v>6566</v>
      </c>
      <c r="W505" s="455"/>
      <c r="X505" s="456">
        <v>3283</v>
      </c>
      <c r="Y505" s="456">
        <f t="shared" si="899"/>
        <v>0</v>
      </c>
      <c r="Z505" s="456">
        <v>0</v>
      </c>
      <c r="AA505" s="456">
        <f t="shared" si="900"/>
        <v>0</v>
      </c>
      <c r="AB505" s="457">
        <f t="shared" si="901"/>
        <v>0</v>
      </c>
      <c r="AC505" s="458"/>
      <c r="AD505" s="459">
        <v>3283</v>
      </c>
      <c r="AE505" s="459">
        <f t="shared" si="902"/>
        <v>0</v>
      </c>
      <c r="AF505" s="459">
        <v>0</v>
      </c>
      <c r="AG505" s="459">
        <f t="shared" si="903"/>
        <v>0</v>
      </c>
      <c r="AH505" s="460">
        <f t="shared" si="904"/>
        <v>0</v>
      </c>
      <c r="AI505" s="461"/>
      <c r="AJ505" s="462">
        <v>3283</v>
      </c>
      <c r="AK505" s="462">
        <f t="shared" si="905"/>
        <v>0</v>
      </c>
      <c r="AL505" s="462">
        <v>0</v>
      </c>
      <c r="AM505" s="462">
        <f t="shared" si="906"/>
        <v>0</v>
      </c>
      <c r="AN505" s="463">
        <f t="shared" si="907"/>
        <v>0</v>
      </c>
      <c r="AO505" s="716">
        <f t="shared" si="821"/>
        <v>0</v>
      </c>
      <c r="AP505" s="464">
        <v>3283</v>
      </c>
      <c r="AQ505" s="464">
        <f t="shared" si="908"/>
        <v>0</v>
      </c>
      <c r="AR505" s="464">
        <v>0</v>
      </c>
      <c r="AS505" s="464">
        <f t="shared" si="909"/>
        <v>0</v>
      </c>
      <c r="AT505" s="465">
        <f t="shared" si="910"/>
        <v>0</v>
      </c>
    </row>
    <row r="506" spans="1:46" x14ac:dyDescent="0.2">
      <c r="A506" s="433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55"/>
        <v>1104800.625</v>
      </c>
      <c r="H506" s="64">
        <v>869</v>
      </c>
      <c r="I506" s="64">
        <f t="shared" si="856"/>
        <v>512038.26299999998</v>
      </c>
      <c r="J506" s="437">
        <f t="shared" si="892"/>
        <v>1616838.888</v>
      </c>
      <c r="K506" s="438"/>
      <c r="L506" s="102">
        <v>1875</v>
      </c>
      <c r="M506" s="102">
        <f t="shared" si="893"/>
        <v>0</v>
      </c>
      <c r="N506" s="102">
        <v>869</v>
      </c>
      <c r="O506" s="102">
        <f t="shared" si="894"/>
        <v>0</v>
      </c>
      <c r="P506" s="439">
        <f t="shared" si="895"/>
        <v>0</v>
      </c>
      <c r="Q506" s="440">
        <v>500</v>
      </c>
      <c r="R506" s="189">
        <v>1875</v>
      </c>
      <c r="S506" s="189">
        <f t="shared" si="896"/>
        <v>937500</v>
      </c>
      <c r="T506" s="189">
        <v>869</v>
      </c>
      <c r="U506" s="189">
        <f t="shared" si="897"/>
        <v>434500</v>
      </c>
      <c r="V506" s="441">
        <f t="shared" si="898"/>
        <v>1372000</v>
      </c>
      <c r="W506" s="442">
        <v>96</v>
      </c>
      <c r="X506" s="236">
        <v>1875</v>
      </c>
      <c r="Y506" s="236">
        <f t="shared" si="899"/>
        <v>180000</v>
      </c>
      <c r="Z506" s="236">
        <v>869</v>
      </c>
      <c r="AA506" s="236">
        <f t="shared" si="900"/>
        <v>83424</v>
      </c>
      <c r="AB506" s="443">
        <f t="shared" si="901"/>
        <v>263424</v>
      </c>
      <c r="AC506" s="444"/>
      <c r="AD506" s="283">
        <v>1875</v>
      </c>
      <c r="AE506" s="283">
        <f t="shared" si="902"/>
        <v>0</v>
      </c>
      <c r="AF506" s="283">
        <v>869</v>
      </c>
      <c r="AG506" s="283">
        <f t="shared" si="903"/>
        <v>0</v>
      </c>
      <c r="AH506" s="445">
        <f t="shared" si="904"/>
        <v>0</v>
      </c>
      <c r="AI506" s="446"/>
      <c r="AJ506" s="330">
        <v>1875</v>
      </c>
      <c r="AK506" s="330">
        <f t="shared" si="905"/>
        <v>0</v>
      </c>
      <c r="AL506" s="330">
        <v>869</v>
      </c>
      <c r="AM506" s="330">
        <f t="shared" si="906"/>
        <v>0</v>
      </c>
      <c r="AN506" s="447">
        <f t="shared" si="907"/>
        <v>0</v>
      </c>
      <c r="AO506" s="717">
        <f t="shared" si="821"/>
        <v>-6.7730000000000246</v>
      </c>
      <c r="AP506" s="370">
        <v>1875</v>
      </c>
      <c r="AQ506" s="370">
        <f t="shared" si="908"/>
        <v>-12699.375000000045</v>
      </c>
      <c r="AR506" s="370">
        <v>869</v>
      </c>
      <c r="AS506" s="370">
        <f t="shared" si="909"/>
        <v>-5885.737000000021</v>
      </c>
      <c r="AT506" s="448">
        <f t="shared" si="910"/>
        <v>-18585.112000000066</v>
      </c>
    </row>
    <row r="507" spans="1:46" s="430" customFormat="1" x14ac:dyDescent="0.2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718">
        <f t="shared" si="821"/>
        <v>307.64999999999998</v>
      </c>
      <c r="AP507" s="426"/>
      <c r="AQ507" s="427"/>
      <c r="AR507" s="428"/>
      <c r="AS507" s="427"/>
      <c r="AT507" s="429"/>
    </row>
    <row r="508" spans="1:46" x14ac:dyDescent="0.2">
      <c r="A508" s="1">
        <v>491</v>
      </c>
      <c r="B508" s="9" t="s">
        <v>139</v>
      </c>
      <c r="C508" s="10"/>
      <c r="D508" s="2" t="s">
        <v>56</v>
      </c>
      <c r="E508" s="875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911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91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91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91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915">AE508+AG508</f>
        <v>0</v>
      </c>
      <c r="AI508" s="338"/>
      <c r="AJ508" s="316">
        <v>1875</v>
      </c>
      <c r="AK508" s="316">
        <f>AI508*AJ508</f>
        <v>0</v>
      </c>
      <c r="AL508" s="316">
        <v>1617</v>
      </c>
      <c r="AM508" s="316">
        <f>AI508*AL508</f>
        <v>0</v>
      </c>
      <c r="AN508" s="317">
        <f t="shared" ref="AN508:AN509" si="916">AK508+AM508</f>
        <v>0</v>
      </c>
      <c r="AO508" s="715">
        <f t="shared" si="821"/>
        <v>49.259999999999977</v>
      </c>
      <c r="AP508" s="361">
        <v>1875</v>
      </c>
      <c r="AQ508" s="361">
        <f>AO508*AP508</f>
        <v>92362.499999999956</v>
      </c>
      <c r="AR508" s="361">
        <v>1617</v>
      </c>
      <c r="AS508" s="361">
        <f>AO508*AR508</f>
        <v>79653.419999999969</v>
      </c>
      <c r="AT508" s="362">
        <f t="shared" ref="AT508:AT509" si="917">AQ508+AS508</f>
        <v>172015.91999999993</v>
      </c>
    </row>
    <row r="509" spans="1:46" x14ac:dyDescent="0.2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911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91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91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91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91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916"/>
        <v>0</v>
      </c>
      <c r="AO509" s="715">
        <f t="shared" si="821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917"/>
        <v>0</v>
      </c>
    </row>
    <row r="510" spans="1:46" x14ac:dyDescent="0.2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5">
        <f t="shared" si="821"/>
        <v>0</v>
      </c>
      <c r="AP510" s="360"/>
      <c r="AQ510" s="361"/>
      <c r="AR510" s="358"/>
      <c r="AS510" s="361"/>
      <c r="AT510" s="359"/>
    </row>
    <row r="511" spans="1:46" ht="38.25" x14ac:dyDescent="0.2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918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919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920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921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922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923">AK511+AM511</f>
        <v>0</v>
      </c>
      <c r="AO511" s="715">
        <f t="shared" si="821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ref="AT511:AT512" si="924">AQ511+AS511</f>
        <v>0</v>
      </c>
    </row>
    <row r="512" spans="1:46" x14ac:dyDescent="0.2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918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919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920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921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922"/>
        <v>0</v>
      </c>
      <c r="AI512" s="314"/>
      <c r="AJ512" s="316">
        <v>139</v>
      </c>
      <c r="AK512" s="316">
        <f>AI512*AJ512</f>
        <v>0</v>
      </c>
      <c r="AL512" s="316">
        <v>151</v>
      </c>
      <c r="AM512" s="316">
        <f>AI512*AL512</f>
        <v>0</v>
      </c>
      <c r="AN512" s="317">
        <f t="shared" si="923"/>
        <v>0</v>
      </c>
      <c r="AO512" s="715">
        <f t="shared" si="821"/>
        <v>1637.44</v>
      </c>
      <c r="AP512" s="361">
        <v>139</v>
      </c>
      <c r="AQ512" s="361">
        <f>AO512*AP512</f>
        <v>227604.16</v>
      </c>
      <c r="AR512" s="361">
        <v>151</v>
      </c>
      <c r="AS512" s="361">
        <f>AO512*AR512</f>
        <v>247253.44</v>
      </c>
      <c r="AT512" s="362">
        <f t="shared" si="924"/>
        <v>474857.6</v>
      </c>
    </row>
    <row r="513" spans="1:46" x14ac:dyDescent="0.2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5">
        <f t="shared" si="821"/>
        <v>0</v>
      </c>
      <c r="AP513" s="360"/>
      <c r="AQ513" s="361"/>
      <c r="AR513" s="358"/>
      <c r="AS513" s="361"/>
      <c r="AT513" s="359"/>
    </row>
    <row r="514" spans="1:46" x14ac:dyDescent="0.2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925">E514*F514</f>
        <v>19200</v>
      </c>
      <c r="H514" s="36">
        <v>2623</v>
      </c>
      <c r="I514" s="36">
        <f t="shared" ref="I514:I542" si="926">E514*H514</f>
        <v>62952</v>
      </c>
      <c r="J514" s="53">
        <f t="shared" ref="J514:J524" si="927">G514+I514</f>
        <v>82152</v>
      </c>
      <c r="K514" s="130"/>
      <c r="L514" s="93">
        <v>800</v>
      </c>
      <c r="M514" s="93">
        <f t="shared" ref="M514:M542" si="928">K514*L514</f>
        <v>0</v>
      </c>
      <c r="N514" s="93">
        <v>2623</v>
      </c>
      <c r="O514" s="93">
        <f t="shared" ref="O514:O542" si="929">K514*N514</f>
        <v>0</v>
      </c>
      <c r="P514" s="94">
        <f t="shared" ref="P514:P524" si="930">M514+O514</f>
        <v>0</v>
      </c>
      <c r="Q514" s="173"/>
      <c r="R514" s="175">
        <v>800</v>
      </c>
      <c r="S514" s="175">
        <f t="shared" ref="S514:S542" si="931">Q514*R514</f>
        <v>0</v>
      </c>
      <c r="T514" s="175">
        <v>2623</v>
      </c>
      <c r="U514" s="175">
        <f t="shared" ref="U514:U542" si="932">Q514*T514</f>
        <v>0</v>
      </c>
      <c r="V514" s="176">
        <f t="shared" ref="V514:V524" si="933">S514+U514</f>
        <v>0</v>
      </c>
      <c r="W514" s="220"/>
      <c r="X514" s="222">
        <v>800</v>
      </c>
      <c r="Y514" s="222">
        <f t="shared" ref="Y514:Y542" si="934">W514*X514</f>
        <v>0</v>
      </c>
      <c r="Z514" s="222">
        <v>2623</v>
      </c>
      <c r="AA514" s="222">
        <f t="shared" ref="AA514:AA542" si="935">W514*Z514</f>
        <v>0</v>
      </c>
      <c r="AB514" s="223">
        <f t="shared" ref="AB514:AB524" si="936">Y514+AA514</f>
        <v>0</v>
      </c>
      <c r="AC514" s="267">
        <v>24</v>
      </c>
      <c r="AD514" s="269">
        <v>800</v>
      </c>
      <c r="AE514" s="269">
        <f t="shared" ref="AE514:AE542" si="937">AC514*AD514</f>
        <v>19200</v>
      </c>
      <c r="AF514" s="269">
        <v>2623</v>
      </c>
      <c r="AG514" s="269">
        <f t="shared" ref="AG514:AG542" si="938">AC514*AF514</f>
        <v>62952</v>
      </c>
      <c r="AH514" s="270">
        <f t="shared" ref="AH514:AH524" si="939">AE514+AG514</f>
        <v>82152</v>
      </c>
      <c r="AI514" s="314"/>
      <c r="AJ514" s="316">
        <v>800</v>
      </c>
      <c r="AK514" s="316">
        <f t="shared" ref="AK514:AK542" si="940">AI514*AJ514</f>
        <v>0</v>
      </c>
      <c r="AL514" s="316">
        <v>2623</v>
      </c>
      <c r="AM514" s="316">
        <f t="shared" ref="AM514:AM542" si="941">AI514*AL514</f>
        <v>0</v>
      </c>
      <c r="AN514" s="317">
        <f t="shared" ref="AN514:AN524" si="942">AK514+AM514</f>
        <v>0</v>
      </c>
      <c r="AO514" s="715">
        <f t="shared" si="821"/>
        <v>0</v>
      </c>
      <c r="AP514" s="361">
        <v>800</v>
      </c>
      <c r="AQ514" s="361">
        <f t="shared" ref="AQ514:AQ542" si="943">AO514*AP514</f>
        <v>0</v>
      </c>
      <c r="AR514" s="361">
        <v>2623</v>
      </c>
      <c r="AS514" s="361">
        <f t="shared" ref="AS514:AS542" si="944">AO514*AR514</f>
        <v>0</v>
      </c>
      <c r="AT514" s="362">
        <f t="shared" ref="AT514:AT524" si="945">AQ514+AS514</f>
        <v>0</v>
      </c>
    </row>
    <row r="515" spans="1:46" x14ac:dyDescent="0.2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925"/>
        <v>9600</v>
      </c>
      <c r="H515" s="36">
        <v>335</v>
      </c>
      <c r="I515" s="36">
        <f t="shared" si="926"/>
        <v>5360</v>
      </c>
      <c r="J515" s="53">
        <f t="shared" si="927"/>
        <v>14960</v>
      </c>
      <c r="K515" s="130"/>
      <c r="L515" s="93">
        <v>600</v>
      </c>
      <c r="M515" s="93">
        <f t="shared" si="928"/>
        <v>0</v>
      </c>
      <c r="N515" s="93">
        <v>335</v>
      </c>
      <c r="O515" s="93">
        <f t="shared" si="929"/>
        <v>0</v>
      </c>
      <c r="P515" s="94">
        <f t="shared" si="930"/>
        <v>0</v>
      </c>
      <c r="Q515" s="173"/>
      <c r="R515" s="175">
        <v>600</v>
      </c>
      <c r="S515" s="175">
        <f t="shared" si="931"/>
        <v>0</v>
      </c>
      <c r="T515" s="175">
        <v>335</v>
      </c>
      <c r="U515" s="175">
        <f t="shared" si="932"/>
        <v>0</v>
      </c>
      <c r="V515" s="176">
        <f t="shared" si="933"/>
        <v>0</v>
      </c>
      <c r="W515" s="220"/>
      <c r="X515" s="222">
        <v>600</v>
      </c>
      <c r="Y515" s="222">
        <f t="shared" si="934"/>
        <v>0</v>
      </c>
      <c r="Z515" s="222">
        <v>335</v>
      </c>
      <c r="AA515" s="222">
        <f t="shared" si="935"/>
        <v>0</v>
      </c>
      <c r="AB515" s="223">
        <f t="shared" si="936"/>
        <v>0</v>
      </c>
      <c r="AC515" s="267">
        <v>2</v>
      </c>
      <c r="AD515" s="269">
        <v>600</v>
      </c>
      <c r="AE515" s="269">
        <f t="shared" si="937"/>
        <v>1200</v>
      </c>
      <c r="AF515" s="269">
        <v>335</v>
      </c>
      <c r="AG515" s="269">
        <f t="shared" si="938"/>
        <v>670</v>
      </c>
      <c r="AH515" s="270">
        <f t="shared" si="939"/>
        <v>1870</v>
      </c>
      <c r="AI515" s="314"/>
      <c r="AJ515" s="316">
        <v>600</v>
      </c>
      <c r="AK515" s="316">
        <f t="shared" si="940"/>
        <v>0</v>
      </c>
      <c r="AL515" s="316">
        <v>335</v>
      </c>
      <c r="AM515" s="316">
        <f t="shared" si="941"/>
        <v>0</v>
      </c>
      <c r="AN515" s="317">
        <f t="shared" si="942"/>
        <v>0</v>
      </c>
      <c r="AO515" s="715">
        <f t="shared" si="821"/>
        <v>14</v>
      </c>
      <c r="AP515" s="361">
        <v>600</v>
      </c>
      <c r="AQ515" s="361">
        <f t="shared" si="943"/>
        <v>8400</v>
      </c>
      <c r="AR515" s="361">
        <v>335</v>
      </c>
      <c r="AS515" s="361">
        <f t="shared" si="944"/>
        <v>4690</v>
      </c>
      <c r="AT515" s="362">
        <f t="shared" si="945"/>
        <v>13090</v>
      </c>
    </row>
    <row r="516" spans="1:46" x14ac:dyDescent="0.2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925"/>
        <v>9600</v>
      </c>
      <c r="H516" s="36">
        <v>928</v>
      </c>
      <c r="I516" s="36">
        <f t="shared" si="926"/>
        <v>14848</v>
      </c>
      <c r="J516" s="53">
        <f t="shared" si="927"/>
        <v>24448</v>
      </c>
      <c r="K516" s="130"/>
      <c r="L516" s="93">
        <v>600</v>
      </c>
      <c r="M516" s="93">
        <f t="shared" si="928"/>
        <v>0</v>
      </c>
      <c r="N516" s="93">
        <v>928</v>
      </c>
      <c r="O516" s="93">
        <f t="shared" si="929"/>
        <v>0</v>
      </c>
      <c r="P516" s="94">
        <f t="shared" si="930"/>
        <v>0</v>
      </c>
      <c r="Q516" s="173"/>
      <c r="R516" s="175">
        <v>600</v>
      </c>
      <c r="S516" s="175">
        <f t="shared" si="931"/>
        <v>0</v>
      </c>
      <c r="T516" s="175">
        <v>928</v>
      </c>
      <c r="U516" s="175">
        <f t="shared" si="932"/>
        <v>0</v>
      </c>
      <c r="V516" s="176">
        <f t="shared" si="933"/>
        <v>0</v>
      </c>
      <c r="W516" s="220"/>
      <c r="X516" s="222">
        <v>600</v>
      </c>
      <c r="Y516" s="222">
        <f t="shared" si="934"/>
        <v>0</v>
      </c>
      <c r="Z516" s="222">
        <v>928</v>
      </c>
      <c r="AA516" s="222">
        <f t="shared" si="935"/>
        <v>0</v>
      </c>
      <c r="AB516" s="223">
        <f t="shared" si="936"/>
        <v>0</v>
      </c>
      <c r="AC516" s="267">
        <v>2</v>
      </c>
      <c r="AD516" s="269">
        <v>600</v>
      </c>
      <c r="AE516" s="269">
        <f t="shared" si="937"/>
        <v>1200</v>
      </c>
      <c r="AF516" s="269">
        <v>928</v>
      </c>
      <c r="AG516" s="269">
        <f t="shared" si="938"/>
        <v>1856</v>
      </c>
      <c r="AH516" s="270">
        <f t="shared" si="939"/>
        <v>3056</v>
      </c>
      <c r="AI516" s="314"/>
      <c r="AJ516" s="316">
        <v>600</v>
      </c>
      <c r="AK516" s="316">
        <f t="shared" si="940"/>
        <v>0</v>
      </c>
      <c r="AL516" s="316">
        <v>928</v>
      </c>
      <c r="AM516" s="316">
        <f t="shared" si="941"/>
        <v>0</v>
      </c>
      <c r="AN516" s="317">
        <f t="shared" si="942"/>
        <v>0</v>
      </c>
      <c r="AO516" s="715">
        <f t="shared" si="821"/>
        <v>14</v>
      </c>
      <c r="AP516" s="361">
        <v>600</v>
      </c>
      <c r="AQ516" s="361">
        <f t="shared" si="943"/>
        <v>8400</v>
      </c>
      <c r="AR516" s="361">
        <v>928</v>
      </c>
      <c r="AS516" s="361">
        <f t="shared" si="944"/>
        <v>12992</v>
      </c>
      <c r="AT516" s="362">
        <f t="shared" si="945"/>
        <v>21392</v>
      </c>
    </row>
    <row r="517" spans="1:46" x14ac:dyDescent="0.2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925"/>
        <v>25200</v>
      </c>
      <c r="H517" s="36">
        <v>1424</v>
      </c>
      <c r="I517" s="36">
        <f t="shared" si="926"/>
        <v>59808</v>
      </c>
      <c r="J517" s="53">
        <f t="shared" si="927"/>
        <v>85008</v>
      </c>
      <c r="K517" s="130"/>
      <c r="L517" s="93">
        <v>600</v>
      </c>
      <c r="M517" s="93">
        <f t="shared" si="928"/>
        <v>0</v>
      </c>
      <c r="N517" s="93">
        <v>1424</v>
      </c>
      <c r="O517" s="93">
        <f t="shared" si="929"/>
        <v>0</v>
      </c>
      <c r="P517" s="94">
        <f t="shared" si="930"/>
        <v>0</v>
      </c>
      <c r="Q517" s="173"/>
      <c r="R517" s="175">
        <v>600</v>
      </c>
      <c r="S517" s="175">
        <f t="shared" si="931"/>
        <v>0</v>
      </c>
      <c r="T517" s="175">
        <v>1424</v>
      </c>
      <c r="U517" s="175">
        <f t="shared" si="932"/>
        <v>0</v>
      </c>
      <c r="V517" s="176">
        <f t="shared" si="933"/>
        <v>0</v>
      </c>
      <c r="W517" s="220"/>
      <c r="X517" s="222">
        <v>600</v>
      </c>
      <c r="Y517" s="222">
        <f t="shared" si="934"/>
        <v>0</v>
      </c>
      <c r="Z517" s="222">
        <v>1424</v>
      </c>
      <c r="AA517" s="222">
        <f t="shared" si="935"/>
        <v>0</v>
      </c>
      <c r="AB517" s="223">
        <f t="shared" si="936"/>
        <v>0</v>
      </c>
      <c r="AC517" s="267">
        <v>28</v>
      </c>
      <c r="AD517" s="269">
        <v>600</v>
      </c>
      <c r="AE517" s="269">
        <f t="shared" si="937"/>
        <v>16800</v>
      </c>
      <c r="AF517" s="269">
        <v>1424</v>
      </c>
      <c r="AG517" s="269">
        <f t="shared" si="938"/>
        <v>39872</v>
      </c>
      <c r="AH517" s="270">
        <f t="shared" si="939"/>
        <v>56672</v>
      </c>
      <c r="AI517" s="314"/>
      <c r="AJ517" s="316">
        <v>600</v>
      </c>
      <c r="AK517" s="316">
        <f t="shared" si="940"/>
        <v>0</v>
      </c>
      <c r="AL517" s="316">
        <v>1424</v>
      </c>
      <c r="AM517" s="316">
        <f t="shared" si="941"/>
        <v>0</v>
      </c>
      <c r="AN517" s="317">
        <f t="shared" si="942"/>
        <v>0</v>
      </c>
      <c r="AO517" s="715">
        <f t="shared" si="821"/>
        <v>14</v>
      </c>
      <c r="AP517" s="361">
        <v>600</v>
      </c>
      <c r="AQ517" s="361">
        <f t="shared" si="943"/>
        <v>8400</v>
      </c>
      <c r="AR517" s="361">
        <v>1424</v>
      </c>
      <c r="AS517" s="361">
        <f t="shared" si="944"/>
        <v>19936</v>
      </c>
      <c r="AT517" s="362">
        <f t="shared" si="945"/>
        <v>28336</v>
      </c>
    </row>
    <row r="518" spans="1:46" x14ac:dyDescent="0.2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925"/>
        <v>52000</v>
      </c>
      <c r="H518" s="36">
        <v>957</v>
      </c>
      <c r="I518" s="36">
        <f t="shared" si="926"/>
        <v>38280</v>
      </c>
      <c r="J518" s="53">
        <f t="shared" si="927"/>
        <v>90280</v>
      </c>
      <c r="K518" s="130"/>
      <c r="L518" s="93">
        <v>1300</v>
      </c>
      <c r="M518" s="93">
        <f t="shared" si="928"/>
        <v>0</v>
      </c>
      <c r="N518" s="93">
        <v>957</v>
      </c>
      <c r="O518" s="93">
        <f t="shared" si="929"/>
        <v>0</v>
      </c>
      <c r="P518" s="94">
        <f t="shared" si="930"/>
        <v>0</v>
      </c>
      <c r="Q518" s="173"/>
      <c r="R518" s="175">
        <v>1300</v>
      </c>
      <c r="S518" s="175">
        <f t="shared" si="931"/>
        <v>0</v>
      </c>
      <c r="T518" s="175">
        <v>957</v>
      </c>
      <c r="U518" s="175">
        <f t="shared" si="932"/>
        <v>0</v>
      </c>
      <c r="V518" s="176">
        <f t="shared" si="933"/>
        <v>0</v>
      </c>
      <c r="W518" s="220"/>
      <c r="X518" s="222">
        <v>1300</v>
      </c>
      <c r="Y518" s="222">
        <f t="shared" si="934"/>
        <v>0</v>
      </c>
      <c r="Z518" s="222">
        <v>957</v>
      </c>
      <c r="AA518" s="222">
        <f t="shared" si="935"/>
        <v>0</v>
      </c>
      <c r="AB518" s="223">
        <f t="shared" si="936"/>
        <v>0</v>
      </c>
      <c r="AC518" s="267">
        <v>38</v>
      </c>
      <c r="AD518" s="269">
        <v>1300</v>
      </c>
      <c r="AE518" s="269">
        <f t="shared" si="937"/>
        <v>49400</v>
      </c>
      <c r="AF518" s="269">
        <v>957</v>
      </c>
      <c r="AG518" s="269">
        <f t="shared" si="938"/>
        <v>36366</v>
      </c>
      <c r="AH518" s="270">
        <f t="shared" si="939"/>
        <v>85766</v>
      </c>
      <c r="AI518" s="314"/>
      <c r="AJ518" s="316">
        <v>1300</v>
      </c>
      <c r="AK518" s="316">
        <f t="shared" si="940"/>
        <v>0</v>
      </c>
      <c r="AL518" s="316">
        <v>957</v>
      </c>
      <c r="AM518" s="316">
        <f t="shared" si="941"/>
        <v>0</v>
      </c>
      <c r="AN518" s="317">
        <f t="shared" si="942"/>
        <v>0</v>
      </c>
      <c r="AO518" s="715">
        <f t="shared" si="821"/>
        <v>2</v>
      </c>
      <c r="AP518" s="361">
        <v>1300</v>
      </c>
      <c r="AQ518" s="361">
        <f t="shared" si="943"/>
        <v>2600</v>
      </c>
      <c r="AR518" s="361">
        <v>957</v>
      </c>
      <c r="AS518" s="361">
        <f t="shared" si="944"/>
        <v>1914</v>
      </c>
      <c r="AT518" s="362">
        <f t="shared" si="945"/>
        <v>4514</v>
      </c>
    </row>
    <row r="519" spans="1:46" x14ac:dyDescent="0.2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925"/>
        <v>75460</v>
      </c>
      <c r="H519" s="36">
        <v>421</v>
      </c>
      <c r="I519" s="36">
        <f t="shared" si="926"/>
        <v>45383.799999999996</v>
      </c>
      <c r="J519" s="53">
        <f t="shared" si="927"/>
        <v>120843.79999999999</v>
      </c>
      <c r="K519" s="130"/>
      <c r="L519" s="93">
        <v>700</v>
      </c>
      <c r="M519" s="93">
        <f t="shared" si="928"/>
        <v>0</v>
      </c>
      <c r="N519" s="93">
        <v>421</v>
      </c>
      <c r="O519" s="93">
        <f t="shared" si="929"/>
        <v>0</v>
      </c>
      <c r="P519" s="94">
        <f t="shared" si="930"/>
        <v>0</v>
      </c>
      <c r="Q519" s="173"/>
      <c r="R519" s="175">
        <v>700</v>
      </c>
      <c r="S519" s="175">
        <f t="shared" si="931"/>
        <v>0</v>
      </c>
      <c r="T519" s="175">
        <v>421</v>
      </c>
      <c r="U519" s="175">
        <f t="shared" si="932"/>
        <v>0</v>
      </c>
      <c r="V519" s="176">
        <f t="shared" si="933"/>
        <v>0</v>
      </c>
      <c r="W519" s="220"/>
      <c r="X519" s="222">
        <v>700</v>
      </c>
      <c r="Y519" s="222">
        <f t="shared" si="934"/>
        <v>0</v>
      </c>
      <c r="Z519" s="222">
        <v>421</v>
      </c>
      <c r="AA519" s="222">
        <f t="shared" si="935"/>
        <v>0</v>
      </c>
      <c r="AB519" s="223">
        <f t="shared" si="936"/>
        <v>0</v>
      </c>
      <c r="AC519" s="267">
        <v>80</v>
      </c>
      <c r="AD519" s="269">
        <v>700</v>
      </c>
      <c r="AE519" s="269">
        <f t="shared" si="937"/>
        <v>56000</v>
      </c>
      <c r="AF519" s="269">
        <v>421</v>
      </c>
      <c r="AG519" s="269">
        <f t="shared" si="938"/>
        <v>33680</v>
      </c>
      <c r="AH519" s="270">
        <f t="shared" si="939"/>
        <v>89680</v>
      </c>
      <c r="AI519" s="314"/>
      <c r="AJ519" s="316">
        <v>700</v>
      </c>
      <c r="AK519" s="316">
        <f t="shared" si="940"/>
        <v>0</v>
      </c>
      <c r="AL519" s="316">
        <v>421</v>
      </c>
      <c r="AM519" s="316">
        <f t="shared" si="941"/>
        <v>0</v>
      </c>
      <c r="AN519" s="317">
        <f t="shared" si="942"/>
        <v>0</v>
      </c>
      <c r="AO519" s="715">
        <f t="shared" si="821"/>
        <v>27.799999999999997</v>
      </c>
      <c r="AP519" s="361">
        <v>700</v>
      </c>
      <c r="AQ519" s="361">
        <f t="shared" si="943"/>
        <v>19459.999999999996</v>
      </c>
      <c r="AR519" s="361">
        <v>421</v>
      </c>
      <c r="AS519" s="361">
        <f t="shared" si="944"/>
        <v>11703.8</v>
      </c>
      <c r="AT519" s="362">
        <f t="shared" si="945"/>
        <v>31163.799999999996</v>
      </c>
    </row>
    <row r="520" spans="1:46" x14ac:dyDescent="0.2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25"/>
        <v>0</v>
      </c>
      <c r="H520" s="36">
        <v>18051</v>
      </c>
      <c r="I520" s="36">
        <f t="shared" si="926"/>
        <v>18051</v>
      </c>
      <c r="J520" s="53">
        <f t="shared" si="927"/>
        <v>18051</v>
      </c>
      <c r="K520" s="130"/>
      <c r="L520" s="93">
        <v>0</v>
      </c>
      <c r="M520" s="93">
        <f t="shared" si="928"/>
        <v>0</v>
      </c>
      <c r="N520" s="93">
        <v>18051</v>
      </c>
      <c r="O520" s="93">
        <f t="shared" si="929"/>
        <v>0</v>
      </c>
      <c r="P520" s="94">
        <f t="shared" si="930"/>
        <v>0</v>
      </c>
      <c r="Q520" s="173"/>
      <c r="R520" s="175">
        <v>0</v>
      </c>
      <c r="S520" s="175">
        <f t="shared" si="931"/>
        <v>0</v>
      </c>
      <c r="T520" s="175">
        <v>18051</v>
      </c>
      <c r="U520" s="175">
        <f t="shared" si="932"/>
        <v>0</v>
      </c>
      <c r="V520" s="176">
        <f t="shared" si="933"/>
        <v>0</v>
      </c>
      <c r="W520" s="220"/>
      <c r="X520" s="222">
        <v>0</v>
      </c>
      <c r="Y520" s="222">
        <f t="shared" si="934"/>
        <v>0</v>
      </c>
      <c r="Z520" s="222">
        <v>18051</v>
      </c>
      <c r="AA520" s="222">
        <f t="shared" si="935"/>
        <v>0</v>
      </c>
      <c r="AB520" s="223">
        <f t="shared" si="936"/>
        <v>0</v>
      </c>
      <c r="AC520" s="267">
        <v>1</v>
      </c>
      <c r="AD520" s="269">
        <v>0</v>
      </c>
      <c r="AE520" s="269">
        <f t="shared" si="937"/>
        <v>0</v>
      </c>
      <c r="AF520" s="269">
        <v>18051</v>
      </c>
      <c r="AG520" s="269">
        <f t="shared" si="938"/>
        <v>18051</v>
      </c>
      <c r="AH520" s="270">
        <f t="shared" si="939"/>
        <v>18051</v>
      </c>
      <c r="AI520" s="314"/>
      <c r="AJ520" s="316">
        <v>0</v>
      </c>
      <c r="AK520" s="316">
        <f t="shared" si="940"/>
        <v>0</v>
      </c>
      <c r="AL520" s="316">
        <v>18051</v>
      </c>
      <c r="AM520" s="316">
        <f t="shared" si="941"/>
        <v>0</v>
      </c>
      <c r="AN520" s="317">
        <f t="shared" si="942"/>
        <v>0</v>
      </c>
      <c r="AO520" s="715">
        <f t="shared" si="821"/>
        <v>0</v>
      </c>
      <c r="AP520" s="361">
        <v>0</v>
      </c>
      <c r="AQ520" s="361">
        <f t="shared" si="943"/>
        <v>0</v>
      </c>
      <c r="AR520" s="361">
        <v>18051</v>
      </c>
      <c r="AS520" s="361">
        <f t="shared" si="944"/>
        <v>0</v>
      </c>
      <c r="AT520" s="362">
        <f t="shared" si="945"/>
        <v>0</v>
      </c>
    </row>
    <row r="521" spans="1:46" ht="25.5" x14ac:dyDescent="0.2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925"/>
        <v>6000</v>
      </c>
      <c r="H521" s="36">
        <v>629</v>
      </c>
      <c r="I521" s="36">
        <f t="shared" si="926"/>
        <v>1887</v>
      </c>
      <c r="J521" s="53">
        <f t="shared" si="927"/>
        <v>7887</v>
      </c>
      <c r="K521" s="130"/>
      <c r="L521" s="93">
        <v>2000</v>
      </c>
      <c r="M521" s="93">
        <f t="shared" si="928"/>
        <v>0</v>
      </c>
      <c r="N521" s="93">
        <v>629</v>
      </c>
      <c r="O521" s="93">
        <f t="shared" si="929"/>
        <v>0</v>
      </c>
      <c r="P521" s="94">
        <f t="shared" si="930"/>
        <v>0</v>
      </c>
      <c r="Q521" s="173"/>
      <c r="R521" s="175">
        <v>2000</v>
      </c>
      <c r="S521" s="175">
        <f t="shared" si="931"/>
        <v>0</v>
      </c>
      <c r="T521" s="175">
        <v>629</v>
      </c>
      <c r="U521" s="175">
        <f t="shared" si="932"/>
        <v>0</v>
      </c>
      <c r="V521" s="176">
        <f t="shared" si="933"/>
        <v>0</v>
      </c>
      <c r="W521" s="220"/>
      <c r="X521" s="222">
        <v>2000</v>
      </c>
      <c r="Y521" s="222">
        <f t="shared" si="934"/>
        <v>0</v>
      </c>
      <c r="Z521" s="222">
        <v>629</v>
      </c>
      <c r="AA521" s="222">
        <f t="shared" si="935"/>
        <v>0</v>
      </c>
      <c r="AB521" s="223">
        <f t="shared" si="936"/>
        <v>0</v>
      </c>
      <c r="AC521" s="267">
        <v>3</v>
      </c>
      <c r="AD521" s="269">
        <v>2000</v>
      </c>
      <c r="AE521" s="269">
        <f t="shared" si="937"/>
        <v>6000</v>
      </c>
      <c r="AF521" s="269">
        <v>629</v>
      </c>
      <c r="AG521" s="269">
        <f t="shared" si="938"/>
        <v>1887</v>
      </c>
      <c r="AH521" s="270">
        <f t="shared" si="939"/>
        <v>7887</v>
      </c>
      <c r="AI521" s="314"/>
      <c r="AJ521" s="316">
        <v>2000</v>
      </c>
      <c r="AK521" s="316">
        <f t="shared" si="940"/>
        <v>0</v>
      </c>
      <c r="AL521" s="316">
        <v>629</v>
      </c>
      <c r="AM521" s="316">
        <f t="shared" si="941"/>
        <v>0</v>
      </c>
      <c r="AN521" s="317">
        <f t="shared" si="942"/>
        <v>0</v>
      </c>
      <c r="AO521" s="715">
        <f t="shared" si="821"/>
        <v>0</v>
      </c>
      <c r="AP521" s="361">
        <v>2000</v>
      </c>
      <c r="AQ521" s="361">
        <f t="shared" si="943"/>
        <v>0</v>
      </c>
      <c r="AR521" s="361">
        <v>629</v>
      </c>
      <c r="AS521" s="361">
        <f t="shared" si="944"/>
        <v>0</v>
      </c>
      <c r="AT521" s="362">
        <f t="shared" si="945"/>
        <v>0</v>
      </c>
    </row>
    <row r="522" spans="1:46" x14ac:dyDescent="0.2">
      <c r="A522" s="870">
        <v>497</v>
      </c>
      <c r="B522" s="876" t="s">
        <v>592</v>
      </c>
      <c r="C522" s="872"/>
      <c r="D522" s="872" t="s">
        <v>7</v>
      </c>
      <c r="E522" s="872">
        <v>1</v>
      </c>
      <c r="F522" s="873">
        <v>2950</v>
      </c>
      <c r="G522" s="873">
        <f>E522*F522</f>
        <v>2950</v>
      </c>
      <c r="H522" s="873">
        <v>10010</v>
      </c>
      <c r="I522" s="873">
        <f>E522*H522</f>
        <v>10010</v>
      </c>
      <c r="J522" s="879">
        <f t="shared" si="92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/>
      <c r="AK522" s="316"/>
      <c r="AL522" s="316"/>
      <c r="AM522" s="316"/>
      <c r="AN522" s="317"/>
      <c r="AO522" s="872">
        <v>1</v>
      </c>
      <c r="AP522" s="873">
        <v>2950</v>
      </c>
      <c r="AQ522" s="873">
        <f>AO522*AP522</f>
        <v>2950</v>
      </c>
      <c r="AR522" s="873">
        <v>10010</v>
      </c>
      <c r="AS522" s="873">
        <f>AO522*AR522</f>
        <v>10010</v>
      </c>
      <c r="AT522" s="879">
        <f t="shared" si="945"/>
        <v>12960</v>
      </c>
    </row>
    <row r="523" spans="1:46" ht="25.5" x14ac:dyDescent="0.2">
      <c r="A523" s="870">
        <v>508</v>
      </c>
      <c r="B523" s="876" t="s">
        <v>593</v>
      </c>
      <c r="C523" s="872"/>
      <c r="D523" s="872" t="s">
        <v>7</v>
      </c>
      <c r="E523" s="872">
        <v>28</v>
      </c>
      <c r="F523" s="873">
        <v>600</v>
      </c>
      <c r="G523" s="873">
        <f>E523*F523</f>
        <v>16800</v>
      </c>
      <c r="H523" s="873">
        <v>1994</v>
      </c>
      <c r="I523" s="873">
        <f>E523*H523</f>
        <v>55832</v>
      </c>
      <c r="J523" s="879">
        <f t="shared" si="92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/>
      <c r="AK523" s="316"/>
      <c r="AL523" s="316"/>
      <c r="AM523" s="316"/>
      <c r="AN523" s="317"/>
      <c r="AO523" s="872">
        <v>28</v>
      </c>
      <c r="AP523" s="873">
        <v>600</v>
      </c>
      <c r="AQ523" s="873">
        <f>AO523*AP523</f>
        <v>16800</v>
      </c>
      <c r="AR523" s="873">
        <v>1994</v>
      </c>
      <c r="AS523" s="873">
        <f>AO523*AR523</f>
        <v>55832</v>
      </c>
      <c r="AT523" s="879">
        <f t="shared" si="945"/>
        <v>72632</v>
      </c>
    </row>
    <row r="524" spans="1:46" x14ac:dyDescent="0.2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25"/>
        <v>0</v>
      </c>
      <c r="H524" s="36">
        <v>66966</v>
      </c>
      <c r="I524" s="36">
        <f t="shared" si="926"/>
        <v>66966</v>
      </c>
      <c r="J524" s="53">
        <f t="shared" si="927"/>
        <v>66966</v>
      </c>
      <c r="K524" s="130"/>
      <c r="L524" s="93">
        <v>0</v>
      </c>
      <c r="M524" s="93">
        <f t="shared" si="928"/>
        <v>0</v>
      </c>
      <c r="N524" s="93">
        <v>66966</v>
      </c>
      <c r="O524" s="93">
        <f t="shared" si="929"/>
        <v>0</v>
      </c>
      <c r="P524" s="94">
        <f t="shared" si="930"/>
        <v>0</v>
      </c>
      <c r="Q524" s="173"/>
      <c r="R524" s="175">
        <v>0</v>
      </c>
      <c r="S524" s="175">
        <f t="shared" si="931"/>
        <v>0</v>
      </c>
      <c r="T524" s="175">
        <v>66966</v>
      </c>
      <c r="U524" s="175">
        <f t="shared" si="932"/>
        <v>0</v>
      </c>
      <c r="V524" s="176">
        <f t="shared" si="933"/>
        <v>0</v>
      </c>
      <c r="W524" s="220"/>
      <c r="X524" s="222">
        <v>0</v>
      </c>
      <c r="Y524" s="222">
        <f t="shared" si="934"/>
        <v>0</v>
      </c>
      <c r="Z524" s="222">
        <v>66966</v>
      </c>
      <c r="AA524" s="222">
        <f t="shared" si="935"/>
        <v>0</v>
      </c>
      <c r="AB524" s="223">
        <f t="shared" si="936"/>
        <v>0</v>
      </c>
      <c r="AC524" s="267">
        <v>1</v>
      </c>
      <c r="AD524" s="269">
        <v>0</v>
      </c>
      <c r="AE524" s="269">
        <f t="shared" si="937"/>
        <v>0</v>
      </c>
      <c r="AF524" s="269">
        <v>66966</v>
      </c>
      <c r="AG524" s="269">
        <f t="shared" si="938"/>
        <v>66966</v>
      </c>
      <c r="AH524" s="270">
        <f t="shared" si="939"/>
        <v>66966</v>
      </c>
      <c r="AI524" s="314"/>
      <c r="AJ524" s="316">
        <v>0</v>
      </c>
      <c r="AK524" s="316">
        <f t="shared" si="940"/>
        <v>0</v>
      </c>
      <c r="AL524" s="316">
        <v>66966</v>
      </c>
      <c r="AM524" s="316">
        <f t="shared" si="941"/>
        <v>0</v>
      </c>
      <c r="AN524" s="317">
        <f t="shared" si="942"/>
        <v>0</v>
      </c>
      <c r="AO524" s="715">
        <f t="shared" si="821"/>
        <v>0</v>
      </c>
      <c r="AP524" s="361">
        <v>0</v>
      </c>
      <c r="AQ524" s="361">
        <f t="shared" si="943"/>
        <v>0</v>
      </c>
      <c r="AR524" s="361">
        <v>66966</v>
      </c>
      <c r="AS524" s="361">
        <f t="shared" si="944"/>
        <v>0</v>
      </c>
      <c r="AT524" s="362">
        <f t="shared" si="945"/>
        <v>0</v>
      </c>
    </row>
    <row r="525" spans="1:46" x14ac:dyDescent="0.2">
      <c r="A525" s="1">
        <v>506</v>
      </c>
      <c r="B525" s="68" t="s">
        <v>203</v>
      </c>
      <c r="C525" s="10"/>
      <c r="D525" s="2"/>
      <c r="E525" s="2"/>
      <c r="F525" s="2"/>
      <c r="G525" s="36">
        <f t="shared" si="925"/>
        <v>0</v>
      </c>
      <c r="H525" s="37"/>
      <c r="I525" s="36">
        <f t="shared" si="926"/>
        <v>0</v>
      </c>
      <c r="J525" s="119"/>
      <c r="K525" s="130"/>
      <c r="L525" s="92"/>
      <c r="M525" s="93">
        <f t="shared" si="928"/>
        <v>0</v>
      </c>
      <c r="N525" s="91"/>
      <c r="O525" s="93">
        <f t="shared" si="929"/>
        <v>0</v>
      </c>
      <c r="P525" s="129"/>
      <c r="Q525" s="173"/>
      <c r="R525" s="174"/>
      <c r="S525" s="175">
        <f t="shared" si="931"/>
        <v>0</v>
      </c>
      <c r="T525" s="171"/>
      <c r="U525" s="175">
        <f t="shared" si="932"/>
        <v>0</v>
      </c>
      <c r="V525" s="172"/>
      <c r="W525" s="220"/>
      <c r="X525" s="221"/>
      <c r="Y525" s="222">
        <f t="shared" si="934"/>
        <v>0</v>
      </c>
      <c r="Z525" s="218"/>
      <c r="AA525" s="222">
        <f t="shared" si="935"/>
        <v>0</v>
      </c>
      <c r="AB525" s="219"/>
      <c r="AC525" s="267"/>
      <c r="AD525" s="268"/>
      <c r="AE525" s="269">
        <f t="shared" si="937"/>
        <v>0</v>
      </c>
      <c r="AF525" s="265"/>
      <c r="AG525" s="269">
        <f t="shared" si="938"/>
        <v>0</v>
      </c>
      <c r="AH525" s="266"/>
      <c r="AI525" s="314"/>
      <c r="AJ525" s="315"/>
      <c r="AK525" s="316">
        <f t="shared" si="940"/>
        <v>0</v>
      </c>
      <c r="AL525" s="312"/>
      <c r="AM525" s="316">
        <f t="shared" si="941"/>
        <v>0</v>
      </c>
      <c r="AN525" s="313"/>
      <c r="AO525" s="715">
        <f t="shared" si="821"/>
        <v>0</v>
      </c>
      <c r="AP525" s="360"/>
      <c r="AQ525" s="361">
        <f t="shared" si="943"/>
        <v>0</v>
      </c>
      <c r="AR525" s="358"/>
      <c r="AS525" s="361">
        <f t="shared" si="944"/>
        <v>0</v>
      </c>
      <c r="AT525" s="359"/>
    </row>
    <row r="526" spans="1:46" x14ac:dyDescent="0.2">
      <c r="A526" s="880">
        <v>507</v>
      </c>
      <c r="B526" s="881" t="s">
        <v>204</v>
      </c>
      <c r="C526" s="882"/>
      <c r="D526" s="882" t="s">
        <v>7</v>
      </c>
      <c r="E526" s="882">
        <v>12</v>
      </c>
      <c r="F526" s="883">
        <v>1200</v>
      </c>
      <c r="G526" s="883">
        <f t="shared" si="925"/>
        <v>14400</v>
      </c>
      <c r="H526" s="883">
        <v>1853</v>
      </c>
      <c r="I526" s="883">
        <f t="shared" si="926"/>
        <v>22236</v>
      </c>
      <c r="J526" s="884">
        <f t="shared" ref="J526:J532" si="946">G526+I526</f>
        <v>36636</v>
      </c>
      <c r="K526" s="130"/>
      <c r="L526" s="93">
        <v>1200</v>
      </c>
      <c r="M526" s="93">
        <f t="shared" si="928"/>
        <v>0</v>
      </c>
      <c r="N526" s="93">
        <v>1853</v>
      </c>
      <c r="O526" s="93">
        <f t="shared" si="929"/>
        <v>0</v>
      </c>
      <c r="P526" s="94">
        <f t="shared" ref="P526:P532" si="947">M526+O526</f>
        <v>0</v>
      </c>
      <c r="Q526" s="173"/>
      <c r="R526" s="175">
        <v>1200</v>
      </c>
      <c r="S526" s="175">
        <f t="shared" si="931"/>
        <v>0</v>
      </c>
      <c r="T526" s="175">
        <v>1853</v>
      </c>
      <c r="U526" s="175">
        <f t="shared" si="932"/>
        <v>0</v>
      </c>
      <c r="V526" s="176">
        <f t="shared" ref="V526:V532" si="948">S526+U526</f>
        <v>0</v>
      </c>
      <c r="W526" s="220"/>
      <c r="X526" s="222">
        <v>1200</v>
      </c>
      <c r="Y526" s="222">
        <f t="shared" si="934"/>
        <v>0</v>
      </c>
      <c r="Z526" s="222">
        <v>1853</v>
      </c>
      <c r="AA526" s="222">
        <f t="shared" si="935"/>
        <v>0</v>
      </c>
      <c r="AB526" s="223">
        <f t="shared" ref="AB526:AB532" si="949">Y526+AA526</f>
        <v>0</v>
      </c>
      <c r="AC526" s="267"/>
      <c r="AD526" s="269">
        <v>1200</v>
      </c>
      <c r="AE526" s="269">
        <f t="shared" si="937"/>
        <v>0</v>
      </c>
      <c r="AF526" s="269">
        <v>1853</v>
      </c>
      <c r="AG526" s="269">
        <f t="shared" si="938"/>
        <v>0</v>
      </c>
      <c r="AH526" s="270">
        <f t="shared" ref="AH526:AH532" si="950">AE526+AG526</f>
        <v>0</v>
      </c>
      <c r="AI526" s="314"/>
      <c r="AJ526" s="316">
        <v>1200</v>
      </c>
      <c r="AK526" s="316">
        <f t="shared" si="940"/>
        <v>0</v>
      </c>
      <c r="AL526" s="316">
        <v>1853</v>
      </c>
      <c r="AM526" s="316">
        <f t="shared" si="941"/>
        <v>0</v>
      </c>
      <c r="AN526" s="317">
        <f t="shared" ref="AN526:AN532" si="951">AK526+AM526</f>
        <v>0</v>
      </c>
      <c r="AO526" s="892"/>
      <c r="AP526" s="883"/>
      <c r="AQ526" s="883"/>
      <c r="AR526" s="883"/>
      <c r="AS526" s="883"/>
      <c r="AT526" s="893"/>
    </row>
    <row r="527" spans="1:46" ht="25.5" x14ac:dyDescent="0.2">
      <c r="A527" s="870">
        <v>508</v>
      </c>
      <c r="B527" s="876" t="s">
        <v>593</v>
      </c>
      <c r="C527" s="872"/>
      <c r="D527" s="872" t="s">
        <v>7</v>
      </c>
      <c r="E527" s="872">
        <v>12</v>
      </c>
      <c r="F527" s="873">
        <v>600</v>
      </c>
      <c r="G527" s="873">
        <f>E527*F527</f>
        <v>7200</v>
      </c>
      <c r="H527" s="873">
        <v>1994</v>
      </c>
      <c r="I527" s="873">
        <f>E527*H527</f>
        <v>23928</v>
      </c>
      <c r="J527" s="879">
        <f t="shared" si="946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/>
      <c r="AK527" s="316"/>
      <c r="AL527" s="316"/>
      <c r="AM527" s="316"/>
      <c r="AN527" s="317"/>
      <c r="AO527" s="872">
        <v>12</v>
      </c>
      <c r="AP527" s="873">
        <v>600</v>
      </c>
      <c r="AQ527" s="873">
        <f>AO527*AP527</f>
        <v>7200</v>
      </c>
      <c r="AR527" s="873">
        <v>1994</v>
      </c>
      <c r="AS527" s="873">
        <f>AO527*AR527</f>
        <v>23928</v>
      </c>
      <c r="AT527" s="879">
        <f t="shared" ref="AT527" si="952">AQ527+AS527</f>
        <v>31128</v>
      </c>
    </row>
    <row r="528" spans="1:46" x14ac:dyDescent="0.2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925"/>
        <v>25200</v>
      </c>
      <c r="H528" s="36">
        <v>335</v>
      </c>
      <c r="I528" s="36">
        <f t="shared" si="926"/>
        <v>14070</v>
      </c>
      <c r="J528" s="53">
        <f t="shared" si="946"/>
        <v>39270</v>
      </c>
      <c r="K528" s="130"/>
      <c r="L528" s="93">
        <v>600</v>
      </c>
      <c r="M528" s="93">
        <f t="shared" si="928"/>
        <v>0</v>
      </c>
      <c r="N528" s="93">
        <v>335</v>
      </c>
      <c r="O528" s="93">
        <f t="shared" si="929"/>
        <v>0</v>
      </c>
      <c r="P528" s="94">
        <f t="shared" si="947"/>
        <v>0</v>
      </c>
      <c r="Q528" s="173"/>
      <c r="R528" s="175">
        <v>600</v>
      </c>
      <c r="S528" s="175">
        <f t="shared" si="931"/>
        <v>0</v>
      </c>
      <c r="T528" s="175">
        <v>335</v>
      </c>
      <c r="U528" s="175">
        <f t="shared" si="932"/>
        <v>0</v>
      </c>
      <c r="V528" s="176">
        <f t="shared" si="948"/>
        <v>0</v>
      </c>
      <c r="W528" s="220"/>
      <c r="X528" s="222">
        <v>600</v>
      </c>
      <c r="Y528" s="222">
        <f t="shared" si="934"/>
        <v>0</v>
      </c>
      <c r="Z528" s="222">
        <v>335</v>
      </c>
      <c r="AA528" s="222">
        <f t="shared" si="935"/>
        <v>0</v>
      </c>
      <c r="AB528" s="223">
        <f t="shared" si="949"/>
        <v>0</v>
      </c>
      <c r="AC528" s="267">
        <v>18</v>
      </c>
      <c r="AD528" s="269">
        <v>600</v>
      </c>
      <c r="AE528" s="269">
        <f t="shared" si="937"/>
        <v>10800</v>
      </c>
      <c r="AF528" s="269">
        <v>335</v>
      </c>
      <c r="AG528" s="269">
        <f t="shared" si="938"/>
        <v>6030</v>
      </c>
      <c r="AH528" s="270">
        <f t="shared" si="950"/>
        <v>16830</v>
      </c>
      <c r="AI528" s="314"/>
      <c r="AJ528" s="316">
        <v>600</v>
      </c>
      <c r="AK528" s="316">
        <f t="shared" si="940"/>
        <v>0</v>
      </c>
      <c r="AL528" s="316">
        <v>335</v>
      </c>
      <c r="AM528" s="316">
        <f t="shared" si="941"/>
        <v>0</v>
      </c>
      <c r="AN528" s="317">
        <f t="shared" si="951"/>
        <v>0</v>
      </c>
      <c r="AO528" s="715">
        <f t="shared" si="821"/>
        <v>24</v>
      </c>
      <c r="AP528" s="361">
        <v>600</v>
      </c>
      <c r="AQ528" s="361">
        <f t="shared" si="943"/>
        <v>14400</v>
      </c>
      <c r="AR528" s="361">
        <v>335</v>
      </c>
      <c r="AS528" s="361">
        <f t="shared" si="944"/>
        <v>8040</v>
      </c>
      <c r="AT528" s="362">
        <f t="shared" ref="AT526:AT532" si="953">AQ528+AS528</f>
        <v>22440</v>
      </c>
    </row>
    <row r="529" spans="1:46" x14ac:dyDescent="0.2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925"/>
        <v>12000</v>
      </c>
      <c r="H529" s="36">
        <v>928</v>
      </c>
      <c r="I529" s="36">
        <f t="shared" si="926"/>
        <v>18560</v>
      </c>
      <c r="J529" s="53">
        <f t="shared" si="946"/>
        <v>30560</v>
      </c>
      <c r="K529" s="130"/>
      <c r="L529" s="93">
        <v>600</v>
      </c>
      <c r="M529" s="93">
        <f t="shared" si="928"/>
        <v>0</v>
      </c>
      <c r="N529" s="93">
        <v>928</v>
      </c>
      <c r="O529" s="93">
        <f t="shared" si="929"/>
        <v>0</v>
      </c>
      <c r="P529" s="94">
        <f t="shared" si="947"/>
        <v>0</v>
      </c>
      <c r="Q529" s="173"/>
      <c r="R529" s="175">
        <v>600</v>
      </c>
      <c r="S529" s="175">
        <f t="shared" si="931"/>
        <v>0</v>
      </c>
      <c r="T529" s="175">
        <v>928</v>
      </c>
      <c r="U529" s="175">
        <f t="shared" si="932"/>
        <v>0</v>
      </c>
      <c r="V529" s="176">
        <f t="shared" si="948"/>
        <v>0</v>
      </c>
      <c r="W529" s="220"/>
      <c r="X529" s="222">
        <v>600</v>
      </c>
      <c r="Y529" s="222">
        <f t="shared" si="934"/>
        <v>0</v>
      </c>
      <c r="Z529" s="222">
        <v>928</v>
      </c>
      <c r="AA529" s="222">
        <f t="shared" si="935"/>
        <v>0</v>
      </c>
      <c r="AB529" s="223">
        <f t="shared" si="949"/>
        <v>0</v>
      </c>
      <c r="AC529" s="267">
        <v>12</v>
      </c>
      <c r="AD529" s="269">
        <v>600</v>
      </c>
      <c r="AE529" s="269">
        <f t="shared" si="937"/>
        <v>7200</v>
      </c>
      <c r="AF529" s="269">
        <v>928</v>
      </c>
      <c r="AG529" s="269">
        <f t="shared" si="938"/>
        <v>11136</v>
      </c>
      <c r="AH529" s="270">
        <f t="shared" si="950"/>
        <v>18336</v>
      </c>
      <c r="AI529" s="314"/>
      <c r="AJ529" s="316">
        <v>600</v>
      </c>
      <c r="AK529" s="316">
        <f t="shared" si="940"/>
        <v>0</v>
      </c>
      <c r="AL529" s="316">
        <v>928</v>
      </c>
      <c r="AM529" s="316">
        <f t="shared" si="941"/>
        <v>0</v>
      </c>
      <c r="AN529" s="317">
        <f t="shared" si="951"/>
        <v>0</v>
      </c>
      <c r="AO529" s="715">
        <f t="shared" si="821"/>
        <v>8</v>
      </c>
      <c r="AP529" s="361">
        <v>600</v>
      </c>
      <c r="AQ529" s="361">
        <f t="shared" si="943"/>
        <v>4800</v>
      </c>
      <c r="AR529" s="361">
        <v>928</v>
      </c>
      <c r="AS529" s="361">
        <f t="shared" si="944"/>
        <v>7424</v>
      </c>
      <c r="AT529" s="362">
        <f t="shared" si="953"/>
        <v>12224</v>
      </c>
    </row>
    <row r="530" spans="1:46" x14ac:dyDescent="0.2">
      <c r="A530" s="870">
        <v>22</v>
      </c>
      <c r="B530" s="876" t="s">
        <v>22</v>
      </c>
      <c r="C530" s="872"/>
      <c r="D530" s="872" t="s">
        <v>21</v>
      </c>
      <c r="E530" s="872">
        <v>48.650000000000006</v>
      </c>
      <c r="F530" s="873">
        <v>1000</v>
      </c>
      <c r="G530" s="873">
        <f>E530*F530</f>
        <v>48650.000000000007</v>
      </c>
      <c r="H530" s="873">
        <v>504</v>
      </c>
      <c r="I530" s="873">
        <f>E530*H530</f>
        <v>24519.600000000002</v>
      </c>
      <c r="J530" s="879">
        <f t="shared" si="946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872">
        <v>48.650000000000006</v>
      </c>
      <c r="AP530" s="873">
        <v>1000</v>
      </c>
      <c r="AQ530" s="873">
        <f>AO530*AP530</f>
        <v>48650.000000000007</v>
      </c>
      <c r="AR530" s="873">
        <v>504</v>
      </c>
      <c r="AS530" s="873">
        <f>AO530*AR530</f>
        <v>24519.600000000002</v>
      </c>
      <c r="AT530" s="879">
        <f t="shared" si="953"/>
        <v>73169.600000000006</v>
      </c>
    </row>
    <row r="531" spans="1:46" x14ac:dyDescent="0.2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925"/>
        <v>177384.99999999997</v>
      </c>
      <c r="H531" s="36">
        <v>957</v>
      </c>
      <c r="I531" s="36">
        <f t="shared" si="926"/>
        <v>130582.65</v>
      </c>
      <c r="J531" s="53">
        <f t="shared" si="946"/>
        <v>307967.64999999997</v>
      </c>
      <c r="K531" s="130"/>
      <c r="L531" s="93">
        <v>1300</v>
      </c>
      <c r="M531" s="93">
        <f t="shared" si="928"/>
        <v>0</v>
      </c>
      <c r="N531" s="93">
        <v>957</v>
      </c>
      <c r="O531" s="93">
        <f t="shared" si="929"/>
        <v>0</v>
      </c>
      <c r="P531" s="94">
        <f t="shared" si="947"/>
        <v>0</v>
      </c>
      <c r="Q531" s="173"/>
      <c r="R531" s="175">
        <v>1300</v>
      </c>
      <c r="S531" s="175">
        <f t="shared" si="931"/>
        <v>0</v>
      </c>
      <c r="T531" s="175">
        <v>957</v>
      </c>
      <c r="U531" s="175">
        <f t="shared" si="932"/>
        <v>0</v>
      </c>
      <c r="V531" s="176">
        <f t="shared" si="948"/>
        <v>0</v>
      </c>
      <c r="W531" s="220"/>
      <c r="X531" s="222">
        <v>1300</v>
      </c>
      <c r="Y531" s="222">
        <f t="shared" si="934"/>
        <v>0</v>
      </c>
      <c r="Z531" s="222">
        <v>957</v>
      </c>
      <c r="AA531" s="222">
        <f t="shared" si="935"/>
        <v>0</v>
      </c>
      <c r="AB531" s="223">
        <f t="shared" si="949"/>
        <v>0</v>
      </c>
      <c r="AC531" s="267">
        <v>82</v>
      </c>
      <c r="AD531" s="269">
        <v>1300</v>
      </c>
      <c r="AE531" s="269">
        <f t="shared" si="937"/>
        <v>106600</v>
      </c>
      <c r="AF531" s="269">
        <v>957</v>
      </c>
      <c r="AG531" s="269">
        <f t="shared" si="938"/>
        <v>78474</v>
      </c>
      <c r="AH531" s="270">
        <f t="shared" si="950"/>
        <v>185074</v>
      </c>
      <c r="AI531" s="314"/>
      <c r="AJ531" s="316">
        <v>1300</v>
      </c>
      <c r="AK531" s="316">
        <f t="shared" si="940"/>
        <v>0</v>
      </c>
      <c r="AL531" s="316">
        <v>957</v>
      </c>
      <c r="AM531" s="316">
        <f t="shared" si="941"/>
        <v>0</v>
      </c>
      <c r="AN531" s="317">
        <f t="shared" si="951"/>
        <v>0</v>
      </c>
      <c r="AO531" s="715">
        <f t="shared" si="821"/>
        <v>54.449999999999989</v>
      </c>
      <c r="AP531" s="361">
        <v>1300</v>
      </c>
      <c r="AQ531" s="361">
        <f t="shared" si="943"/>
        <v>70784.999999999985</v>
      </c>
      <c r="AR531" s="361">
        <v>957</v>
      </c>
      <c r="AS531" s="361">
        <f t="shared" si="944"/>
        <v>52108.649999999987</v>
      </c>
      <c r="AT531" s="362">
        <f t="shared" si="953"/>
        <v>122893.64999999997</v>
      </c>
    </row>
    <row r="532" spans="1:46" x14ac:dyDescent="0.2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925"/>
        <v>0</v>
      </c>
      <c r="H532" s="83">
        <v>26053</v>
      </c>
      <c r="I532" s="36">
        <f t="shared" si="926"/>
        <v>26053</v>
      </c>
      <c r="J532" s="53">
        <f t="shared" si="946"/>
        <v>26053</v>
      </c>
      <c r="K532" s="130"/>
      <c r="L532" s="93">
        <v>0</v>
      </c>
      <c r="M532" s="93">
        <f t="shared" si="928"/>
        <v>0</v>
      </c>
      <c r="N532" s="93">
        <v>15695</v>
      </c>
      <c r="O532" s="93">
        <f t="shared" si="929"/>
        <v>0</v>
      </c>
      <c r="P532" s="94">
        <f t="shared" si="947"/>
        <v>0</v>
      </c>
      <c r="Q532" s="173"/>
      <c r="R532" s="175">
        <v>0</v>
      </c>
      <c r="S532" s="175">
        <f t="shared" si="931"/>
        <v>0</v>
      </c>
      <c r="T532" s="175">
        <v>15695</v>
      </c>
      <c r="U532" s="175">
        <f t="shared" si="932"/>
        <v>0</v>
      </c>
      <c r="V532" s="176">
        <f t="shared" si="948"/>
        <v>0</v>
      </c>
      <c r="W532" s="220"/>
      <c r="X532" s="222">
        <v>0</v>
      </c>
      <c r="Y532" s="222">
        <f t="shared" si="934"/>
        <v>0</v>
      </c>
      <c r="Z532" s="222">
        <v>15695</v>
      </c>
      <c r="AA532" s="222">
        <f t="shared" si="935"/>
        <v>0</v>
      </c>
      <c r="AB532" s="223">
        <f t="shared" si="949"/>
        <v>0</v>
      </c>
      <c r="AC532" s="267">
        <v>1</v>
      </c>
      <c r="AD532" s="269">
        <v>0</v>
      </c>
      <c r="AE532" s="269">
        <f t="shared" si="937"/>
        <v>0</v>
      </c>
      <c r="AF532" s="269">
        <v>15695</v>
      </c>
      <c r="AG532" s="269">
        <f t="shared" si="938"/>
        <v>15695</v>
      </c>
      <c r="AH532" s="270">
        <f t="shared" si="950"/>
        <v>15695</v>
      </c>
      <c r="AI532" s="314"/>
      <c r="AJ532" s="316">
        <v>0</v>
      </c>
      <c r="AK532" s="316">
        <f t="shared" si="940"/>
        <v>0</v>
      </c>
      <c r="AL532" s="316">
        <v>15695</v>
      </c>
      <c r="AM532" s="316">
        <f t="shared" si="941"/>
        <v>0</v>
      </c>
      <c r="AN532" s="317">
        <f t="shared" si="951"/>
        <v>0</v>
      </c>
      <c r="AO532" s="715">
        <f t="shared" si="821"/>
        <v>0</v>
      </c>
      <c r="AP532" s="361">
        <v>0</v>
      </c>
      <c r="AQ532" s="361">
        <f t="shared" si="943"/>
        <v>0</v>
      </c>
      <c r="AR532" s="83">
        <v>26053</v>
      </c>
      <c r="AS532" s="361">
        <f t="shared" si="944"/>
        <v>0</v>
      </c>
      <c r="AT532" s="362">
        <f t="shared" si="953"/>
        <v>0</v>
      </c>
    </row>
    <row r="533" spans="1:46" x14ac:dyDescent="0.2">
      <c r="A533" s="1">
        <v>512</v>
      </c>
      <c r="B533" s="9" t="s">
        <v>199</v>
      </c>
      <c r="C533" s="2"/>
      <c r="D533" s="2"/>
      <c r="E533" s="2"/>
      <c r="F533" s="36"/>
      <c r="G533" s="36">
        <f t="shared" si="925"/>
        <v>0</v>
      </c>
      <c r="H533" s="36"/>
      <c r="I533" s="36">
        <f t="shared" si="926"/>
        <v>0</v>
      </c>
      <c r="J533" s="53"/>
      <c r="K533" s="130"/>
      <c r="L533" s="93"/>
      <c r="M533" s="93">
        <f t="shared" si="928"/>
        <v>0</v>
      </c>
      <c r="N533" s="93"/>
      <c r="O533" s="93">
        <f t="shared" si="929"/>
        <v>0</v>
      </c>
      <c r="P533" s="94"/>
      <c r="Q533" s="173"/>
      <c r="R533" s="175"/>
      <c r="S533" s="175">
        <f t="shared" si="931"/>
        <v>0</v>
      </c>
      <c r="T533" s="175"/>
      <c r="U533" s="175">
        <f t="shared" si="932"/>
        <v>0</v>
      </c>
      <c r="V533" s="176"/>
      <c r="W533" s="220"/>
      <c r="X533" s="222"/>
      <c r="Y533" s="222">
        <f t="shared" si="934"/>
        <v>0</v>
      </c>
      <c r="Z533" s="222"/>
      <c r="AA533" s="222">
        <f t="shared" si="935"/>
        <v>0</v>
      </c>
      <c r="AB533" s="223"/>
      <c r="AC533" s="267"/>
      <c r="AD533" s="269"/>
      <c r="AE533" s="269">
        <f t="shared" si="937"/>
        <v>0</v>
      </c>
      <c r="AF533" s="269"/>
      <c r="AG533" s="269">
        <f t="shared" si="938"/>
        <v>0</v>
      </c>
      <c r="AH533" s="270"/>
      <c r="AI533" s="314"/>
      <c r="AJ533" s="316"/>
      <c r="AK533" s="316">
        <f t="shared" si="940"/>
        <v>0</v>
      </c>
      <c r="AL533" s="316"/>
      <c r="AM533" s="316">
        <f t="shared" si="941"/>
        <v>0</v>
      </c>
      <c r="AN533" s="317"/>
      <c r="AO533" s="715">
        <f t="shared" si="821"/>
        <v>0</v>
      </c>
      <c r="AP533" s="361"/>
      <c r="AQ533" s="361">
        <f t="shared" si="943"/>
        <v>0</v>
      </c>
      <c r="AR533" s="361"/>
      <c r="AS533" s="361">
        <f t="shared" si="944"/>
        <v>0</v>
      </c>
      <c r="AT533" s="362"/>
    </row>
    <row r="534" spans="1:46" x14ac:dyDescent="0.2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925"/>
        <v>47950</v>
      </c>
      <c r="H534" s="36">
        <v>1212</v>
      </c>
      <c r="I534" s="36">
        <f t="shared" si="926"/>
        <v>166044</v>
      </c>
      <c r="J534" s="53">
        <f t="shared" ref="J534:J539" si="954">G534+I534</f>
        <v>213994</v>
      </c>
      <c r="K534" s="130"/>
      <c r="L534" s="93">
        <v>350</v>
      </c>
      <c r="M534" s="93">
        <f t="shared" si="928"/>
        <v>0</v>
      </c>
      <c r="N534" s="93">
        <v>1212</v>
      </c>
      <c r="O534" s="93">
        <f t="shared" si="929"/>
        <v>0</v>
      </c>
      <c r="P534" s="94">
        <f t="shared" ref="P534:P539" si="955">M534+O534</f>
        <v>0</v>
      </c>
      <c r="Q534" s="173"/>
      <c r="R534" s="175">
        <v>350</v>
      </c>
      <c r="S534" s="175">
        <f t="shared" si="931"/>
        <v>0</v>
      </c>
      <c r="T534" s="175">
        <v>1212</v>
      </c>
      <c r="U534" s="175">
        <f t="shared" si="932"/>
        <v>0</v>
      </c>
      <c r="V534" s="176">
        <f t="shared" ref="V534:V539" si="956">S534+U534</f>
        <v>0</v>
      </c>
      <c r="W534" s="220"/>
      <c r="X534" s="222">
        <v>350</v>
      </c>
      <c r="Y534" s="222">
        <f t="shared" si="934"/>
        <v>0</v>
      </c>
      <c r="Z534" s="222">
        <v>1212</v>
      </c>
      <c r="AA534" s="222">
        <f t="shared" si="935"/>
        <v>0</v>
      </c>
      <c r="AB534" s="223">
        <f t="shared" ref="AB534:AB539" si="957">Y534+AA534</f>
        <v>0</v>
      </c>
      <c r="AC534" s="267"/>
      <c r="AD534" s="269">
        <v>350</v>
      </c>
      <c r="AE534" s="269">
        <f t="shared" si="937"/>
        <v>0</v>
      </c>
      <c r="AF534" s="269">
        <v>1212</v>
      </c>
      <c r="AG534" s="269">
        <f t="shared" si="938"/>
        <v>0</v>
      </c>
      <c r="AH534" s="270">
        <f t="shared" ref="AH534:AH539" si="958">AE534+AG534</f>
        <v>0</v>
      </c>
      <c r="AI534" s="314"/>
      <c r="AJ534" s="316">
        <v>350</v>
      </c>
      <c r="AK534" s="316">
        <f t="shared" si="940"/>
        <v>0</v>
      </c>
      <c r="AL534" s="316">
        <v>1212</v>
      </c>
      <c r="AM534" s="316">
        <f t="shared" si="941"/>
        <v>0</v>
      </c>
      <c r="AN534" s="317">
        <f t="shared" ref="AN534:AN539" si="959">AK534+AM534</f>
        <v>0</v>
      </c>
      <c r="AO534" s="715">
        <f t="shared" si="821"/>
        <v>137</v>
      </c>
      <c r="AP534" s="361">
        <v>350</v>
      </c>
      <c r="AQ534" s="361">
        <f t="shared" si="943"/>
        <v>47950</v>
      </c>
      <c r="AR534" s="361">
        <v>1212</v>
      </c>
      <c r="AS534" s="361">
        <f t="shared" si="944"/>
        <v>166044</v>
      </c>
      <c r="AT534" s="362">
        <f t="shared" ref="AT534:AT539" si="960">AQ534+AS534</f>
        <v>213994</v>
      </c>
    </row>
    <row r="535" spans="1:46" x14ac:dyDescent="0.2">
      <c r="A535" s="870">
        <v>513</v>
      </c>
      <c r="B535" s="871" t="s">
        <v>594</v>
      </c>
      <c r="C535" s="872"/>
      <c r="D535" s="872" t="s">
        <v>21</v>
      </c>
      <c r="E535" s="872">
        <v>49</v>
      </c>
      <c r="F535" s="873">
        <v>350</v>
      </c>
      <c r="G535" s="873">
        <f>E535*F535</f>
        <v>17150</v>
      </c>
      <c r="H535" s="873">
        <v>1090</v>
      </c>
      <c r="I535" s="873">
        <f>E535*H535</f>
        <v>53410</v>
      </c>
      <c r="J535" s="879">
        <f t="shared" si="954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872">
        <v>49</v>
      </c>
      <c r="AP535" s="873">
        <v>350</v>
      </c>
      <c r="AQ535" s="873">
        <f>AO535*AP535</f>
        <v>17150</v>
      </c>
      <c r="AR535" s="873">
        <v>1090</v>
      </c>
      <c r="AS535" s="873">
        <f>AO535*AR535</f>
        <v>53410</v>
      </c>
      <c r="AT535" s="879">
        <f t="shared" si="960"/>
        <v>70560</v>
      </c>
    </row>
    <row r="536" spans="1:46" ht="25.5" x14ac:dyDescent="0.2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925"/>
        <v>40000</v>
      </c>
      <c r="H536" s="36">
        <v>629</v>
      </c>
      <c r="I536" s="36">
        <f t="shared" si="926"/>
        <v>12580</v>
      </c>
      <c r="J536" s="53">
        <f t="shared" si="954"/>
        <v>52580</v>
      </c>
      <c r="K536" s="130"/>
      <c r="L536" s="93">
        <v>2000</v>
      </c>
      <c r="M536" s="93">
        <f t="shared" si="928"/>
        <v>0</v>
      </c>
      <c r="N536" s="93">
        <v>629</v>
      </c>
      <c r="O536" s="93">
        <f t="shared" si="929"/>
        <v>0</v>
      </c>
      <c r="P536" s="94">
        <f t="shared" si="955"/>
        <v>0</v>
      </c>
      <c r="Q536" s="173"/>
      <c r="R536" s="175">
        <v>2000</v>
      </c>
      <c r="S536" s="175">
        <f t="shared" si="931"/>
        <v>0</v>
      </c>
      <c r="T536" s="175">
        <v>629</v>
      </c>
      <c r="U536" s="175">
        <f t="shared" si="932"/>
        <v>0</v>
      </c>
      <c r="V536" s="176">
        <f t="shared" si="956"/>
        <v>0</v>
      </c>
      <c r="W536" s="220"/>
      <c r="X536" s="222">
        <v>2000</v>
      </c>
      <c r="Y536" s="222">
        <f t="shared" si="934"/>
        <v>0</v>
      </c>
      <c r="Z536" s="222">
        <v>629</v>
      </c>
      <c r="AA536" s="222">
        <f t="shared" si="935"/>
        <v>0</v>
      </c>
      <c r="AB536" s="223">
        <f t="shared" si="957"/>
        <v>0</v>
      </c>
      <c r="AC536" s="267">
        <v>3</v>
      </c>
      <c r="AD536" s="269">
        <v>2000</v>
      </c>
      <c r="AE536" s="269">
        <f t="shared" si="937"/>
        <v>6000</v>
      </c>
      <c r="AF536" s="269">
        <v>629</v>
      </c>
      <c r="AG536" s="269">
        <f t="shared" si="938"/>
        <v>1887</v>
      </c>
      <c r="AH536" s="270">
        <f t="shared" si="958"/>
        <v>7887</v>
      </c>
      <c r="AI536" s="314"/>
      <c r="AJ536" s="316">
        <v>2000</v>
      </c>
      <c r="AK536" s="316">
        <f t="shared" si="940"/>
        <v>0</v>
      </c>
      <c r="AL536" s="316">
        <v>629</v>
      </c>
      <c r="AM536" s="316">
        <f t="shared" si="941"/>
        <v>0</v>
      </c>
      <c r="AN536" s="317">
        <f t="shared" si="959"/>
        <v>0</v>
      </c>
      <c r="AO536" s="715">
        <f t="shared" ref="AO536:AO601" si="961">E536-K536-Q536-W536-AC536-AI536</f>
        <v>17</v>
      </c>
      <c r="AP536" s="361">
        <v>2000</v>
      </c>
      <c r="AQ536" s="361">
        <f t="shared" si="943"/>
        <v>34000</v>
      </c>
      <c r="AR536" s="361">
        <v>629</v>
      </c>
      <c r="AS536" s="361">
        <f t="shared" si="944"/>
        <v>10693</v>
      </c>
      <c r="AT536" s="362">
        <f t="shared" si="960"/>
        <v>44693</v>
      </c>
    </row>
    <row r="537" spans="1:46" x14ac:dyDescent="0.2">
      <c r="A537" s="870">
        <v>495</v>
      </c>
      <c r="B537" s="876" t="s">
        <v>595</v>
      </c>
      <c r="C537" s="872"/>
      <c r="D537" s="872" t="s">
        <v>202</v>
      </c>
      <c r="E537" s="872">
        <v>1042</v>
      </c>
      <c r="F537" s="873">
        <v>139</v>
      </c>
      <c r="G537" s="873">
        <f>E537*F537</f>
        <v>144838</v>
      </c>
      <c r="H537" s="873">
        <v>151</v>
      </c>
      <c r="I537" s="873">
        <f>E537*H537</f>
        <v>157342</v>
      </c>
      <c r="J537" s="879">
        <f t="shared" si="954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872">
        <v>1042</v>
      </c>
      <c r="AP537" s="873">
        <v>139</v>
      </c>
      <c r="AQ537" s="873">
        <f>AO537*AP537</f>
        <v>144838</v>
      </c>
      <c r="AR537" s="873">
        <v>151</v>
      </c>
      <c r="AS537" s="873">
        <f>AO537*AR537</f>
        <v>157342</v>
      </c>
      <c r="AT537" s="879">
        <f t="shared" si="960"/>
        <v>302180</v>
      </c>
    </row>
    <row r="538" spans="1:46" x14ac:dyDescent="0.2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925"/>
        <v>0</v>
      </c>
      <c r="H538" s="36">
        <v>53152</v>
      </c>
      <c r="I538" s="36">
        <f t="shared" si="926"/>
        <v>53152</v>
      </c>
      <c r="J538" s="53">
        <f t="shared" si="954"/>
        <v>53152</v>
      </c>
      <c r="K538" s="130"/>
      <c r="L538" s="93">
        <v>0</v>
      </c>
      <c r="M538" s="93">
        <f t="shared" si="928"/>
        <v>0</v>
      </c>
      <c r="N538" s="93">
        <v>53152</v>
      </c>
      <c r="O538" s="93">
        <f t="shared" si="929"/>
        <v>0</v>
      </c>
      <c r="P538" s="94">
        <f t="shared" si="955"/>
        <v>0</v>
      </c>
      <c r="Q538" s="173"/>
      <c r="R538" s="175">
        <v>0</v>
      </c>
      <c r="S538" s="175">
        <f t="shared" si="931"/>
        <v>0</v>
      </c>
      <c r="T538" s="175">
        <v>53152</v>
      </c>
      <c r="U538" s="175">
        <f t="shared" si="932"/>
        <v>0</v>
      </c>
      <c r="V538" s="176">
        <f t="shared" si="956"/>
        <v>0</v>
      </c>
      <c r="W538" s="220"/>
      <c r="X538" s="222">
        <v>0</v>
      </c>
      <c r="Y538" s="222">
        <f t="shared" si="934"/>
        <v>0</v>
      </c>
      <c r="Z538" s="222">
        <v>53152</v>
      </c>
      <c r="AA538" s="222">
        <f t="shared" si="935"/>
        <v>0</v>
      </c>
      <c r="AB538" s="223">
        <f t="shared" si="957"/>
        <v>0</v>
      </c>
      <c r="AC538" s="267">
        <v>1</v>
      </c>
      <c r="AD538" s="269">
        <v>0</v>
      </c>
      <c r="AE538" s="269">
        <f t="shared" si="937"/>
        <v>0</v>
      </c>
      <c r="AF538" s="269">
        <v>53152</v>
      </c>
      <c r="AG538" s="269">
        <f t="shared" si="938"/>
        <v>53152</v>
      </c>
      <c r="AH538" s="270">
        <f t="shared" si="958"/>
        <v>53152</v>
      </c>
      <c r="AI538" s="314"/>
      <c r="AJ538" s="316">
        <v>0</v>
      </c>
      <c r="AK538" s="316">
        <f t="shared" si="940"/>
        <v>0</v>
      </c>
      <c r="AL538" s="316">
        <v>53152</v>
      </c>
      <c r="AM538" s="316">
        <f t="shared" si="941"/>
        <v>0</v>
      </c>
      <c r="AN538" s="317">
        <f t="shared" si="959"/>
        <v>0</v>
      </c>
      <c r="AO538" s="715">
        <f t="shared" si="961"/>
        <v>0</v>
      </c>
      <c r="AP538" s="361">
        <v>0</v>
      </c>
      <c r="AQ538" s="361">
        <f t="shared" si="943"/>
        <v>0</v>
      </c>
      <c r="AR538" s="361">
        <v>53152</v>
      </c>
      <c r="AS538" s="361">
        <f t="shared" si="944"/>
        <v>0</v>
      </c>
      <c r="AT538" s="362">
        <f t="shared" si="960"/>
        <v>0</v>
      </c>
    </row>
    <row r="539" spans="1:46" x14ac:dyDescent="0.2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925"/>
        <v>954853.5</v>
      </c>
      <c r="H539" s="36">
        <v>928267</v>
      </c>
      <c r="I539" s="36">
        <f t="shared" si="926"/>
        <v>928267</v>
      </c>
      <c r="J539" s="53">
        <f t="shared" si="954"/>
        <v>1883120.5</v>
      </c>
      <c r="K539" s="130"/>
      <c r="L539" s="93">
        <v>954853.5</v>
      </c>
      <c r="M539" s="93">
        <f t="shared" si="928"/>
        <v>0</v>
      </c>
      <c r="N539" s="93">
        <v>928267</v>
      </c>
      <c r="O539" s="93">
        <f t="shared" si="929"/>
        <v>0</v>
      </c>
      <c r="P539" s="94">
        <f t="shared" si="955"/>
        <v>0</v>
      </c>
      <c r="Q539" s="173"/>
      <c r="R539" s="175">
        <v>954853.5</v>
      </c>
      <c r="S539" s="175">
        <f t="shared" si="931"/>
        <v>0</v>
      </c>
      <c r="T539" s="175">
        <v>928267</v>
      </c>
      <c r="U539" s="175">
        <f t="shared" si="932"/>
        <v>0</v>
      </c>
      <c r="V539" s="176">
        <f t="shared" si="956"/>
        <v>0</v>
      </c>
      <c r="W539" s="220">
        <v>0.6</v>
      </c>
      <c r="X539" s="222">
        <v>954853.5</v>
      </c>
      <c r="Y539" s="222">
        <f t="shared" si="934"/>
        <v>572912.1</v>
      </c>
      <c r="Z539" s="222">
        <v>928267</v>
      </c>
      <c r="AA539" s="222">
        <f t="shared" si="935"/>
        <v>556960.19999999995</v>
      </c>
      <c r="AB539" s="223">
        <f t="shared" si="957"/>
        <v>1129872.2999999998</v>
      </c>
      <c r="AC539" s="267"/>
      <c r="AD539" s="269">
        <v>954853.5</v>
      </c>
      <c r="AE539" s="269">
        <f t="shared" si="937"/>
        <v>0</v>
      </c>
      <c r="AF539" s="269">
        <v>928267</v>
      </c>
      <c r="AG539" s="269">
        <f t="shared" si="938"/>
        <v>0</v>
      </c>
      <c r="AH539" s="270">
        <f t="shared" si="958"/>
        <v>0</v>
      </c>
      <c r="AI539" s="314"/>
      <c r="AJ539" s="316">
        <v>954853.5</v>
      </c>
      <c r="AK539" s="316">
        <f t="shared" si="940"/>
        <v>0</v>
      </c>
      <c r="AL539" s="316">
        <v>928267</v>
      </c>
      <c r="AM539" s="316">
        <f t="shared" si="941"/>
        <v>0</v>
      </c>
      <c r="AN539" s="317">
        <f t="shared" si="959"/>
        <v>0</v>
      </c>
      <c r="AO539" s="715">
        <f t="shared" si="961"/>
        <v>0.4</v>
      </c>
      <c r="AP539" s="361">
        <v>954853.5</v>
      </c>
      <c r="AQ539" s="361">
        <f t="shared" si="943"/>
        <v>381941.4</v>
      </c>
      <c r="AR539" s="361">
        <v>928267</v>
      </c>
      <c r="AS539" s="361">
        <f t="shared" si="944"/>
        <v>371306.80000000005</v>
      </c>
      <c r="AT539" s="362">
        <f t="shared" si="960"/>
        <v>753248.20000000007</v>
      </c>
    </row>
    <row r="540" spans="1:46" x14ac:dyDescent="0.2">
      <c r="A540" s="1">
        <v>517</v>
      </c>
      <c r="B540" s="9"/>
      <c r="C540" s="11"/>
      <c r="D540" s="2"/>
      <c r="E540" s="2"/>
      <c r="F540" s="36"/>
      <c r="G540" s="36">
        <f t="shared" si="925"/>
        <v>0</v>
      </c>
      <c r="H540" s="36"/>
      <c r="I540" s="36">
        <f t="shared" si="926"/>
        <v>0</v>
      </c>
      <c r="J540" s="53"/>
      <c r="K540" s="130"/>
      <c r="L540" s="93"/>
      <c r="M540" s="93">
        <f t="shared" si="928"/>
        <v>0</v>
      </c>
      <c r="N540" s="93"/>
      <c r="O540" s="93">
        <f t="shared" si="929"/>
        <v>0</v>
      </c>
      <c r="P540" s="94"/>
      <c r="Q540" s="173"/>
      <c r="R540" s="175"/>
      <c r="S540" s="175">
        <f t="shared" si="931"/>
        <v>0</v>
      </c>
      <c r="T540" s="175"/>
      <c r="U540" s="175">
        <f t="shared" si="932"/>
        <v>0</v>
      </c>
      <c r="V540" s="176"/>
      <c r="W540" s="220"/>
      <c r="X540" s="222"/>
      <c r="Y540" s="222">
        <f t="shared" si="934"/>
        <v>0</v>
      </c>
      <c r="Z540" s="222"/>
      <c r="AA540" s="222">
        <f t="shared" si="935"/>
        <v>0</v>
      </c>
      <c r="AB540" s="223"/>
      <c r="AC540" s="267"/>
      <c r="AD540" s="269"/>
      <c r="AE540" s="269">
        <f t="shared" si="937"/>
        <v>0</v>
      </c>
      <c r="AF540" s="269"/>
      <c r="AG540" s="269">
        <f t="shared" si="938"/>
        <v>0</v>
      </c>
      <c r="AH540" s="270"/>
      <c r="AI540" s="314"/>
      <c r="AJ540" s="316"/>
      <c r="AK540" s="316">
        <f t="shared" si="940"/>
        <v>0</v>
      </c>
      <c r="AL540" s="316"/>
      <c r="AM540" s="316">
        <f t="shared" si="941"/>
        <v>0</v>
      </c>
      <c r="AN540" s="317"/>
      <c r="AO540" s="715">
        <f t="shared" si="961"/>
        <v>0</v>
      </c>
      <c r="AP540" s="361"/>
      <c r="AQ540" s="361">
        <f t="shared" si="943"/>
        <v>0</v>
      </c>
      <c r="AR540" s="361"/>
      <c r="AS540" s="361">
        <f t="shared" si="944"/>
        <v>0</v>
      </c>
      <c r="AT540" s="362"/>
    </row>
    <row r="541" spans="1:46" x14ac:dyDescent="0.2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925"/>
        <v>576000</v>
      </c>
      <c r="H541" s="83">
        <v>0</v>
      </c>
      <c r="I541" s="83">
        <f t="shared" si="926"/>
        <v>0</v>
      </c>
      <c r="J541" s="124">
        <f t="shared" ref="J541:J542" si="962">G541+I541</f>
        <v>576000</v>
      </c>
      <c r="K541" s="130"/>
      <c r="L541" s="93">
        <v>576000</v>
      </c>
      <c r="M541" s="93">
        <f t="shared" si="928"/>
        <v>0</v>
      </c>
      <c r="N541" s="93">
        <v>0</v>
      </c>
      <c r="O541" s="93">
        <f t="shared" si="929"/>
        <v>0</v>
      </c>
      <c r="P541" s="94">
        <f t="shared" ref="P541:P542" si="963">M541+O541</f>
        <v>0</v>
      </c>
      <c r="Q541" s="173"/>
      <c r="R541" s="175">
        <v>576000</v>
      </c>
      <c r="S541" s="175">
        <f t="shared" si="931"/>
        <v>0</v>
      </c>
      <c r="T541" s="175">
        <v>0</v>
      </c>
      <c r="U541" s="175">
        <f t="shared" si="932"/>
        <v>0</v>
      </c>
      <c r="V541" s="176">
        <f t="shared" ref="V541:V542" si="964">S541+U541</f>
        <v>0</v>
      </c>
      <c r="W541" s="220">
        <v>0.5</v>
      </c>
      <c r="X541" s="222">
        <v>576000</v>
      </c>
      <c r="Y541" s="222">
        <f t="shared" si="934"/>
        <v>288000</v>
      </c>
      <c r="Z541" s="222">
        <v>0</v>
      </c>
      <c r="AA541" s="222">
        <f t="shared" si="935"/>
        <v>0</v>
      </c>
      <c r="AB541" s="223">
        <f t="shared" ref="AB541:AB542" si="965">Y541+AA541</f>
        <v>288000</v>
      </c>
      <c r="AC541" s="267"/>
      <c r="AD541" s="269">
        <v>576000</v>
      </c>
      <c r="AE541" s="269">
        <f t="shared" si="937"/>
        <v>0</v>
      </c>
      <c r="AF541" s="269">
        <v>0</v>
      </c>
      <c r="AG541" s="269">
        <f t="shared" si="938"/>
        <v>0</v>
      </c>
      <c r="AH541" s="270">
        <f t="shared" ref="AH541:AH542" si="966">AE541+AG541</f>
        <v>0</v>
      </c>
      <c r="AI541" s="314"/>
      <c r="AJ541" s="316">
        <v>576000</v>
      </c>
      <c r="AK541" s="316">
        <f t="shared" si="940"/>
        <v>0</v>
      </c>
      <c r="AL541" s="316">
        <v>0</v>
      </c>
      <c r="AM541" s="316">
        <f t="shared" si="941"/>
        <v>0</v>
      </c>
      <c r="AN541" s="317">
        <f t="shared" ref="AN541:AN542" si="967">AK541+AM541</f>
        <v>0</v>
      </c>
      <c r="AO541" s="715">
        <f t="shared" si="961"/>
        <v>0.5</v>
      </c>
      <c r="AP541" s="361">
        <v>576000</v>
      </c>
      <c r="AQ541" s="361">
        <f t="shared" si="943"/>
        <v>288000</v>
      </c>
      <c r="AR541" s="361">
        <v>0</v>
      </c>
      <c r="AS541" s="361">
        <f t="shared" si="944"/>
        <v>0</v>
      </c>
      <c r="AT541" s="362">
        <f t="shared" ref="AT541:AT542" si="968">AQ541+AS541</f>
        <v>288000</v>
      </c>
    </row>
    <row r="542" spans="1:46" x14ac:dyDescent="0.2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925"/>
        <v>243000</v>
      </c>
      <c r="H542" s="83">
        <v>0</v>
      </c>
      <c r="I542" s="83">
        <f t="shared" si="926"/>
        <v>0</v>
      </c>
      <c r="J542" s="124">
        <f t="shared" si="962"/>
        <v>243000</v>
      </c>
      <c r="K542" s="130"/>
      <c r="L542" s="93">
        <v>243000</v>
      </c>
      <c r="M542" s="93">
        <f t="shared" si="928"/>
        <v>0</v>
      </c>
      <c r="N542" s="93">
        <v>0</v>
      </c>
      <c r="O542" s="93">
        <f t="shared" si="929"/>
        <v>0</v>
      </c>
      <c r="P542" s="94">
        <f t="shared" si="963"/>
        <v>0</v>
      </c>
      <c r="Q542" s="173"/>
      <c r="R542" s="175">
        <v>243000</v>
      </c>
      <c r="S542" s="175">
        <f t="shared" si="931"/>
        <v>0</v>
      </c>
      <c r="T542" s="175">
        <v>0</v>
      </c>
      <c r="U542" s="175">
        <f t="shared" si="932"/>
        <v>0</v>
      </c>
      <c r="V542" s="176">
        <f t="shared" si="964"/>
        <v>0</v>
      </c>
      <c r="W542" s="220"/>
      <c r="X542" s="222">
        <v>243000</v>
      </c>
      <c r="Y542" s="222">
        <f t="shared" si="934"/>
        <v>0</v>
      </c>
      <c r="Z542" s="222">
        <v>0</v>
      </c>
      <c r="AA542" s="222">
        <f t="shared" si="935"/>
        <v>0</v>
      </c>
      <c r="AB542" s="223">
        <f t="shared" si="965"/>
        <v>0</v>
      </c>
      <c r="AC542" s="267"/>
      <c r="AD542" s="269">
        <v>243000</v>
      </c>
      <c r="AE542" s="269">
        <f t="shared" si="937"/>
        <v>0</v>
      </c>
      <c r="AF542" s="269">
        <v>0</v>
      </c>
      <c r="AG542" s="269">
        <f t="shared" si="938"/>
        <v>0</v>
      </c>
      <c r="AH542" s="270">
        <f t="shared" si="966"/>
        <v>0</v>
      </c>
      <c r="AI542" s="314"/>
      <c r="AJ542" s="316">
        <v>243000</v>
      </c>
      <c r="AK542" s="316">
        <f t="shared" si="940"/>
        <v>0</v>
      </c>
      <c r="AL542" s="316">
        <v>0</v>
      </c>
      <c r="AM542" s="316">
        <f t="shared" si="941"/>
        <v>0</v>
      </c>
      <c r="AN542" s="317">
        <f t="shared" si="967"/>
        <v>0</v>
      </c>
      <c r="AO542" s="715">
        <f t="shared" si="961"/>
        <v>1</v>
      </c>
      <c r="AP542" s="361">
        <v>243000</v>
      </c>
      <c r="AQ542" s="361">
        <f t="shared" si="943"/>
        <v>243000</v>
      </c>
      <c r="AR542" s="361">
        <v>0</v>
      </c>
      <c r="AS542" s="361">
        <f t="shared" si="944"/>
        <v>0</v>
      </c>
      <c r="AT542" s="362">
        <f t="shared" si="968"/>
        <v>243000</v>
      </c>
    </row>
    <row r="543" spans="1:46" ht="13.5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5">
        <f t="shared" si="961"/>
        <v>0</v>
      </c>
      <c r="AP543" s="365"/>
      <c r="AQ543" s="365"/>
      <c r="AR543" s="365"/>
      <c r="AS543" s="365"/>
      <c r="AT543" s="366"/>
    </row>
    <row r="544" spans="1:46" ht="14.25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19780651.249999996</v>
      </c>
      <c r="H544" s="74"/>
      <c r="I544" s="75">
        <f>SUM(I236:I525)+SUM(I527:I542)</f>
        <v>18383729.310200006</v>
      </c>
      <c r="J544" s="75">
        <f>SUM(J236:J525)+SUM(J527:J542)</f>
        <v>38164380.560200006</v>
      </c>
      <c r="K544" s="141"/>
      <c r="L544" s="108"/>
      <c r="M544" s="109">
        <f>SUM(M236:M543)</f>
        <v>8767855.6400000006</v>
      </c>
      <c r="N544" s="108"/>
      <c r="O544" s="109">
        <f>SUM(O236:O543)</f>
        <v>5541502.0788543765</v>
      </c>
      <c r="P544" s="142">
        <f>SUM(P236:P543)</f>
        <v>14309357.718854373</v>
      </c>
      <c r="Q544" s="198"/>
      <c r="R544" s="199"/>
      <c r="S544" s="200">
        <f>SUM(S236:S543)</f>
        <v>4488637.9000000004</v>
      </c>
      <c r="T544" s="199"/>
      <c r="U544" s="200">
        <f>SUM(U236:U543)</f>
        <v>3327387.6871999996</v>
      </c>
      <c r="V544" s="201">
        <f>SUM(V236:V543)</f>
        <v>7816025.587199999</v>
      </c>
      <c r="W544" s="245"/>
      <c r="X544" s="246"/>
      <c r="Y544" s="247">
        <f>SUM(Y236:Y543)</f>
        <v>3129032.02</v>
      </c>
      <c r="Z544" s="246"/>
      <c r="AA544" s="247">
        <f>SUM(AA236:AA543)</f>
        <v>6581385.9240000006</v>
      </c>
      <c r="AB544" s="248">
        <f>SUM(AB236:AB543)</f>
        <v>9710417.9439999983</v>
      </c>
      <c r="AC544" s="292"/>
      <c r="AD544" s="293"/>
      <c r="AE544" s="294">
        <f>SUM(AE236:AE543)</f>
        <v>477593.77500000002</v>
      </c>
      <c r="AF544" s="293"/>
      <c r="AG544" s="294">
        <f>SUM(AG236:AG543)</f>
        <v>596198.245</v>
      </c>
      <c r="AH544" s="295">
        <f>SUM(AH236:AH543)</f>
        <v>1073792.02</v>
      </c>
      <c r="AI544" s="339"/>
      <c r="AJ544" s="340"/>
      <c r="AK544" s="341">
        <f>SUM(AK236:AK543)</f>
        <v>0</v>
      </c>
      <c r="AL544" s="340"/>
      <c r="AM544" s="341">
        <f>SUM(AM236:AM543)</f>
        <v>0</v>
      </c>
      <c r="AN544" s="342">
        <f>SUM(AN236:AN543)</f>
        <v>0</v>
      </c>
      <c r="AO544" s="715">
        <f t="shared" si="961"/>
        <v>0</v>
      </c>
      <c r="AP544" s="377"/>
      <c r="AQ544" s="378">
        <f>SUM(AQ236:AQ543)</f>
        <v>2909527.54</v>
      </c>
      <c r="AR544" s="377"/>
      <c r="AS544" s="378">
        <f>SUM(AS236:AS543)</f>
        <v>2321571.1861456241</v>
      </c>
      <c r="AT544" s="379">
        <f>SUM(AT236:AT543)</f>
        <v>5231098.7261456233</v>
      </c>
    </row>
    <row r="545" spans="1:46" ht="13.5" thickTop="1" x14ac:dyDescent="0.2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5">
        <f t="shared" si="961"/>
        <v>0</v>
      </c>
      <c r="AP545" s="369"/>
      <c r="AQ545" s="370"/>
      <c r="AR545" s="371"/>
      <c r="AS545" s="370"/>
      <c r="AT545" s="372"/>
    </row>
    <row r="546" spans="1:46" ht="13.5" x14ac:dyDescent="0.25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5">
        <f t="shared" si="961"/>
        <v>0</v>
      </c>
      <c r="AP546" s="360"/>
      <c r="AQ546" s="361"/>
      <c r="AR546" s="358"/>
      <c r="AS546" s="361"/>
      <c r="AT546" s="359"/>
    </row>
    <row r="547" spans="1:46" x14ac:dyDescent="0.2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5">
        <f t="shared" si="961"/>
        <v>0</v>
      </c>
      <c r="AP547" s="360"/>
      <c r="AQ547" s="361"/>
      <c r="AR547" s="358"/>
      <c r="AS547" s="361"/>
      <c r="AT547" s="359"/>
    </row>
    <row r="548" spans="1:46" ht="25.5" x14ac:dyDescent="0.2">
      <c r="A548" s="870">
        <v>508</v>
      </c>
      <c r="B548" s="876" t="s">
        <v>593</v>
      </c>
      <c r="C548" s="872"/>
      <c r="D548" s="872" t="s">
        <v>7</v>
      </c>
      <c r="E548" s="872">
        <v>2</v>
      </c>
      <c r="F548" s="873">
        <v>600</v>
      </c>
      <c r="G548" s="873">
        <f>E548*F548</f>
        <v>1200</v>
      </c>
      <c r="H548" s="873">
        <v>1994</v>
      </c>
      <c r="I548" s="873">
        <f>E548*H548</f>
        <v>3988</v>
      </c>
      <c r="J548" s="879">
        <f t="shared" ref="J548" si="969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/>
      <c r="AK548" s="316"/>
      <c r="AL548" s="312"/>
      <c r="AM548" s="316"/>
      <c r="AN548" s="313"/>
      <c r="AO548" s="872">
        <v>2</v>
      </c>
      <c r="AP548" s="873">
        <v>600</v>
      </c>
      <c r="AQ548" s="873">
        <f>AO548*AP548</f>
        <v>1200</v>
      </c>
      <c r="AR548" s="873">
        <v>1994</v>
      </c>
      <c r="AS548" s="873">
        <f>AO548*AR548</f>
        <v>3988</v>
      </c>
      <c r="AT548" s="879">
        <f t="shared" ref="AT548" si="970">AQ548+AS548</f>
        <v>5188</v>
      </c>
    </row>
    <row r="549" spans="1:46" x14ac:dyDescent="0.2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71">E549*F549</f>
        <v>1200</v>
      </c>
      <c r="H549" s="36">
        <v>928</v>
      </c>
      <c r="I549" s="36">
        <f t="shared" ref="I549:I612" si="972">E549*H549</f>
        <v>1856</v>
      </c>
      <c r="J549" s="53">
        <f t="shared" ref="J549:J555" si="973">G549+I549</f>
        <v>3056</v>
      </c>
      <c r="K549" s="130"/>
      <c r="L549" s="93">
        <v>600</v>
      </c>
      <c r="M549" s="93">
        <f t="shared" ref="M549:M555" si="974">K549*L549</f>
        <v>0</v>
      </c>
      <c r="N549" s="93">
        <v>928</v>
      </c>
      <c r="O549" s="93">
        <f t="shared" ref="O549:O555" si="975">K549*N549</f>
        <v>0</v>
      </c>
      <c r="P549" s="94">
        <f t="shared" ref="P549:P555" si="976">M549+O549</f>
        <v>0</v>
      </c>
      <c r="Q549" s="173"/>
      <c r="R549" s="175">
        <v>600</v>
      </c>
      <c r="S549" s="175">
        <f t="shared" ref="S549:S555" si="977">Q549*R549</f>
        <v>0</v>
      </c>
      <c r="T549" s="175">
        <v>928</v>
      </c>
      <c r="U549" s="175">
        <f t="shared" ref="U549:U555" si="978">Q549*T549</f>
        <v>0</v>
      </c>
      <c r="V549" s="176">
        <f t="shared" ref="V549:V555" si="979">S549+U549</f>
        <v>0</v>
      </c>
      <c r="W549" s="220"/>
      <c r="X549" s="222">
        <v>600</v>
      </c>
      <c r="Y549" s="222">
        <f t="shared" ref="Y549:Y555" si="980">W549*X549</f>
        <v>0</v>
      </c>
      <c r="Z549" s="222">
        <v>928</v>
      </c>
      <c r="AA549" s="222">
        <f t="shared" ref="AA549:AA555" si="981">W549*Z549</f>
        <v>0</v>
      </c>
      <c r="AB549" s="223">
        <f t="shared" ref="AB549:AB555" si="982">Y549+AA549</f>
        <v>0</v>
      </c>
      <c r="AC549" s="267"/>
      <c r="AD549" s="269">
        <v>600</v>
      </c>
      <c r="AE549" s="269">
        <f t="shared" ref="AE549:AE555" si="983">AC549*AD549</f>
        <v>0</v>
      </c>
      <c r="AF549" s="269">
        <v>928</v>
      </c>
      <c r="AG549" s="269">
        <f t="shared" ref="AG549:AG555" si="984">AC549*AF549</f>
        <v>0</v>
      </c>
      <c r="AH549" s="270">
        <f t="shared" ref="AH549:AH555" si="985">AE549+AG549</f>
        <v>0</v>
      </c>
      <c r="AI549" s="314"/>
      <c r="AJ549" s="316">
        <v>600</v>
      </c>
      <c r="AK549" s="316">
        <f t="shared" ref="AK549:AK555" si="986">AI549*AJ549</f>
        <v>0</v>
      </c>
      <c r="AL549" s="316">
        <v>928</v>
      </c>
      <c r="AM549" s="316">
        <f t="shared" ref="AM549:AM555" si="987">AI549*AL549</f>
        <v>0</v>
      </c>
      <c r="AN549" s="317">
        <f t="shared" ref="AN549:AN555" si="988">AK549+AM549</f>
        <v>0</v>
      </c>
      <c r="AO549" s="715">
        <f t="shared" si="961"/>
        <v>2</v>
      </c>
      <c r="AP549" s="361">
        <v>600</v>
      </c>
      <c r="AQ549" s="361">
        <f t="shared" ref="AQ549:AQ555" si="989">AO549*AP549</f>
        <v>1200</v>
      </c>
      <c r="AR549" s="361">
        <v>928</v>
      </c>
      <c r="AS549" s="361">
        <f t="shared" ref="AS549:AS555" si="990">AO549*AR549</f>
        <v>1856</v>
      </c>
      <c r="AT549" s="362">
        <f t="shared" ref="AT549:AT555" si="991">AQ549+AS549</f>
        <v>3056</v>
      </c>
    </row>
    <row r="550" spans="1:46" x14ac:dyDescent="0.2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71"/>
        <v>1200</v>
      </c>
      <c r="H550" s="36">
        <v>1026</v>
      </c>
      <c r="I550" s="36">
        <f t="shared" si="972"/>
        <v>2052</v>
      </c>
      <c r="J550" s="53">
        <f t="shared" si="973"/>
        <v>3252</v>
      </c>
      <c r="K550" s="130"/>
      <c r="L550" s="93">
        <v>600</v>
      </c>
      <c r="M550" s="93">
        <f t="shared" si="974"/>
        <v>0</v>
      </c>
      <c r="N550" s="93">
        <v>1026</v>
      </c>
      <c r="O550" s="93">
        <f t="shared" si="975"/>
        <v>0</v>
      </c>
      <c r="P550" s="94">
        <f t="shared" si="976"/>
        <v>0</v>
      </c>
      <c r="Q550" s="173"/>
      <c r="R550" s="175">
        <v>600</v>
      </c>
      <c r="S550" s="175">
        <f t="shared" si="977"/>
        <v>0</v>
      </c>
      <c r="T550" s="175">
        <v>1026</v>
      </c>
      <c r="U550" s="175">
        <f t="shared" si="978"/>
        <v>0</v>
      </c>
      <c r="V550" s="176">
        <f t="shared" si="979"/>
        <v>0</v>
      </c>
      <c r="W550" s="220"/>
      <c r="X550" s="222">
        <v>600</v>
      </c>
      <c r="Y550" s="222">
        <f t="shared" si="980"/>
        <v>0</v>
      </c>
      <c r="Z550" s="222">
        <v>1026</v>
      </c>
      <c r="AA550" s="222">
        <f t="shared" si="981"/>
        <v>0</v>
      </c>
      <c r="AB550" s="223">
        <f t="shared" si="982"/>
        <v>0</v>
      </c>
      <c r="AC550" s="267"/>
      <c r="AD550" s="269">
        <v>600</v>
      </c>
      <c r="AE550" s="269">
        <f t="shared" si="983"/>
        <v>0</v>
      </c>
      <c r="AF550" s="269">
        <v>1026</v>
      </c>
      <c r="AG550" s="269">
        <f t="shared" si="984"/>
        <v>0</v>
      </c>
      <c r="AH550" s="270">
        <f t="shared" si="985"/>
        <v>0</v>
      </c>
      <c r="AI550" s="314"/>
      <c r="AJ550" s="316">
        <v>600</v>
      </c>
      <c r="AK550" s="316">
        <f t="shared" si="986"/>
        <v>0</v>
      </c>
      <c r="AL550" s="316">
        <v>1026</v>
      </c>
      <c r="AM550" s="316">
        <f t="shared" si="987"/>
        <v>0</v>
      </c>
      <c r="AN550" s="317">
        <f t="shared" si="988"/>
        <v>0</v>
      </c>
      <c r="AO550" s="715">
        <f t="shared" si="961"/>
        <v>2</v>
      </c>
      <c r="AP550" s="361">
        <v>600</v>
      </c>
      <c r="AQ550" s="361">
        <f t="shared" si="989"/>
        <v>1200</v>
      </c>
      <c r="AR550" s="361">
        <v>1026</v>
      </c>
      <c r="AS550" s="361">
        <f t="shared" si="990"/>
        <v>2052</v>
      </c>
      <c r="AT550" s="362">
        <f t="shared" si="991"/>
        <v>3252</v>
      </c>
    </row>
    <row r="551" spans="1:46" x14ac:dyDescent="0.2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71"/>
        <v>26000</v>
      </c>
      <c r="H551" s="36">
        <v>237</v>
      </c>
      <c r="I551" s="36">
        <f t="shared" si="972"/>
        <v>9480</v>
      </c>
      <c r="J551" s="53">
        <f t="shared" si="973"/>
        <v>35480</v>
      </c>
      <c r="K551" s="130"/>
      <c r="L551" s="93">
        <v>650</v>
      </c>
      <c r="M551" s="93">
        <f t="shared" si="974"/>
        <v>0</v>
      </c>
      <c r="N551" s="93">
        <v>237</v>
      </c>
      <c r="O551" s="93">
        <f t="shared" si="975"/>
        <v>0</v>
      </c>
      <c r="P551" s="94">
        <f t="shared" si="976"/>
        <v>0</v>
      </c>
      <c r="Q551" s="173"/>
      <c r="R551" s="175">
        <v>650</v>
      </c>
      <c r="S551" s="175">
        <f t="shared" si="977"/>
        <v>0</v>
      </c>
      <c r="T551" s="175">
        <v>237</v>
      </c>
      <c r="U551" s="175">
        <f t="shared" si="978"/>
        <v>0</v>
      </c>
      <c r="V551" s="176">
        <f t="shared" si="979"/>
        <v>0</v>
      </c>
      <c r="W551" s="220"/>
      <c r="X551" s="222">
        <v>650</v>
      </c>
      <c r="Y551" s="222">
        <f t="shared" si="980"/>
        <v>0</v>
      </c>
      <c r="Z551" s="222">
        <v>237</v>
      </c>
      <c r="AA551" s="222">
        <f t="shared" si="981"/>
        <v>0</v>
      </c>
      <c r="AB551" s="223">
        <f t="shared" si="982"/>
        <v>0</v>
      </c>
      <c r="AC551" s="267"/>
      <c r="AD551" s="269">
        <v>650</v>
      </c>
      <c r="AE551" s="269">
        <f t="shared" si="983"/>
        <v>0</v>
      </c>
      <c r="AF551" s="269">
        <v>237</v>
      </c>
      <c r="AG551" s="269">
        <f t="shared" si="984"/>
        <v>0</v>
      </c>
      <c r="AH551" s="270">
        <f t="shared" si="985"/>
        <v>0</v>
      </c>
      <c r="AI551" s="314"/>
      <c r="AJ551" s="316">
        <v>650</v>
      </c>
      <c r="AK551" s="316">
        <f t="shared" si="986"/>
        <v>0</v>
      </c>
      <c r="AL551" s="316">
        <v>237</v>
      </c>
      <c r="AM551" s="316">
        <f t="shared" si="987"/>
        <v>0</v>
      </c>
      <c r="AN551" s="317">
        <f t="shared" si="988"/>
        <v>0</v>
      </c>
      <c r="AO551" s="715">
        <f t="shared" si="961"/>
        <v>40</v>
      </c>
      <c r="AP551" s="361">
        <v>650</v>
      </c>
      <c r="AQ551" s="361">
        <f t="shared" si="989"/>
        <v>26000</v>
      </c>
      <c r="AR551" s="361">
        <v>237</v>
      </c>
      <c r="AS551" s="361">
        <f t="shared" si="990"/>
        <v>9480</v>
      </c>
      <c r="AT551" s="362">
        <f t="shared" si="991"/>
        <v>35480</v>
      </c>
    </row>
    <row r="552" spans="1:46" x14ac:dyDescent="0.2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71"/>
        <v>11600</v>
      </c>
      <c r="H552" s="36">
        <v>45</v>
      </c>
      <c r="I552" s="36">
        <f t="shared" si="972"/>
        <v>1800</v>
      </c>
      <c r="J552" s="53">
        <f t="shared" si="973"/>
        <v>13400</v>
      </c>
      <c r="K552" s="130"/>
      <c r="L552" s="93">
        <v>290</v>
      </c>
      <c r="M552" s="93">
        <f t="shared" si="974"/>
        <v>0</v>
      </c>
      <c r="N552" s="93">
        <v>45</v>
      </c>
      <c r="O552" s="93">
        <f t="shared" si="975"/>
        <v>0</v>
      </c>
      <c r="P552" s="94">
        <f t="shared" si="976"/>
        <v>0</v>
      </c>
      <c r="Q552" s="173"/>
      <c r="R552" s="175">
        <v>290</v>
      </c>
      <c r="S552" s="175">
        <f t="shared" si="977"/>
        <v>0</v>
      </c>
      <c r="T552" s="175">
        <v>45</v>
      </c>
      <c r="U552" s="175">
        <f t="shared" si="978"/>
        <v>0</v>
      </c>
      <c r="V552" s="176">
        <f t="shared" si="979"/>
        <v>0</v>
      </c>
      <c r="W552" s="220"/>
      <c r="X552" s="222">
        <v>290</v>
      </c>
      <c r="Y552" s="222">
        <f t="shared" si="980"/>
        <v>0</v>
      </c>
      <c r="Z552" s="222">
        <v>45</v>
      </c>
      <c r="AA552" s="222">
        <f t="shared" si="981"/>
        <v>0</v>
      </c>
      <c r="AB552" s="223">
        <f t="shared" si="982"/>
        <v>0</v>
      </c>
      <c r="AC552" s="267"/>
      <c r="AD552" s="269">
        <v>290</v>
      </c>
      <c r="AE552" s="269">
        <f t="shared" si="983"/>
        <v>0</v>
      </c>
      <c r="AF552" s="269">
        <v>45</v>
      </c>
      <c r="AG552" s="269">
        <f t="shared" si="984"/>
        <v>0</v>
      </c>
      <c r="AH552" s="270">
        <f t="shared" si="985"/>
        <v>0</v>
      </c>
      <c r="AI552" s="314"/>
      <c r="AJ552" s="316">
        <v>290</v>
      </c>
      <c r="AK552" s="316">
        <f t="shared" si="986"/>
        <v>0</v>
      </c>
      <c r="AL552" s="316">
        <v>45</v>
      </c>
      <c r="AM552" s="316">
        <f t="shared" si="987"/>
        <v>0</v>
      </c>
      <c r="AN552" s="317">
        <f t="shared" si="988"/>
        <v>0</v>
      </c>
      <c r="AO552" s="715">
        <f t="shared" si="961"/>
        <v>40</v>
      </c>
      <c r="AP552" s="361">
        <v>290</v>
      </c>
      <c r="AQ552" s="361">
        <f t="shared" si="989"/>
        <v>11600</v>
      </c>
      <c r="AR552" s="361">
        <v>45</v>
      </c>
      <c r="AS552" s="361">
        <f t="shared" si="990"/>
        <v>1800</v>
      </c>
      <c r="AT552" s="362">
        <f t="shared" si="991"/>
        <v>13400</v>
      </c>
    </row>
    <row r="553" spans="1:46" x14ac:dyDescent="0.2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71"/>
        <v>0</v>
      </c>
      <c r="H553" s="36">
        <v>1896</v>
      </c>
      <c r="I553" s="36">
        <f t="shared" si="972"/>
        <v>1896</v>
      </c>
      <c r="J553" s="53">
        <f t="shared" si="973"/>
        <v>1896</v>
      </c>
      <c r="K553" s="130"/>
      <c r="L553" s="93">
        <v>0</v>
      </c>
      <c r="M553" s="93">
        <f t="shared" si="974"/>
        <v>0</v>
      </c>
      <c r="N553" s="93">
        <v>1896</v>
      </c>
      <c r="O553" s="93">
        <f t="shared" si="975"/>
        <v>0</v>
      </c>
      <c r="P553" s="94">
        <f t="shared" si="976"/>
        <v>0</v>
      </c>
      <c r="Q553" s="173"/>
      <c r="R553" s="175">
        <v>0</v>
      </c>
      <c r="S553" s="175">
        <f t="shared" si="977"/>
        <v>0</v>
      </c>
      <c r="T553" s="175">
        <v>1896</v>
      </c>
      <c r="U553" s="175">
        <f t="shared" si="978"/>
        <v>0</v>
      </c>
      <c r="V553" s="176">
        <f t="shared" si="979"/>
        <v>0</v>
      </c>
      <c r="W553" s="220"/>
      <c r="X553" s="222">
        <v>0</v>
      </c>
      <c r="Y553" s="222">
        <f t="shared" si="980"/>
        <v>0</v>
      </c>
      <c r="Z553" s="222">
        <v>1896</v>
      </c>
      <c r="AA553" s="222">
        <f t="shared" si="981"/>
        <v>0</v>
      </c>
      <c r="AB553" s="223">
        <f t="shared" si="982"/>
        <v>0</v>
      </c>
      <c r="AC553" s="267"/>
      <c r="AD553" s="269">
        <v>0</v>
      </c>
      <c r="AE553" s="269">
        <f t="shared" si="983"/>
        <v>0</v>
      </c>
      <c r="AF553" s="269">
        <v>1896</v>
      </c>
      <c r="AG553" s="269">
        <f t="shared" si="984"/>
        <v>0</v>
      </c>
      <c r="AH553" s="270">
        <f t="shared" si="985"/>
        <v>0</v>
      </c>
      <c r="AI553" s="314"/>
      <c r="AJ553" s="316">
        <v>0</v>
      </c>
      <c r="AK553" s="316">
        <f t="shared" si="986"/>
        <v>0</v>
      </c>
      <c r="AL553" s="316">
        <v>1896</v>
      </c>
      <c r="AM553" s="316">
        <f t="shared" si="987"/>
        <v>0</v>
      </c>
      <c r="AN553" s="317">
        <f t="shared" si="988"/>
        <v>0</v>
      </c>
      <c r="AO553" s="715">
        <f t="shared" si="961"/>
        <v>1</v>
      </c>
      <c r="AP553" s="361">
        <v>0</v>
      </c>
      <c r="AQ553" s="361">
        <f t="shared" si="989"/>
        <v>0</v>
      </c>
      <c r="AR553" s="361">
        <v>1896</v>
      </c>
      <c r="AS553" s="361">
        <f t="shared" si="990"/>
        <v>1896</v>
      </c>
      <c r="AT553" s="362">
        <f t="shared" si="991"/>
        <v>1896</v>
      </c>
    </row>
    <row r="554" spans="1:46" x14ac:dyDescent="0.2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71"/>
        <v>0</v>
      </c>
      <c r="H554" s="36">
        <v>1976</v>
      </c>
      <c r="I554" s="36">
        <f t="shared" si="972"/>
        <v>1976</v>
      </c>
      <c r="J554" s="53">
        <f t="shared" si="973"/>
        <v>1976</v>
      </c>
      <c r="K554" s="130"/>
      <c r="L554" s="93">
        <v>0</v>
      </c>
      <c r="M554" s="93">
        <f t="shared" si="974"/>
        <v>0</v>
      </c>
      <c r="N554" s="93">
        <v>1976</v>
      </c>
      <c r="O554" s="93">
        <f t="shared" si="975"/>
        <v>0</v>
      </c>
      <c r="P554" s="94">
        <f t="shared" si="976"/>
        <v>0</v>
      </c>
      <c r="Q554" s="173"/>
      <c r="R554" s="175">
        <v>0</v>
      </c>
      <c r="S554" s="175">
        <f t="shared" si="977"/>
        <v>0</v>
      </c>
      <c r="T554" s="175">
        <v>1976</v>
      </c>
      <c r="U554" s="175">
        <f t="shared" si="978"/>
        <v>0</v>
      </c>
      <c r="V554" s="176">
        <f t="shared" si="979"/>
        <v>0</v>
      </c>
      <c r="W554" s="220"/>
      <c r="X554" s="222">
        <v>0</v>
      </c>
      <c r="Y554" s="222">
        <f t="shared" si="980"/>
        <v>0</v>
      </c>
      <c r="Z554" s="222">
        <v>1976</v>
      </c>
      <c r="AA554" s="222">
        <f t="shared" si="981"/>
        <v>0</v>
      </c>
      <c r="AB554" s="223">
        <f t="shared" si="982"/>
        <v>0</v>
      </c>
      <c r="AC554" s="267"/>
      <c r="AD554" s="269">
        <v>0</v>
      </c>
      <c r="AE554" s="269">
        <f t="shared" si="983"/>
        <v>0</v>
      </c>
      <c r="AF554" s="269">
        <v>1976</v>
      </c>
      <c r="AG554" s="269">
        <f t="shared" si="984"/>
        <v>0</v>
      </c>
      <c r="AH554" s="270">
        <f t="shared" si="985"/>
        <v>0</v>
      </c>
      <c r="AI554" s="314"/>
      <c r="AJ554" s="316">
        <v>0</v>
      </c>
      <c r="AK554" s="316">
        <f t="shared" si="986"/>
        <v>0</v>
      </c>
      <c r="AL554" s="316">
        <v>1976</v>
      </c>
      <c r="AM554" s="316">
        <f t="shared" si="987"/>
        <v>0</v>
      </c>
      <c r="AN554" s="317">
        <f t="shared" si="988"/>
        <v>0</v>
      </c>
      <c r="AO554" s="715">
        <f t="shared" si="961"/>
        <v>1</v>
      </c>
      <c r="AP554" s="361">
        <v>0</v>
      </c>
      <c r="AQ554" s="361">
        <f t="shared" si="989"/>
        <v>0</v>
      </c>
      <c r="AR554" s="361">
        <v>1976</v>
      </c>
      <c r="AS554" s="361">
        <f t="shared" si="990"/>
        <v>1976</v>
      </c>
      <c r="AT554" s="362">
        <f t="shared" si="991"/>
        <v>1976</v>
      </c>
    </row>
    <row r="555" spans="1:46" x14ac:dyDescent="0.2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71"/>
        <v>1200</v>
      </c>
      <c r="H555" s="36">
        <v>335</v>
      </c>
      <c r="I555" s="36">
        <f t="shared" si="972"/>
        <v>670</v>
      </c>
      <c r="J555" s="53">
        <f t="shared" si="973"/>
        <v>1870</v>
      </c>
      <c r="K555" s="130"/>
      <c r="L555" s="93">
        <v>600</v>
      </c>
      <c r="M555" s="93">
        <f t="shared" si="974"/>
        <v>0</v>
      </c>
      <c r="N555" s="93">
        <v>335</v>
      </c>
      <c r="O555" s="93">
        <f t="shared" si="975"/>
        <v>0</v>
      </c>
      <c r="P555" s="94">
        <f t="shared" si="976"/>
        <v>0</v>
      </c>
      <c r="Q555" s="173"/>
      <c r="R555" s="175">
        <v>600</v>
      </c>
      <c r="S555" s="175">
        <f t="shared" si="977"/>
        <v>0</v>
      </c>
      <c r="T555" s="175">
        <v>335</v>
      </c>
      <c r="U555" s="175">
        <f t="shared" si="978"/>
        <v>0</v>
      </c>
      <c r="V555" s="176">
        <f t="shared" si="979"/>
        <v>0</v>
      </c>
      <c r="W555" s="220"/>
      <c r="X555" s="222">
        <v>600</v>
      </c>
      <c r="Y555" s="222">
        <f t="shared" si="980"/>
        <v>0</v>
      </c>
      <c r="Z555" s="222">
        <v>335</v>
      </c>
      <c r="AA555" s="222">
        <f t="shared" si="981"/>
        <v>0</v>
      </c>
      <c r="AB555" s="223">
        <f t="shared" si="982"/>
        <v>0</v>
      </c>
      <c r="AC555" s="267"/>
      <c r="AD555" s="269">
        <v>600</v>
      </c>
      <c r="AE555" s="269">
        <f t="shared" si="983"/>
        <v>0</v>
      </c>
      <c r="AF555" s="269">
        <v>335</v>
      </c>
      <c r="AG555" s="269">
        <f t="shared" si="984"/>
        <v>0</v>
      </c>
      <c r="AH555" s="270">
        <f t="shared" si="985"/>
        <v>0</v>
      </c>
      <c r="AI555" s="314"/>
      <c r="AJ555" s="316">
        <v>600</v>
      </c>
      <c r="AK555" s="316">
        <f t="shared" si="986"/>
        <v>0</v>
      </c>
      <c r="AL555" s="316">
        <v>335</v>
      </c>
      <c r="AM555" s="316">
        <f t="shared" si="987"/>
        <v>0</v>
      </c>
      <c r="AN555" s="317">
        <f t="shared" si="988"/>
        <v>0</v>
      </c>
      <c r="AO555" s="715">
        <f t="shared" si="961"/>
        <v>2</v>
      </c>
      <c r="AP555" s="361">
        <v>600</v>
      </c>
      <c r="AQ555" s="361">
        <f t="shared" si="989"/>
        <v>1200</v>
      </c>
      <c r="AR555" s="361">
        <v>335</v>
      </c>
      <c r="AS555" s="361">
        <f t="shared" si="990"/>
        <v>670</v>
      </c>
      <c r="AT555" s="362">
        <f t="shared" si="991"/>
        <v>1870</v>
      </c>
    </row>
    <row r="556" spans="1:46" x14ac:dyDescent="0.2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5">
        <f t="shared" si="961"/>
        <v>0</v>
      </c>
      <c r="AP556" s="360"/>
      <c r="AQ556" s="361"/>
      <c r="AR556" s="358"/>
      <c r="AS556" s="361"/>
      <c r="AT556" s="359"/>
    </row>
    <row r="557" spans="1:46" x14ac:dyDescent="0.2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5">
        <f t="shared" si="961"/>
        <v>0</v>
      </c>
      <c r="AP557" s="360"/>
      <c r="AQ557" s="361"/>
      <c r="AR557" s="358"/>
      <c r="AS557" s="361"/>
      <c r="AT557" s="359"/>
    </row>
    <row r="558" spans="1:46" ht="25.5" x14ac:dyDescent="0.2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71"/>
        <v>53425.200000000004</v>
      </c>
      <c r="H558" s="36">
        <v>61094.303999999996</v>
      </c>
      <c r="I558" s="36">
        <f t="shared" si="972"/>
        <v>61094.303999999996</v>
      </c>
      <c r="J558" s="53">
        <f t="shared" ref="J558:J587" si="992">G558+I558</f>
        <v>114519.504</v>
      </c>
      <c r="K558" s="130"/>
      <c r="L558" s="93">
        <v>53425.200000000004</v>
      </c>
      <c r="M558" s="93">
        <f t="shared" ref="M558:M606" si="993">K558*L558</f>
        <v>0</v>
      </c>
      <c r="N558" s="93">
        <v>61094.303999999996</v>
      </c>
      <c r="O558" s="93">
        <f t="shared" ref="O558:O606" si="994">K558*N558</f>
        <v>0</v>
      </c>
      <c r="P558" s="94">
        <f t="shared" ref="P558:P587" si="995">M558+O558</f>
        <v>0</v>
      </c>
      <c r="Q558" s="173"/>
      <c r="R558" s="175">
        <v>53425.200000000004</v>
      </c>
      <c r="S558" s="175">
        <f t="shared" ref="S558:S606" si="996">Q558*R558</f>
        <v>0</v>
      </c>
      <c r="T558" s="175">
        <v>61094.303999999996</v>
      </c>
      <c r="U558" s="175">
        <f t="shared" ref="U558:U606" si="997">Q558*T558</f>
        <v>0</v>
      </c>
      <c r="V558" s="176">
        <f t="shared" ref="V558:V587" si="998">S558+U558</f>
        <v>0</v>
      </c>
      <c r="W558" s="220"/>
      <c r="X558" s="222">
        <v>53425.200000000004</v>
      </c>
      <c r="Y558" s="222">
        <f t="shared" ref="Y558:Y606" si="999">W558*X558</f>
        <v>0</v>
      </c>
      <c r="Z558" s="222">
        <v>61094.303999999996</v>
      </c>
      <c r="AA558" s="222">
        <f t="shared" ref="AA558:AA606" si="1000">W558*Z558</f>
        <v>0</v>
      </c>
      <c r="AB558" s="223">
        <f t="shared" ref="AB558:AB587" si="1001">Y558+AA558</f>
        <v>0</v>
      </c>
      <c r="AC558" s="267"/>
      <c r="AD558" s="269">
        <v>53425.200000000004</v>
      </c>
      <c r="AE558" s="269">
        <f t="shared" ref="AE558:AE606" si="1002">AC558*AD558</f>
        <v>0</v>
      </c>
      <c r="AF558" s="269">
        <v>61094.303999999996</v>
      </c>
      <c r="AG558" s="269">
        <f t="shared" ref="AG558:AG606" si="1003">AC558*AF558</f>
        <v>0</v>
      </c>
      <c r="AH558" s="270">
        <f t="shared" ref="AH558:AH587" si="1004">AE558+AG558</f>
        <v>0</v>
      </c>
      <c r="AI558" s="314"/>
      <c r="AJ558" s="316">
        <v>53425.200000000004</v>
      </c>
      <c r="AK558" s="316">
        <f t="shared" ref="AK558:AK606" si="1005">AI558*AJ558</f>
        <v>0</v>
      </c>
      <c r="AL558" s="316">
        <v>61094.303999999996</v>
      </c>
      <c r="AM558" s="316">
        <f t="shared" ref="AM558:AM606" si="1006">AI558*AL558</f>
        <v>0</v>
      </c>
      <c r="AN558" s="317">
        <f t="shared" ref="AN558:AN587" si="1007">AK558+AM558</f>
        <v>0</v>
      </c>
      <c r="AO558" s="715">
        <f t="shared" si="961"/>
        <v>1</v>
      </c>
      <c r="AP558" s="361">
        <v>53425.200000000004</v>
      </c>
      <c r="AQ558" s="361">
        <f t="shared" ref="AQ558:AQ606" si="1008">AO558*AP558</f>
        <v>53425.200000000004</v>
      </c>
      <c r="AR558" s="361">
        <v>61094.303999999996</v>
      </c>
      <c r="AS558" s="361">
        <f t="shared" ref="AS558:AS606" si="1009">AO558*AR558</f>
        <v>61094.303999999996</v>
      </c>
      <c r="AT558" s="362">
        <f t="shared" ref="AT558:AT587" si="1010">AQ558+AS558</f>
        <v>114519.504</v>
      </c>
    </row>
    <row r="559" spans="1:46" ht="38.25" x14ac:dyDescent="0.2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71"/>
        <v>6088.4000000000005</v>
      </c>
      <c r="H559" s="36">
        <v>13392</v>
      </c>
      <c r="I559" s="36">
        <f t="shared" si="972"/>
        <v>13392</v>
      </c>
      <c r="J559" s="53">
        <f t="shared" si="992"/>
        <v>19480.400000000001</v>
      </c>
      <c r="K559" s="130"/>
      <c r="L559" s="93">
        <v>6088.4000000000005</v>
      </c>
      <c r="M559" s="93">
        <f t="shared" si="993"/>
        <v>0</v>
      </c>
      <c r="N559" s="93">
        <v>13392</v>
      </c>
      <c r="O559" s="93">
        <f t="shared" si="994"/>
        <v>0</v>
      </c>
      <c r="P559" s="94">
        <f t="shared" si="995"/>
        <v>0</v>
      </c>
      <c r="Q559" s="173"/>
      <c r="R559" s="175">
        <v>6088.4000000000005</v>
      </c>
      <c r="S559" s="175">
        <f t="shared" si="996"/>
        <v>0</v>
      </c>
      <c r="T559" s="175">
        <v>13392</v>
      </c>
      <c r="U559" s="175">
        <f t="shared" si="997"/>
        <v>0</v>
      </c>
      <c r="V559" s="176">
        <f t="shared" si="998"/>
        <v>0</v>
      </c>
      <c r="W559" s="220"/>
      <c r="X559" s="222">
        <v>6088.4000000000005</v>
      </c>
      <c r="Y559" s="222">
        <f t="shared" si="999"/>
        <v>0</v>
      </c>
      <c r="Z559" s="222">
        <v>13392</v>
      </c>
      <c r="AA559" s="222">
        <f t="shared" si="1000"/>
        <v>0</v>
      </c>
      <c r="AB559" s="223">
        <f t="shared" si="1001"/>
        <v>0</v>
      </c>
      <c r="AC559" s="267"/>
      <c r="AD559" s="269">
        <v>6088.4000000000005</v>
      </c>
      <c r="AE559" s="269">
        <f t="shared" si="1002"/>
        <v>0</v>
      </c>
      <c r="AF559" s="269">
        <v>13392</v>
      </c>
      <c r="AG559" s="269">
        <f t="shared" si="1003"/>
        <v>0</v>
      </c>
      <c r="AH559" s="270">
        <f t="shared" si="1004"/>
        <v>0</v>
      </c>
      <c r="AI559" s="314"/>
      <c r="AJ559" s="316">
        <v>6088.4000000000005</v>
      </c>
      <c r="AK559" s="316">
        <f t="shared" si="1005"/>
        <v>0</v>
      </c>
      <c r="AL559" s="316">
        <v>13392</v>
      </c>
      <c r="AM559" s="316">
        <f t="shared" si="1006"/>
        <v>0</v>
      </c>
      <c r="AN559" s="317">
        <f t="shared" si="1007"/>
        <v>0</v>
      </c>
      <c r="AO559" s="715">
        <f t="shared" si="961"/>
        <v>1</v>
      </c>
      <c r="AP559" s="361">
        <v>6088.4000000000005</v>
      </c>
      <c r="AQ559" s="361">
        <f t="shared" si="1008"/>
        <v>6088.4000000000005</v>
      </c>
      <c r="AR559" s="361">
        <v>13392</v>
      </c>
      <c r="AS559" s="361">
        <f t="shared" si="1009"/>
        <v>13392</v>
      </c>
      <c r="AT559" s="362">
        <f t="shared" si="1010"/>
        <v>19480.400000000001</v>
      </c>
    </row>
    <row r="560" spans="1:46" ht="25.5" x14ac:dyDescent="0.2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71"/>
        <v>12143.6</v>
      </c>
      <c r="H560" s="36">
        <v>31296.359999999997</v>
      </c>
      <c r="I560" s="36">
        <f t="shared" si="972"/>
        <v>31296.359999999997</v>
      </c>
      <c r="J560" s="53">
        <f t="shared" si="992"/>
        <v>43439.96</v>
      </c>
      <c r="K560" s="130"/>
      <c r="L560" s="93">
        <v>12143.6</v>
      </c>
      <c r="M560" s="93">
        <f t="shared" si="993"/>
        <v>0</v>
      </c>
      <c r="N560" s="93">
        <v>31296.359999999997</v>
      </c>
      <c r="O560" s="93">
        <f t="shared" si="994"/>
        <v>0</v>
      </c>
      <c r="P560" s="94">
        <f t="shared" si="995"/>
        <v>0</v>
      </c>
      <c r="Q560" s="173"/>
      <c r="R560" s="175">
        <v>12143.6</v>
      </c>
      <c r="S560" s="175">
        <f t="shared" si="996"/>
        <v>0</v>
      </c>
      <c r="T560" s="175">
        <v>31296.359999999997</v>
      </c>
      <c r="U560" s="175">
        <f t="shared" si="997"/>
        <v>0</v>
      </c>
      <c r="V560" s="176">
        <f t="shared" si="998"/>
        <v>0</v>
      </c>
      <c r="W560" s="220"/>
      <c r="X560" s="222">
        <v>12143.6</v>
      </c>
      <c r="Y560" s="222">
        <f t="shared" si="999"/>
        <v>0</v>
      </c>
      <c r="Z560" s="222">
        <v>31296.359999999997</v>
      </c>
      <c r="AA560" s="222">
        <f t="shared" si="1000"/>
        <v>0</v>
      </c>
      <c r="AB560" s="223">
        <f t="shared" si="1001"/>
        <v>0</v>
      </c>
      <c r="AC560" s="267"/>
      <c r="AD560" s="269">
        <v>12143.6</v>
      </c>
      <c r="AE560" s="269">
        <f t="shared" si="1002"/>
        <v>0</v>
      </c>
      <c r="AF560" s="269">
        <v>31296.359999999997</v>
      </c>
      <c r="AG560" s="269">
        <f t="shared" si="1003"/>
        <v>0</v>
      </c>
      <c r="AH560" s="270">
        <f t="shared" si="1004"/>
        <v>0</v>
      </c>
      <c r="AI560" s="314"/>
      <c r="AJ560" s="316">
        <v>12143.6</v>
      </c>
      <c r="AK560" s="316">
        <f t="shared" si="1005"/>
        <v>0</v>
      </c>
      <c r="AL560" s="316">
        <v>31296.359999999997</v>
      </c>
      <c r="AM560" s="316">
        <f t="shared" si="1006"/>
        <v>0</v>
      </c>
      <c r="AN560" s="317">
        <f t="shared" si="1007"/>
        <v>0</v>
      </c>
      <c r="AO560" s="715">
        <f t="shared" si="961"/>
        <v>1</v>
      </c>
      <c r="AP560" s="361">
        <v>12143.6</v>
      </c>
      <c r="AQ560" s="361">
        <f t="shared" si="1008"/>
        <v>12143.6</v>
      </c>
      <c r="AR560" s="361">
        <v>31296.359999999997</v>
      </c>
      <c r="AS560" s="361">
        <f t="shared" si="1009"/>
        <v>31296.359999999997</v>
      </c>
      <c r="AT560" s="362">
        <f t="shared" si="1010"/>
        <v>43439.96</v>
      </c>
    </row>
    <row r="561" spans="1:46" x14ac:dyDescent="0.2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71"/>
        <v>3071.2000000000003</v>
      </c>
      <c r="H561" s="36">
        <v>3678.3360000000002</v>
      </c>
      <c r="I561" s="36">
        <f t="shared" si="972"/>
        <v>7356.6720000000005</v>
      </c>
      <c r="J561" s="53">
        <f t="shared" si="992"/>
        <v>10427.872000000001</v>
      </c>
      <c r="K561" s="130"/>
      <c r="L561" s="93">
        <v>1535.6000000000001</v>
      </c>
      <c r="M561" s="93">
        <f t="shared" si="993"/>
        <v>0</v>
      </c>
      <c r="N561" s="93">
        <v>3678.3360000000002</v>
      </c>
      <c r="O561" s="93">
        <f t="shared" si="994"/>
        <v>0</v>
      </c>
      <c r="P561" s="94">
        <f t="shared" si="995"/>
        <v>0</v>
      </c>
      <c r="Q561" s="173"/>
      <c r="R561" s="175">
        <v>1535.6000000000001</v>
      </c>
      <c r="S561" s="175">
        <f t="shared" si="996"/>
        <v>0</v>
      </c>
      <c r="T561" s="175">
        <v>3678.3360000000002</v>
      </c>
      <c r="U561" s="175">
        <f t="shared" si="997"/>
        <v>0</v>
      </c>
      <c r="V561" s="176">
        <f t="shared" si="998"/>
        <v>0</v>
      </c>
      <c r="W561" s="220"/>
      <c r="X561" s="222">
        <v>1535.6000000000001</v>
      </c>
      <c r="Y561" s="222">
        <f t="shared" si="999"/>
        <v>0</v>
      </c>
      <c r="Z561" s="222">
        <v>3678.3360000000002</v>
      </c>
      <c r="AA561" s="222">
        <f t="shared" si="1000"/>
        <v>0</v>
      </c>
      <c r="AB561" s="223">
        <f t="shared" si="1001"/>
        <v>0</v>
      </c>
      <c r="AC561" s="267"/>
      <c r="AD561" s="269">
        <v>1535.6000000000001</v>
      </c>
      <c r="AE561" s="269">
        <f t="shared" si="1002"/>
        <v>0</v>
      </c>
      <c r="AF561" s="269">
        <v>3678.3360000000002</v>
      </c>
      <c r="AG561" s="269">
        <f t="shared" si="1003"/>
        <v>0</v>
      </c>
      <c r="AH561" s="270">
        <f t="shared" si="1004"/>
        <v>0</v>
      </c>
      <c r="AI561" s="314"/>
      <c r="AJ561" s="316">
        <v>1535.6000000000001</v>
      </c>
      <c r="AK561" s="316">
        <f t="shared" si="1005"/>
        <v>0</v>
      </c>
      <c r="AL561" s="316">
        <v>3678.3360000000002</v>
      </c>
      <c r="AM561" s="316">
        <f t="shared" si="1006"/>
        <v>0</v>
      </c>
      <c r="AN561" s="317">
        <f t="shared" si="1007"/>
        <v>0</v>
      </c>
      <c r="AO561" s="715">
        <f t="shared" si="961"/>
        <v>2</v>
      </c>
      <c r="AP561" s="361">
        <v>1535.6000000000001</v>
      </c>
      <c r="AQ561" s="361">
        <f t="shared" si="1008"/>
        <v>3071.2000000000003</v>
      </c>
      <c r="AR561" s="361">
        <v>3678.3360000000002</v>
      </c>
      <c r="AS561" s="361">
        <f t="shared" si="1009"/>
        <v>7356.6720000000005</v>
      </c>
      <c r="AT561" s="362">
        <f t="shared" si="1010"/>
        <v>10427.872000000001</v>
      </c>
    </row>
    <row r="562" spans="1:46" ht="25.5" x14ac:dyDescent="0.2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71"/>
        <v>21070</v>
      </c>
      <c r="H562" s="36">
        <v>26159.040000000001</v>
      </c>
      <c r="I562" s="36">
        <f t="shared" si="972"/>
        <v>26159.040000000001</v>
      </c>
      <c r="J562" s="53">
        <f t="shared" si="992"/>
        <v>47229.04</v>
      </c>
      <c r="K562" s="130"/>
      <c r="L562" s="93">
        <v>21070</v>
      </c>
      <c r="M562" s="93">
        <f t="shared" si="993"/>
        <v>0</v>
      </c>
      <c r="N562" s="93">
        <v>26159.040000000001</v>
      </c>
      <c r="O562" s="93">
        <f t="shared" si="994"/>
        <v>0</v>
      </c>
      <c r="P562" s="94">
        <f t="shared" si="995"/>
        <v>0</v>
      </c>
      <c r="Q562" s="173"/>
      <c r="R562" s="175">
        <v>21070</v>
      </c>
      <c r="S562" s="175">
        <f t="shared" si="996"/>
        <v>0</v>
      </c>
      <c r="T562" s="175">
        <v>26159.040000000001</v>
      </c>
      <c r="U562" s="175">
        <f t="shared" si="997"/>
        <v>0</v>
      </c>
      <c r="V562" s="176">
        <f t="shared" si="998"/>
        <v>0</v>
      </c>
      <c r="W562" s="220"/>
      <c r="X562" s="222">
        <v>21070</v>
      </c>
      <c r="Y562" s="222">
        <f t="shared" si="999"/>
        <v>0</v>
      </c>
      <c r="Z562" s="222">
        <v>26159.040000000001</v>
      </c>
      <c r="AA562" s="222">
        <f t="shared" si="1000"/>
        <v>0</v>
      </c>
      <c r="AB562" s="223">
        <f t="shared" si="1001"/>
        <v>0</v>
      </c>
      <c r="AC562" s="267"/>
      <c r="AD562" s="269">
        <v>21070</v>
      </c>
      <c r="AE562" s="269">
        <f t="shared" si="1002"/>
        <v>0</v>
      </c>
      <c r="AF562" s="269">
        <v>26159.040000000001</v>
      </c>
      <c r="AG562" s="269">
        <f t="shared" si="1003"/>
        <v>0</v>
      </c>
      <c r="AH562" s="270">
        <f t="shared" si="1004"/>
        <v>0</v>
      </c>
      <c r="AI562" s="314"/>
      <c r="AJ562" s="316">
        <v>21070</v>
      </c>
      <c r="AK562" s="316">
        <f t="shared" si="1005"/>
        <v>0</v>
      </c>
      <c r="AL562" s="316">
        <v>26159.040000000001</v>
      </c>
      <c r="AM562" s="316">
        <f t="shared" si="1006"/>
        <v>0</v>
      </c>
      <c r="AN562" s="317">
        <f t="shared" si="1007"/>
        <v>0</v>
      </c>
      <c r="AO562" s="715">
        <f t="shared" si="961"/>
        <v>1</v>
      </c>
      <c r="AP562" s="361">
        <v>21070</v>
      </c>
      <c r="AQ562" s="361">
        <f t="shared" si="1008"/>
        <v>21070</v>
      </c>
      <c r="AR562" s="361">
        <v>26159.040000000001</v>
      </c>
      <c r="AS562" s="361">
        <f t="shared" si="1009"/>
        <v>26159.040000000001</v>
      </c>
      <c r="AT562" s="362">
        <f t="shared" si="1010"/>
        <v>47229.04</v>
      </c>
    </row>
    <row r="563" spans="1:46" ht="25.5" x14ac:dyDescent="0.2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71"/>
        <v>40176</v>
      </c>
      <c r="H563" s="36">
        <v>99212.4</v>
      </c>
      <c r="I563" s="36">
        <f t="shared" si="972"/>
        <v>99212.4</v>
      </c>
      <c r="J563" s="53">
        <f t="shared" si="992"/>
        <v>139388.4</v>
      </c>
      <c r="K563" s="130"/>
      <c r="L563" s="93">
        <v>40176</v>
      </c>
      <c r="M563" s="93">
        <f t="shared" si="993"/>
        <v>0</v>
      </c>
      <c r="N563" s="93">
        <v>99212.4</v>
      </c>
      <c r="O563" s="93">
        <f t="shared" si="994"/>
        <v>0</v>
      </c>
      <c r="P563" s="94">
        <f t="shared" si="995"/>
        <v>0</v>
      </c>
      <c r="Q563" s="173"/>
      <c r="R563" s="175">
        <v>40176</v>
      </c>
      <c r="S563" s="175">
        <f t="shared" si="996"/>
        <v>0</v>
      </c>
      <c r="T563" s="175">
        <v>99212.4</v>
      </c>
      <c r="U563" s="175">
        <f t="shared" si="997"/>
        <v>0</v>
      </c>
      <c r="V563" s="176">
        <f t="shared" si="998"/>
        <v>0</v>
      </c>
      <c r="W563" s="220"/>
      <c r="X563" s="222">
        <v>40176</v>
      </c>
      <c r="Y563" s="222">
        <f t="shared" si="999"/>
        <v>0</v>
      </c>
      <c r="Z563" s="222">
        <v>99212.4</v>
      </c>
      <c r="AA563" s="222">
        <f t="shared" si="1000"/>
        <v>0</v>
      </c>
      <c r="AB563" s="223">
        <f t="shared" si="1001"/>
        <v>0</v>
      </c>
      <c r="AC563" s="267"/>
      <c r="AD563" s="269">
        <v>40176</v>
      </c>
      <c r="AE563" s="269">
        <f t="shared" si="1002"/>
        <v>0</v>
      </c>
      <c r="AF563" s="269">
        <v>99212.4</v>
      </c>
      <c r="AG563" s="269">
        <f t="shared" si="1003"/>
        <v>0</v>
      </c>
      <c r="AH563" s="270">
        <f t="shared" si="1004"/>
        <v>0</v>
      </c>
      <c r="AI563" s="314"/>
      <c r="AJ563" s="316">
        <v>40176</v>
      </c>
      <c r="AK563" s="316">
        <f t="shared" si="1005"/>
        <v>0</v>
      </c>
      <c r="AL563" s="316">
        <v>99212.4</v>
      </c>
      <c r="AM563" s="316">
        <f t="shared" si="1006"/>
        <v>0</v>
      </c>
      <c r="AN563" s="317">
        <f t="shared" si="1007"/>
        <v>0</v>
      </c>
      <c r="AO563" s="715">
        <f t="shared" si="961"/>
        <v>1</v>
      </c>
      <c r="AP563" s="361">
        <v>40176</v>
      </c>
      <c r="AQ563" s="361">
        <f t="shared" si="1008"/>
        <v>40176</v>
      </c>
      <c r="AR563" s="361">
        <v>99212.4</v>
      </c>
      <c r="AS563" s="361">
        <f t="shared" si="1009"/>
        <v>99212.4</v>
      </c>
      <c r="AT563" s="362">
        <f t="shared" si="1010"/>
        <v>139388.4</v>
      </c>
    </row>
    <row r="564" spans="1:46" x14ac:dyDescent="0.2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71"/>
        <v>8530</v>
      </c>
      <c r="H564" s="36">
        <v>21450</v>
      </c>
      <c r="I564" s="36">
        <f t="shared" si="972"/>
        <v>21450</v>
      </c>
      <c r="J564" s="53">
        <f t="shared" si="992"/>
        <v>29980</v>
      </c>
      <c r="K564" s="130"/>
      <c r="L564" s="93">
        <v>8530</v>
      </c>
      <c r="M564" s="93">
        <f t="shared" si="993"/>
        <v>0</v>
      </c>
      <c r="N564" s="93">
        <v>21450</v>
      </c>
      <c r="O564" s="93">
        <f t="shared" si="994"/>
        <v>0</v>
      </c>
      <c r="P564" s="94">
        <f t="shared" si="995"/>
        <v>0</v>
      </c>
      <c r="Q564" s="173"/>
      <c r="R564" s="175">
        <v>8530</v>
      </c>
      <c r="S564" s="175">
        <f t="shared" si="996"/>
        <v>0</v>
      </c>
      <c r="T564" s="175">
        <v>21450</v>
      </c>
      <c r="U564" s="175">
        <f t="shared" si="997"/>
        <v>0</v>
      </c>
      <c r="V564" s="176">
        <f t="shared" si="998"/>
        <v>0</v>
      </c>
      <c r="W564" s="220"/>
      <c r="X564" s="222">
        <v>8530</v>
      </c>
      <c r="Y564" s="222">
        <f t="shared" si="999"/>
        <v>0</v>
      </c>
      <c r="Z564" s="222">
        <v>21450</v>
      </c>
      <c r="AA564" s="222">
        <f t="shared" si="1000"/>
        <v>0</v>
      </c>
      <c r="AB564" s="223">
        <f t="shared" si="1001"/>
        <v>0</v>
      </c>
      <c r="AC564" s="267"/>
      <c r="AD564" s="269">
        <v>8530</v>
      </c>
      <c r="AE564" s="269">
        <f t="shared" si="1002"/>
        <v>0</v>
      </c>
      <c r="AF564" s="269">
        <v>21450</v>
      </c>
      <c r="AG564" s="269">
        <f t="shared" si="1003"/>
        <v>0</v>
      </c>
      <c r="AH564" s="270">
        <f t="shared" si="1004"/>
        <v>0</v>
      </c>
      <c r="AI564" s="314"/>
      <c r="AJ564" s="316">
        <v>8530</v>
      </c>
      <c r="AK564" s="316">
        <f t="shared" si="1005"/>
        <v>0</v>
      </c>
      <c r="AL564" s="316">
        <v>21450</v>
      </c>
      <c r="AM564" s="316">
        <f t="shared" si="1006"/>
        <v>0</v>
      </c>
      <c r="AN564" s="317">
        <f t="shared" si="1007"/>
        <v>0</v>
      </c>
      <c r="AO564" s="715">
        <f t="shared" si="961"/>
        <v>1</v>
      </c>
      <c r="AP564" s="361">
        <v>8530</v>
      </c>
      <c r="AQ564" s="361">
        <f t="shared" si="1008"/>
        <v>8530</v>
      </c>
      <c r="AR564" s="361">
        <v>21450</v>
      </c>
      <c r="AS564" s="361">
        <f t="shared" si="1009"/>
        <v>21450</v>
      </c>
      <c r="AT564" s="362">
        <f t="shared" si="1010"/>
        <v>29980</v>
      </c>
    </row>
    <row r="565" spans="1:46" ht="25.5" x14ac:dyDescent="0.2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71"/>
        <v>4500</v>
      </c>
      <c r="H565" s="76">
        <v>12169.05</v>
      </c>
      <c r="I565" s="36">
        <f t="shared" si="972"/>
        <v>12169.05</v>
      </c>
      <c r="J565" s="120">
        <f t="shared" si="992"/>
        <v>16669.05</v>
      </c>
      <c r="K565" s="131"/>
      <c r="L565" s="95">
        <v>4500</v>
      </c>
      <c r="M565" s="93">
        <f t="shared" si="993"/>
        <v>0</v>
      </c>
      <c r="N565" s="95">
        <v>12169.05</v>
      </c>
      <c r="O565" s="93">
        <f t="shared" si="994"/>
        <v>0</v>
      </c>
      <c r="P565" s="96">
        <f t="shared" si="995"/>
        <v>0</v>
      </c>
      <c r="Q565" s="177"/>
      <c r="R565" s="178">
        <v>4500</v>
      </c>
      <c r="S565" s="175">
        <f t="shared" si="996"/>
        <v>0</v>
      </c>
      <c r="T565" s="178">
        <v>12169.05</v>
      </c>
      <c r="U565" s="175">
        <f t="shared" si="997"/>
        <v>0</v>
      </c>
      <c r="V565" s="179">
        <f t="shared" si="998"/>
        <v>0</v>
      </c>
      <c r="W565" s="224"/>
      <c r="X565" s="225">
        <v>4500</v>
      </c>
      <c r="Y565" s="222">
        <f t="shared" si="999"/>
        <v>0</v>
      </c>
      <c r="Z565" s="225">
        <v>12169.05</v>
      </c>
      <c r="AA565" s="222">
        <f t="shared" si="1000"/>
        <v>0</v>
      </c>
      <c r="AB565" s="226">
        <f t="shared" si="1001"/>
        <v>0</v>
      </c>
      <c r="AC565" s="271"/>
      <c r="AD565" s="272">
        <v>4500</v>
      </c>
      <c r="AE565" s="269">
        <f t="shared" si="1002"/>
        <v>0</v>
      </c>
      <c r="AF565" s="272">
        <v>12169.05</v>
      </c>
      <c r="AG565" s="269">
        <f t="shared" si="1003"/>
        <v>0</v>
      </c>
      <c r="AH565" s="273">
        <f t="shared" si="1004"/>
        <v>0</v>
      </c>
      <c r="AI565" s="318"/>
      <c r="AJ565" s="319">
        <v>4500</v>
      </c>
      <c r="AK565" s="316">
        <f t="shared" si="1005"/>
        <v>0</v>
      </c>
      <c r="AL565" s="319">
        <v>12169.05</v>
      </c>
      <c r="AM565" s="316">
        <f t="shared" si="1006"/>
        <v>0</v>
      </c>
      <c r="AN565" s="320">
        <f t="shared" si="1007"/>
        <v>0</v>
      </c>
      <c r="AO565" s="715">
        <f t="shared" si="961"/>
        <v>1</v>
      </c>
      <c r="AP565" s="363">
        <v>4500</v>
      </c>
      <c r="AQ565" s="361">
        <f t="shared" si="1008"/>
        <v>4500</v>
      </c>
      <c r="AR565" s="363">
        <v>12169.05</v>
      </c>
      <c r="AS565" s="361">
        <f t="shared" si="1009"/>
        <v>12169.05</v>
      </c>
      <c r="AT565" s="364">
        <f t="shared" si="1010"/>
        <v>16669.05</v>
      </c>
    </row>
    <row r="566" spans="1:46" ht="25.5" x14ac:dyDescent="0.2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71"/>
        <v>4500</v>
      </c>
      <c r="H566" s="76">
        <v>12435.650000000001</v>
      </c>
      <c r="I566" s="36">
        <f t="shared" si="972"/>
        <v>12435.650000000001</v>
      </c>
      <c r="J566" s="120">
        <f t="shared" si="992"/>
        <v>16935.650000000001</v>
      </c>
      <c r="K566" s="131"/>
      <c r="L566" s="95">
        <v>4500</v>
      </c>
      <c r="M566" s="93">
        <f t="shared" si="993"/>
        <v>0</v>
      </c>
      <c r="N566" s="95">
        <v>12435.650000000001</v>
      </c>
      <c r="O566" s="93">
        <f t="shared" si="994"/>
        <v>0</v>
      </c>
      <c r="P566" s="96">
        <f t="shared" si="995"/>
        <v>0</v>
      </c>
      <c r="Q566" s="177"/>
      <c r="R566" s="178">
        <v>4500</v>
      </c>
      <c r="S566" s="175">
        <f t="shared" si="996"/>
        <v>0</v>
      </c>
      <c r="T566" s="178">
        <v>12435.650000000001</v>
      </c>
      <c r="U566" s="175">
        <f t="shared" si="997"/>
        <v>0</v>
      </c>
      <c r="V566" s="179">
        <f t="shared" si="998"/>
        <v>0</v>
      </c>
      <c r="W566" s="224"/>
      <c r="X566" s="225">
        <v>4500</v>
      </c>
      <c r="Y566" s="222">
        <f t="shared" si="999"/>
        <v>0</v>
      </c>
      <c r="Z566" s="225">
        <v>12435.650000000001</v>
      </c>
      <c r="AA566" s="222">
        <f t="shared" si="1000"/>
        <v>0</v>
      </c>
      <c r="AB566" s="226">
        <f t="shared" si="1001"/>
        <v>0</v>
      </c>
      <c r="AC566" s="271"/>
      <c r="AD566" s="272">
        <v>4500</v>
      </c>
      <c r="AE566" s="269">
        <f t="shared" si="1002"/>
        <v>0</v>
      </c>
      <c r="AF566" s="272">
        <v>12435.650000000001</v>
      </c>
      <c r="AG566" s="269">
        <f t="shared" si="1003"/>
        <v>0</v>
      </c>
      <c r="AH566" s="273">
        <f t="shared" si="1004"/>
        <v>0</v>
      </c>
      <c r="AI566" s="318"/>
      <c r="AJ566" s="319">
        <v>4500</v>
      </c>
      <c r="AK566" s="316">
        <f t="shared" si="1005"/>
        <v>0</v>
      </c>
      <c r="AL566" s="319">
        <v>12435.650000000001</v>
      </c>
      <c r="AM566" s="316">
        <f t="shared" si="1006"/>
        <v>0</v>
      </c>
      <c r="AN566" s="320">
        <f t="shared" si="1007"/>
        <v>0</v>
      </c>
      <c r="AO566" s="715">
        <f t="shared" si="961"/>
        <v>1</v>
      </c>
      <c r="AP566" s="363">
        <v>4500</v>
      </c>
      <c r="AQ566" s="361">
        <f t="shared" si="1008"/>
        <v>4500</v>
      </c>
      <c r="AR566" s="363">
        <v>12435.650000000001</v>
      </c>
      <c r="AS566" s="361">
        <f t="shared" si="1009"/>
        <v>12435.650000000001</v>
      </c>
      <c r="AT566" s="364">
        <f t="shared" si="1010"/>
        <v>16935.650000000001</v>
      </c>
    </row>
    <row r="567" spans="1:46" ht="25.5" x14ac:dyDescent="0.2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71"/>
        <v>9000</v>
      </c>
      <c r="H567" s="76">
        <v>11769.15</v>
      </c>
      <c r="I567" s="36">
        <f t="shared" si="972"/>
        <v>23538.3</v>
      </c>
      <c r="J567" s="120">
        <f t="shared" si="992"/>
        <v>32538.3</v>
      </c>
      <c r="K567" s="131"/>
      <c r="L567" s="95">
        <v>4500</v>
      </c>
      <c r="M567" s="93">
        <f t="shared" si="993"/>
        <v>0</v>
      </c>
      <c r="N567" s="95">
        <v>11769.15</v>
      </c>
      <c r="O567" s="93">
        <f t="shared" si="994"/>
        <v>0</v>
      </c>
      <c r="P567" s="96">
        <f t="shared" si="995"/>
        <v>0</v>
      </c>
      <c r="Q567" s="177"/>
      <c r="R567" s="178">
        <v>4500</v>
      </c>
      <c r="S567" s="175">
        <f t="shared" si="996"/>
        <v>0</v>
      </c>
      <c r="T567" s="178">
        <v>11769.15</v>
      </c>
      <c r="U567" s="175">
        <f t="shared" si="997"/>
        <v>0</v>
      </c>
      <c r="V567" s="179">
        <f t="shared" si="998"/>
        <v>0</v>
      </c>
      <c r="W567" s="224"/>
      <c r="X567" s="225">
        <v>4500</v>
      </c>
      <c r="Y567" s="222">
        <f t="shared" si="999"/>
        <v>0</v>
      </c>
      <c r="Z567" s="225">
        <v>11769.15</v>
      </c>
      <c r="AA567" s="222">
        <f t="shared" si="1000"/>
        <v>0</v>
      </c>
      <c r="AB567" s="226">
        <f t="shared" si="1001"/>
        <v>0</v>
      </c>
      <c r="AC567" s="271"/>
      <c r="AD567" s="272">
        <v>4500</v>
      </c>
      <c r="AE567" s="269">
        <f t="shared" si="1002"/>
        <v>0</v>
      </c>
      <c r="AF567" s="272">
        <v>11769.15</v>
      </c>
      <c r="AG567" s="269">
        <f t="shared" si="1003"/>
        <v>0</v>
      </c>
      <c r="AH567" s="273">
        <f t="shared" si="1004"/>
        <v>0</v>
      </c>
      <c r="AI567" s="318"/>
      <c r="AJ567" s="319">
        <v>4500</v>
      </c>
      <c r="AK567" s="316">
        <f t="shared" si="1005"/>
        <v>0</v>
      </c>
      <c r="AL567" s="319">
        <v>11769.15</v>
      </c>
      <c r="AM567" s="316">
        <f t="shared" si="1006"/>
        <v>0</v>
      </c>
      <c r="AN567" s="320">
        <f t="shared" si="1007"/>
        <v>0</v>
      </c>
      <c r="AO567" s="715">
        <f t="shared" si="961"/>
        <v>2</v>
      </c>
      <c r="AP567" s="363">
        <v>4500</v>
      </c>
      <c r="AQ567" s="361">
        <f t="shared" si="1008"/>
        <v>9000</v>
      </c>
      <c r="AR567" s="363">
        <v>11769.15</v>
      </c>
      <c r="AS567" s="361">
        <f t="shared" si="1009"/>
        <v>23538.3</v>
      </c>
      <c r="AT567" s="364">
        <f t="shared" si="1010"/>
        <v>32538.3</v>
      </c>
    </row>
    <row r="568" spans="1:46" ht="25.5" x14ac:dyDescent="0.2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71"/>
        <v>13500</v>
      </c>
      <c r="H568" s="76">
        <v>10968.575000000001</v>
      </c>
      <c r="I568" s="36">
        <f t="shared" si="972"/>
        <v>32905.725000000006</v>
      </c>
      <c r="J568" s="120">
        <f t="shared" si="992"/>
        <v>46405.725000000006</v>
      </c>
      <c r="K568" s="131"/>
      <c r="L568" s="95">
        <v>4500</v>
      </c>
      <c r="M568" s="93">
        <f t="shared" si="993"/>
        <v>0</v>
      </c>
      <c r="N568" s="95">
        <v>10968.575000000001</v>
      </c>
      <c r="O568" s="93">
        <f t="shared" si="994"/>
        <v>0</v>
      </c>
      <c r="P568" s="96">
        <f t="shared" si="995"/>
        <v>0</v>
      </c>
      <c r="Q568" s="177"/>
      <c r="R568" s="178">
        <v>4500</v>
      </c>
      <c r="S568" s="175">
        <f t="shared" si="996"/>
        <v>0</v>
      </c>
      <c r="T568" s="178">
        <v>10968.575000000001</v>
      </c>
      <c r="U568" s="175">
        <f t="shared" si="997"/>
        <v>0</v>
      </c>
      <c r="V568" s="179">
        <f t="shared" si="998"/>
        <v>0</v>
      </c>
      <c r="W568" s="224"/>
      <c r="X568" s="225">
        <v>4500</v>
      </c>
      <c r="Y568" s="222">
        <f t="shared" si="999"/>
        <v>0</v>
      </c>
      <c r="Z568" s="225">
        <v>10968.575000000001</v>
      </c>
      <c r="AA568" s="222">
        <f t="shared" si="1000"/>
        <v>0</v>
      </c>
      <c r="AB568" s="226">
        <f t="shared" si="1001"/>
        <v>0</v>
      </c>
      <c r="AC568" s="271"/>
      <c r="AD568" s="272">
        <v>4500</v>
      </c>
      <c r="AE568" s="269">
        <f t="shared" si="1002"/>
        <v>0</v>
      </c>
      <c r="AF568" s="272">
        <v>10968.575000000001</v>
      </c>
      <c r="AG568" s="269">
        <f t="shared" si="1003"/>
        <v>0</v>
      </c>
      <c r="AH568" s="273">
        <f t="shared" si="1004"/>
        <v>0</v>
      </c>
      <c r="AI568" s="318"/>
      <c r="AJ568" s="319">
        <v>4500</v>
      </c>
      <c r="AK568" s="316">
        <f t="shared" si="1005"/>
        <v>0</v>
      </c>
      <c r="AL568" s="319">
        <v>10968.575000000001</v>
      </c>
      <c r="AM568" s="316">
        <f t="shared" si="1006"/>
        <v>0</v>
      </c>
      <c r="AN568" s="320">
        <f t="shared" si="1007"/>
        <v>0</v>
      </c>
      <c r="AO568" s="715">
        <f t="shared" si="961"/>
        <v>3</v>
      </c>
      <c r="AP568" s="363">
        <v>4500</v>
      </c>
      <c r="AQ568" s="361">
        <f t="shared" si="1008"/>
        <v>13500</v>
      </c>
      <c r="AR568" s="363">
        <v>10968.575000000001</v>
      </c>
      <c r="AS568" s="361">
        <f t="shared" si="1009"/>
        <v>32905.725000000006</v>
      </c>
      <c r="AT568" s="364">
        <f t="shared" si="1010"/>
        <v>46405.725000000006</v>
      </c>
    </row>
    <row r="569" spans="1:46" ht="25.5" x14ac:dyDescent="0.2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71"/>
        <v>27000</v>
      </c>
      <c r="H569" s="76">
        <v>10701.199999999999</v>
      </c>
      <c r="I569" s="36">
        <f t="shared" si="972"/>
        <v>64207.199999999997</v>
      </c>
      <c r="J569" s="120">
        <f t="shared" si="992"/>
        <v>91207.2</v>
      </c>
      <c r="K569" s="131"/>
      <c r="L569" s="95">
        <v>4500</v>
      </c>
      <c r="M569" s="93">
        <f t="shared" si="993"/>
        <v>0</v>
      </c>
      <c r="N569" s="95">
        <v>10701.199999999999</v>
      </c>
      <c r="O569" s="93">
        <f t="shared" si="994"/>
        <v>0</v>
      </c>
      <c r="P569" s="96">
        <f t="shared" si="995"/>
        <v>0</v>
      </c>
      <c r="Q569" s="177"/>
      <c r="R569" s="178">
        <v>4500</v>
      </c>
      <c r="S569" s="175">
        <f t="shared" si="996"/>
        <v>0</v>
      </c>
      <c r="T569" s="178">
        <v>10701.199999999999</v>
      </c>
      <c r="U569" s="175">
        <f t="shared" si="997"/>
        <v>0</v>
      </c>
      <c r="V569" s="179">
        <f t="shared" si="998"/>
        <v>0</v>
      </c>
      <c r="W569" s="224"/>
      <c r="X569" s="225">
        <v>4500</v>
      </c>
      <c r="Y569" s="222">
        <f t="shared" si="999"/>
        <v>0</v>
      </c>
      <c r="Z569" s="225">
        <v>10701.199999999999</v>
      </c>
      <c r="AA569" s="222">
        <f t="shared" si="1000"/>
        <v>0</v>
      </c>
      <c r="AB569" s="226">
        <f t="shared" si="1001"/>
        <v>0</v>
      </c>
      <c r="AC569" s="271"/>
      <c r="AD569" s="272">
        <v>4500</v>
      </c>
      <c r="AE569" s="269">
        <f t="shared" si="1002"/>
        <v>0</v>
      </c>
      <c r="AF569" s="272">
        <v>10701.199999999999</v>
      </c>
      <c r="AG569" s="269">
        <f t="shared" si="1003"/>
        <v>0</v>
      </c>
      <c r="AH569" s="273">
        <f t="shared" si="1004"/>
        <v>0</v>
      </c>
      <c r="AI569" s="318"/>
      <c r="AJ569" s="319">
        <v>4500</v>
      </c>
      <c r="AK569" s="316">
        <f t="shared" si="1005"/>
        <v>0</v>
      </c>
      <c r="AL569" s="319">
        <v>10701.199999999999</v>
      </c>
      <c r="AM569" s="316">
        <f t="shared" si="1006"/>
        <v>0</v>
      </c>
      <c r="AN569" s="320">
        <f t="shared" si="1007"/>
        <v>0</v>
      </c>
      <c r="AO569" s="715">
        <f t="shared" si="961"/>
        <v>6</v>
      </c>
      <c r="AP569" s="363">
        <v>4500</v>
      </c>
      <c r="AQ569" s="361">
        <f t="shared" si="1008"/>
        <v>27000</v>
      </c>
      <c r="AR569" s="363">
        <v>10701.199999999999</v>
      </c>
      <c r="AS569" s="361">
        <f t="shared" si="1009"/>
        <v>64207.199999999997</v>
      </c>
      <c r="AT569" s="364">
        <f t="shared" si="1010"/>
        <v>91207.2</v>
      </c>
    </row>
    <row r="570" spans="1:46" ht="25.5" x14ac:dyDescent="0.2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71"/>
        <v>4500</v>
      </c>
      <c r="H570" s="76">
        <v>10701.199999999999</v>
      </c>
      <c r="I570" s="36">
        <f t="shared" si="972"/>
        <v>10701.199999999999</v>
      </c>
      <c r="J570" s="120">
        <f t="shared" si="992"/>
        <v>15201.199999999999</v>
      </c>
      <c r="K570" s="131"/>
      <c r="L570" s="95">
        <v>4500</v>
      </c>
      <c r="M570" s="93">
        <f t="shared" si="993"/>
        <v>0</v>
      </c>
      <c r="N570" s="95">
        <v>10701.199999999999</v>
      </c>
      <c r="O570" s="93">
        <f t="shared" si="994"/>
        <v>0</v>
      </c>
      <c r="P570" s="96">
        <f t="shared" si="995"/>
        <v>0</v>
      </c>
      <c r="Q570" s="177"/>
      <c r="R570" s="178">
        <v>4500</v>
      </c>
      <c r="S570" s="175">
        <f t="shared" si="996"/>
        <v>0</v>
      </c>
      <c r="T570" s="178">
        <v>10701.199999999999</v>
      </c>
      <c r="U570" s="175">
        <f t="shared" si="997"/>
        <v>0</v>
      </c>
      <c r="V570" s="179">
        <f t="shared" si="998"/>
        <v>0</v>
      </c>
      <c r="W570" s="224"/>
      <c r="X570" s="225">
        <v>4500</v>
      </c>
      <c r="Y570" s="222">
        <f t="shared" si="999"/>
        <v>0</v>
      </c>
      <c r="Z570" s="225">
        <v>10701.199999999999</v>
      </c>
      <c r="AA570" s="222">
        <f t="shared" si="1000"/>
        <v>0</v>
      </c>
      <c r="AB570" s="226">
        <f t="shared" si="1001"/>
        <v>0</v>
      </c>
      <c r="AC570" s="271"/>
      <c r="AD570" s="272">
        <v>4500</v>
      </c>
      <c r="AE570" s="269">
        <f t="shared" si="1002"/>
        <v>0</v>
      </c>
      <c r="AF570" s="272">
        <v>10701.199999999999</v>
      </c>
      <c r="AG570" s="269">
        <f t="shared" si="1003"/>
        <v>0</v>
      </c>
      <c r="AH570" s="273">
        <f t="shared" si="1004"/>
        <v>0</v>
      </c>
      <c r="AI570" s="318"/>
      <c r="AJ570" s="319">
        <v>4500</v>
      </c>
      <c r="AK570" s="316">
        <f t="shared" si="1005"/>
        <v>0</v>
      </c>
      <c r="AL570" s="319">
        <v>10701.199999999999</v>
      </c>
      <c r="AM570" s="316">
        <f t="shared" si="1006"/>
        <v>0</v>
      </c>
      <c r="AN570" s="320">
        <f t="shared" si="1007"/>
        <v>0</v>
      </c>
      <c r="AO570" s="715">
        <f t="shared" si="961"/>
        <v>1</v>
      </c>
      <c r="AP570" s="363">
        <v>4500</v>
      </c>
      <c r="AQ570" s="361">
        <f t="shared" si="1008"/>
        <v>4500</v>
      </c>
      <c r="AR570" s="363">
        <v>10701.199999999999</v>
      </c>
      <c r="AS570" s="361">
        <f t="shared" si="1009"/>
        <v>10701.199999999999</v>
      </c>
      <c r="AT570" s="364">
        <f t="shared" si="1010"/>
        <v>15201.199999999999</v>
      </c>
    </row>
    <row r="571" spans="1:46" ht="25.5" x14ac:dyDescent="0.2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71"/>
        <v>13500</v>
      </c>
      <c r="H571" s="76">
        <v>10567.9</v>
      </c>
      <c r="I571" s="36">
        <f t="shared" si="972"/>
        <v>31703.699999999997</v>
      </c>
      <c r="J571" s="120">
        <f t="shared" si="992"/>
        <v>45203.7</v>
      </c>
      <c r="K571" s="131"/>
      <c r="L571" s="95">
        <v>4500</v>
      </c>
      <c r="M571" s="93">
        <f t="shared" si="993"/>
        <v>0</v>
      </c>
      <c r="N571" s="95">
        <v>10567.9</v>
      </c>
      <c r="O571" s="93">
        <f t="shared" si="994"/>
        <v>0</v>
      </c>
      <c r="P571" s="96">
        <f t="shared" si="995"/>
        <v>0</v>
      </c>
      <c r="Q571" s="177"/>
      <c r="R571" s="178">
        <v>4500</v>
      </c>
      <c r="S571" s="175">
        <f t="shared" si="996"/>
        <v>0</v>
      </c>
      <c r="T571" s="178">
        <v>10567.9</v>
      </c>
      <c r="U571" s="175">
        <f t="shared" si="997"/>
        <v>0</v>
      </c>
      <c r="V571" s="179">
        <f t="shared" si="998"/>
        <v>0</v>
      </c>
      <c r="W571" s="224"/>
      <c r="X571" s="225">
        <v>4500</v>
      </c>
      <c r="Y571" s="222">
        <f t="shared" si="999"/>
        <v>0</v>
      </c>
      <c r="Z571" s="225">
        <v>10567.9</v>
      </c>
      <c r="AA571" s="222">
        <f t="shared" si="1000"/>
        <v>0</v>
      </c>
      <c r="AB571" s="226">
        <f t="shared" si="1001"/>
        <v>0</v>
      </c>
      <c r="AC571" s="271"/>
      <c r="AD571" s="272">
        <v>4500</v>
      </c>
      <c r="AE571" s="269">
        <f t="shared" si="1002"/>
        <v>0</v>
      </c>
      <c r="AF571" s="272">
        <v>10567.9</v>
      </c>
      <c r="AG571" s="269">
        <f t="shared" si="1003"/>
        <v>0</v>
      </c>
      <c r="AH571" s="273">
        <f t="shared" si="1004"/>
        <v>0</v>
      </c>
      <c r="AI571" s="318"/>
      <c r="AJ571" s="319">
        <v>4500</v>
      </c>
      <c r="AK571" s="316">
        <f t="shared" si="1005"/>
        <v>0</v>
      </c>
      <c r="AL571" s="319">
        <v>10567.9</v>
      </c>
      <c r="AM571" s="316">
        <f t="shared" si="1006"/>
        <v>0</v>
      </c>
      <c r="AN571" s="320">
        <f t="shared" si="1007"/>
        <v>0</v>
      </c>
      <c r="AO571" s="715">
        <f t="shared" si="961"/>
        <v>3</v>
      </c>
      <c r="AP571" s="363">
        <v>4500</v>
      </c>
      <c r="AQ571" s="361">
        <f t="shared" si="1008"/>
        <v>13500</v>
      </c>
      <c r="AR571" s="363">
        <v>10567.9</v>
      </c>
      <c r="AS571" s="361">
        <f t="shared" si="1009"/>
        <v>31703.699999999997</v>
      </c>
      <c r="AT571" s="364">
        <f t="shared" si="1010"/>
        <v>45203.7</v>
      </c>
    </row>
    <row r="572" spans="1:46" ht="25.5" x14ac:dyDescent="0.2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71"/>
        <v>174000</v>
      </c>
      <c r="H572" s="76">
        <v>588</v>
      </c>
      <c r="I572" s="36">
        <f t="shared" si="972"/>
        <v>170520</v>
      </c>
      <c r="J572" s="120">
        <f t="shared" si="992"/>
        <v>344520</v>
      </c>
      <c r="K572" s="131"/>
      <c r="L572" s="95">
        <v>600</v>
      </c>
      <c r="M572" s="93">
        <f t="shared" si="993"/>
        <v>0</v>
      </c>
      <c r="N572" s="95">
        <v>588</v>
      </c>
      <c r="O572" s="93">
        <f t="shared" si="994"/>
        <v>0</v>
      </c>
      <c r="P572" s="96">
        <f t="shared" si="995"/>
        <v>0</v>
      </c>
      <c r="Q572" s="177"/>
      <c r="R572" s="178">
        <v>600</v>
      </c>
      <c r="S572" s="175">
        <f t="shared" si="996"/>
        <v>0</v>
      </c>
      <c r="T572" s="178">
        <v>588</v>
      </c>
      <c r="U572" s="175">
        <f t="shared" si="997"/>
        <v>0</v>
      </c>
      <c r="V572" s="179">
        <f t="shared" si="998"/>
        <v>0</v>
      </c>
      <c r="W572" s="224"/>
      <c r="X572" s="225">
        <v>600</v>
      </c>
      <c r="Y572" s="222">
        <f t="shared" si="999"/>
        <v>0</v>
      </c>
      <c r="Z572" s="225">
        <v>588</v>
      </c>
      <c r="AA572" s="222">
        <f t="shared" si="1000"/>
        <v>0</v>
      </c>
      <c r="AB572" s="226">
        <f t="shared" si="1001"/>
        <v>0</v>
      </c>
      <c r="AC572" s="271">
        <v>261.80000000000007</v>
      </c>
      <c r="AD572" s="272">
        <v>600</v>
      </c>
      <c r="AE572" s="269">
        <f t="shared" si="1002"/>
        <v>157080.00000000003</v>
      </c>
      <c r="AF572" s="272">
        <v>588</v>
      </c>
      <c r="AG572" s="269">
        <f t="shared" si="1003"/>
        <v>153938.40000000005</v>
      </c>
      <c r="AH572" s="273">
        <f t="shared" si="1004"/>
        <v>311018.40000000008</v>
      </c>
      <c r="AI572" s="318"/>
      <c r="AJ572" s="319">
        <v>600</v>
      </c>
      <c r="AK572" s="316">
        <f t="shared" si="1005"/>
        <v>0</v>
      </c>
      <c r="AL572" s="319">
        <v>588</v>
      </c>
      <c r="AM572" s="316">
        <f t="shared" si="1006"/>
        <v>0</v>
      </c>
      <c r="AN572" s="320">
        <f t="shared" si="1007"/>
        <v>0</v>
      </c>
      <c r="AO572" s="715">
        <f t="shared" si="961"/>
        <v>28.199999999999932</v>
      </c>
      <c r="AP572" s="363">
        <v>600</v>
      </c>
      <c r="AQ572" s="361">
        <f t="shared" si="1008"/>
        <v>16919.99999999996</v>
      </c>
      <c r="AR572" s="363">
        <v>588</v>
      </c>
      <c r="AS572" s="361">
        <f t="shared" si="1009"/>
        <v>16581.599999999959</v>
      </c>
      <c r="AT572" s="364">
        <f t="shared" si="1010"/>
        <v>33501.599999999919</v>
      </c>
    </row>
    <row r="573" spans="1:46" ht="25.5" x14ac:dyDescent="0.2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71"/>
        <v>1680</v>
      </c>
      <c r="H573" s="76">
        <v>381</v>
      </c>
      <c r="I573" s="36">
        <f t="shared" si="972"/>
        <v>1066.8</v>
      </c>
      <c r="J573" s="120">
        <f t="shared" si="992"/>
        <v>2746.8</v>
      </c>
      <c r="K573" s="131"/>
      <c r="L573" s="95">
        <v>600</v>
      </c>
      <c r="M573" s="93">
        <f t="shared" si="993"/>
        <v>0</v>
      </c>
      <c r="N573" s="95">
        <v>381</v>
      </c>
      <c r="O573" s="93">
        <f t="shared" si="994"/>
        <v>0</v>
      </c>
      <c r="P573" s="96">
        <f t="shared" si="995"/>
        <v>0</v>
      </c>
      <c r="Q573" s="177"/>
      <c r="R573" s="178">
        <v>600</v>
      </c>
      <c r="S573" s="175">
        <f t="shared" si="996"/>
        <v>0</v>
      </c>
      <c r="T573" s="178">
        <v>381</v>
      </c>
      <c r="U573" s="175">
        <f t="shared" si="997"/>
        <v>0</v>
      </c>
      <c r="V573" s="179">
        <f t="shared" si="998"/>
        <v>0</v>
      </c>
      <c r="W573" s="224"/>
      <c r="X573" s="225">
        <v>600</v>
      </c>
      <c r="Y573" s="222">
        <f t="shared" si="999"/>
        <v>0</v>
      </c>
      <c r="Z573" s="225">
        <v>381</v>
      </c>
      <c r="AA573" s="222">
        <f t="shared" si="1000"/>
        <v>0</v>
      </c>
      <c r="AB573" s="226">
        <f t="shared" si="1001"/>
        <v>0</v>
      </c>
      <c r="AC573" s="271"/>
      <c r="AD573" s="272">
        <v>600</v>
      </c>
      <c r="AE573" s="269">
        <f t="shared" si="1002"/>
        <v>0</v>
      </c>
      <c r="AF573" s="272">
        <v>381</v>
      </c>
      <c r="AG573" s="269">
        <f t="shared" si="1003"/>
        <v>0</v>
      </c>
      <c r="AH573" s="273">
        <f t="shared" si="1004"/>
        <v>0</v>
      </c>
      <c r="AI573" s="318"/>
      <c r="AJ573" s="319">
        <v>600</v>
      </c>
      <c r="AK573" s="316">
        <f t="shared" si="1005"/>
        <v>0</v>
      </c>
      <c r="AL573" s="319">
        <v>381</v>
      </c>
      <c r="AM573" s="316">
        <f t="shared" si="1006"/>
        <v>0</v>
      </c>
      <c r="AN573" s="320">
        <f t="shared" si="1007"/>
        <v>0</v>
      </c>
      <c r="AO573" s="715">
        <f t="shared" si="961"/>
        <v>2.8</v>
      </c>
      <c r="AP573" s="363">
        <v>600</v>
      </c>
      <c r="AQ573" s="361">
        <f t="shared" si="1008"/>
        <v>1680</v>
      </c>
      <c r="AR573" s="363">
        <v>381</v>
      </c>
      <c r="AS573" s="361">
        <f t="shared" si="1009"/>
        <v>1066.8</v>
      </c>
      <c r="AT573" s="364">
        <f t="shared" si="1010"/>
        <v>2746.8</v>
      </c>
    </row>
    <row r="574" spans="1:46" x14ac:dyDescent="0.2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71"/>
        <v>11200</v>
      </c>
      <c r="H574" s="76">
        <v>900</v>
      </c>
      <c r="I574" s="36">
        <f t="shared" si="972"/>
        <v>25200</v>
      </c>
      <c r="J574" s="120">
        <f t="shared" si="992"/>
        <v>36400</v>
      </c>
      <c r="K574" s="131"/>
      <c r="L574" s="95">
        <v>400</v>
      </c>
      <c r="M574" s="93">
        <f t="shared" si="993"/>
        <v>0</v>
      </c>
      <c r="N574" s="95">
        <v>900</v>
      </c>
      <c r="O574" s="93">
        <f t="shared" si="994"/>
        <v>0</v>
      </c>
      <c r="P574" s="96">
        <f t="shared" si="995"/>
        <v>0</v>
      </c>
      <c r="Q574" s="177"/>
      <c r="R574" s="178">
        <v>400</v>
      </c>
      <c r="S574" s="175">
        <f t="shared" si="996"/>
        <v>0</v>
      </c>
      <c r="T574" s="178">
        <v>900</v>
      </c>
      <c r="U574" s="175">
        <f t="shared" si="997"/>
        <v>0</v>
      </c>
      <c r="V574" s="179">
        <f t="shared" si="998"/>
        <v>0</v>
      </c>
      <c r="W574" s="224"/>
      <c r="X574" s="225">
        <v>400</v>
      </c>
      <c r="Y574" s="222">
        <f t="shared" si="999"/>
        <v>0</v>
      </c>
      <c r="Z574" s="225">
        <v>900</v>
      </c>
      <c r="AA574" s="222">
        <f t="shared" si="1000"/>
        <v>0</v>
      </c>
      <c r="AB574" s="226">
        <f t="shared" si="1001"/>
        <v>0</v>
      </c>
      <c r="AC574" s="271"/>
      <c r="AD574" s="272">
        <v>400</v>
      </c>
      <c r="AE574" s="269">
        <f t="shared" si="1002"/>
        <v>0</v>
      </c>
      <c r="AF574" s="272">
        <v>900</v>
      </c>
      <c r="AG574" s="269">
        <f t="shared" si="1003"/>
        <v>0</v>
      </c>
      <c r="AH574" s="273">
        <f t="shared" si="1004"/>
        <v>0</v>
      </c>
      <c r="AI574" s="318"/>
      <c r="AJ574" s="319">
        <v>400</v>
      </c>
      <c r="AK574" s="316">
        <f t="shared" si="1005"/>
        <v>0</v>
      </c>
      <c r="AL574" s="319">
        <v>900</v>
      </c>
      <c r="AM574" s="316">
        <f t="shared" si="1006"/>
        <v>0</v>
      </c>
      <c r="AN574" s="320">
        <f t="shared" si="1007"/>
        <v>0</v>
      </c>
      <c r="AO574" s="715">
        <f t="shared" si="961"/>
        <v>28</v>
      </c>
      <c r="AP574" s="363">
        <v>400</v>
      </c>
      <c r="AQ574" s="361">
        <f t="shared" si="1008"/>
        <v>11200</v>
      </c>
      <c r="AR574" s="363">
        <v>900</v>
      </c>
      <c r="AS574" s="361">
        <f t="shared" si="1009"/>
        <v>25200</v>
      </c>
      <c r="AT574" s="364">
        <f t="shared" si="1010"/>
        <v>36400</v>
      </c>
    </row>
    <row r="575" spans="1:46" x14ac:dyDescent="0.2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71"/>
        <v>9000</v>
      </c>
      <c r="H575" s="76">
        <v>234</v>
      </c>
      <c r="I575" s="36">
        <f t="shared" si="972"/>
        <v>7020</v>
      </c>
      <c r="J575" s="120">
        <f t="shared" si="992"/>
        <v>16020</v>
      </c>
      <c r="K575" s="131"/>
      <c r="L575" s="95">
        <v>300</v>
      </c>
      <c r="M575" s="93">
        <f t="shared" si="993"/>
        <v>0</v>
      </c>
      <c r="N575" s="95">
        <v>234</v>
      </c>
      <c r="O575" s="93">
        <f t="shared" si="994"/>
        <v>0</v>
      </c>
      <c r="P575" s="96">
        <f t="shared" si="995"/>
        <v>0</v>
      </c>
      <c r="Q575" s="177"/>
      <c r="R575" s="178">
        <v>300</v>
      </c>
      <c r="S575" s="175">
        <f t="shared" si="996"/>
        <v>0</v>
      </c>
      <c r="T575" s="178">
        <v>234</v>
      </c>
      <c r="U575" s="175">
        <f t="shared" si="997"/>
        <v>0</v>
      </c>
      <c r="V575" s="179">
        <f t="shared" si="998"/>
        <v>0</v>
      </c>
      <c r="W575" s="224"/>
      <c r="X575" s="225">
        <v>300</v>
      </c>
      <c r="Y575" s="222">
        <f t="shared" si="999"/>
        <v>0</v>
      </c>
      <c r="Z575" s="225">
        <v>234</v>
      </c>
      <c r="AA575" s="222">
        <f t="shared" si="1000"/>
        <v>0</v>
      </c>
      <c r="AB575" s="226">
        <f t="shared" si="1001"/>
        <v>0</v>
      </c>
      <c r="AC575" s="271"/>
      <c r="AD575" s="272">
        <v>300</v>
      </c>
      <c r="AE575" s="269">
        <f t="shared" si="1002"/>
        <v>0</v>
      </c>
      <c r="AF575" s="272">
        <v>234</v>
      </c>
      <c r="AG575" s="269">
        <f t="shared" si="1003"/>
        <v>0</v>
      </c>
      <c r="AH575" s="273">
        <f t="shared" si="1004"/>
        <v>0</v>
      </c>
      <c r="AI575" s="318"/>
      <c r="AJ575" s="319">
        <v>300</v>
      </c>
      <c r="AK575" s="316">
        <f t="shared" si="1005"/>
        <v>0</v>
      </c>
      <c r="AL575" s="319">
        <v>234</v>
      </c>
      <c r="AM575" s="316">
        <f t="shared" si="1006"/>
        <v>0</v>
      </c>
      <c r="AN575" s="320">
        <f t="shared" si="1007"/>
        <v>0</v>
      </c>
      <c r="AO575" s="715">
        <f t="shared" si="961"/>
        <v>30</v>
      </c>
      <c r="AP575" s="363">
        <v>300</v>
      </c>
      <c r="AQ575" s="361">
        <f t="shared" si="1008"/>
        <v>9000</v>
      </c>
      <c r="AR575" s="363">
        <v>234</v>
      </c>
      <c r="AS575" s="361">
        <f t="shared" si="1009"/>
        <v>7020</v>
      </c>
      <c r="AT575" s="364">
        <f t="shared" si="1010"/>
        <v>16020</v>
      </c>
    </row>
    <row r="576" spans="1:46" x14ac:dyDescent="0.2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71"/>
        <v>5000</v>
      </c>
      <c r="H576" s="76">
        <v>899.84999999999991</v>
      </c>
      <c r="I576" s="36">
        <f t="shared" si="972"/>
        <v>3599.3999999999996</v>
      </c>
      <c r="J576" s="120">
        <f t="shared" si="992"/>
        <v>8599.4</v>
      </c>
      <c r="K576" s="132"/>
      <c r="L576" s="95">
        <v>1250</v>
      </c>
      <c r="M576" s="93">
        <f t="shared" si="993"/>
        <v>0</v>
      </c>
      <c r="N576" s="95">
        <v>899.84999999999991</v>
      </c>
      <c r="O576" s="93">
        <f t="shared" si="994"/>
        <v>0</v>
      </c>
      <c r="P576" s="96">
        <f t="shared" si="995"/>
        <v>0</v>
      </c>
      <c r="Q576" s="180"/>
      <c r="R576" s="178">
        <v>1250</v>
      </c>
      <c r="S576" s="175">
        <f t="shared" si="996"/>
        <v>0</v>
      </c>
      <c r="T576" s="178">
        <v>899.84999999999991</v>
      </c>
      <c r="U576" s="175">
        <f t="shared" si="997"/>
        <v>0</v>
      </c>
      <c r="V576" s="179">
        <f t="shared" si="998"/>
        <v>0</v>
      </c>
      <c r="W576" s="227"/>
      <c r="X576" s="225">
        <v>1250</v>
      </c>
      <c r="Y576" s="222">
        <f t="shared" si="999"/>
        <v>0</v>
      </c>
      <c r="Z576" s="225">
        <v>899.84999999999991</v>
      </c>
      <c r="AA576" s="222">
        <f t="shared" si="1000"/>
        <v>0</v>
      </c>
      <c r="AB576" s="226">
        <f t="shared" si="1001"/>
        <v>0</v>
      </c>
      <c r="AC576" s="274"/>
      <c r="AD576" s="272">
        <v>1250</v>
      </c>
      <c r="AE576" s="269">
        <f t="shared" si="1002"/>
        <v>0</v>
      </c>
      <c r="AF576" s="272">
        <v>899.84999999999991</v>
      </c>
      <c r="AG576" s="269">
        <f t="shared" si="1003"/>
        <v>0</v>
      </c>
      <c r="AH576" s="273">
        <f t="shared" si="1004"/>
        <v>0</v>
      </c>
      <c r="AI576" s="321"/>
      <c r="AJ576" s="319">
        <v>1250</v>
      </c>
      <c r="AK576" s="316">
        <f t="shared" si="1005"/>
        <v>0</v>
      </c>
      <c r="AL576" s="319">
        <v>899.84999999999991</v>
      </c>
      <c r="AM576" s="316">
        <f t="shared" si="1006"/>
        <v>0</v>
      </c>
      <c r="AN576" s="320">
        <f t="shared" si="1007"/>
        <v>0</v>
      </c>
      <c r="AO576" s="715">
        <f t="shared" si="961"/>
        <v>4</v>
      </c>
      <c r="AP576" s="363">
        <v>1250</v>
      </c>
      <c r="AQ576" s="361">
        <f t="shared" si="1008"/>
        <v>5000</v>
      </c>
      <c r="AR576" s="363">
        <v>899.84999999999991</v>
      </c>
      <c r="AS576" s="361">
        <f t="shared" si="1009"/>
        <v>3599.3999999999996</v>
      </c>
      <c r="AT576" s="364">
        <f t="shared" si="1010"/>
        <v>8599.4</v>
      </c>
    </row>
    <row r="577" spans="1:46" x14ac:dyDescent="0.2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71"/>
        <v>5000</v>
      </c>
      <c r="H577" s="76">
        <v>738.5</v>
      </c>
      <c r="I577" s="36">
        <f t="shared" si="972"/>
        <v>2954</v>
      </c>
      <c r="J577" s="120">
        <f t="shared" si="992"/>
        <v>7954</v>
      </c>
      <c r="K577" s="132"/>
      <c r="L577" s="95">
        <v>1250</v>
      </c>
      <c r="M577" s="93">
        <f t="shared" si="993"/>
        <v>0</v>
      </c>
      <c r="N577" s="95">
        <v>738.5</v>
      </c>
      <c r="O577" s="93">
        <f t="shared" si="994"/>
        <v>0</v>
      </c>
      <c r="P577" s="96">
        <f t="shared" si="995"/>
        <v>0</v>
      </c>
      <c r="Q577" s="180"/>
      <c r="R577" s="178">
        <v>1250</v>
      </c>
      <c r="S577" s="175">
        <f t="shared" si="996"/>
        <v>0</v>
      </c>
      <c r="T577" s="178">
        <v>738.5</v>
      </c>
      <c r="U577" s="175">
        <f t="shared" si="997"/>
        <v>0</v>
      </c>
      <c r="V577" s="179">
        <f t="shared" si="998"/>
        <v>0</v>
      </c>
      <c r="W577" s="227"/>
      <c r="X577" s="225">
        <v>1250</v>
      </c>
      <c r="Y577" s="222">
        <f t="shared" si="999"/>
        <v>0</v>
      </c>
      <c r="Z577" s="225">
        <v>738.5</v>
      </c>
      <c r="AA577" s="222">
        <f t="shared" si="1000"/>
        <v>0</v>
      </c>
      <c r="AB577" s="226">
        <f t="shared" si="1001"/>
        <v>0</v>
      </c>
      <c r="AC577" s="274"/>
      <c r="AD577" s="272">
        <v>1250</v>
      </c>
      <c r="AE577" s="269">
        <f t="shared" si="1002"/>
        <v>0</v>
      </c>
      <c r="AF577" s="272">
        <v>738.5</v>
      </c>
      <c r="AG577" s="269">
        <f t="shared" si="1003"/>
        <v>0</v>
      </c>
      <c r="AH577" s="273">
        <f t="shared" si="1004"/>
        <v>0</v>
      </c>
      <c r="AI577" s="321"/>
      <c r="AJ577" s="319">
        <v>1250</v>
      </c>
      <c r="AK577" s="316">
        <f t="shared" si="1005"/>
        <v>0</v>
      </c>
      <c r="AL577" s="319">
        <v>738.5</v>
      </c>
      <c r="AM577" s="316">
        <f t="shared" si="1006"/>
        <v>0</v>
      </c>
      <c r="AN577" s="320">
        <f t="shared" si="1007"/>
        <v>0</v>
      </c>
      <c r="AO577" s="715">
        <f t="shared" si="961"/>
        <v>4</v>
      </c>
      <c r="AP577" s="363">
        <v>1250</v>
      </c>
      <c r="AQ577" s="361">
        <f t="shared" si="1008"/>
        <v>5000</v>
      </c>
      <c r="AR577" s="363">
        <v>738.5</v>
      </c>
      <c r="AS577" s="361">
        <f t="shared" si="1009"/>
        <v>2954</v>
      </c>
      <c r="AT577" s="364">
        <f t="shared" si="1010"/>
        <v>7954</v>
      </c>
    </row>
    <row r="578" spans="1:46" x14ac:dyDescent="0.2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71"/>
        <v>12650</v>
      </c>
      <c r="H578" s="76">
        <v>600.21818181818185</v>
      </c>
      <c r="I578" s="36">
        <f t="shared" si="972"/>
        <v>6602.4000000000005</v>
      </c>
      <c r="J578" s="120">
        <f t="shared" si="992"/>
        <v>19252.400000000001</v>
      </c>
      <c r="K578" s="132"/>
      <c r="L578" s="95">
        <v>1150</v>
      </c>
      <c r="M578" s="93">
        <f t="shared" si="993"/>
        <v>0</v>
      </c>
      <c r="N578" s="95">
        <v>600.21818181818185</v>
      </c>
      <c r="O578" s="93">
        <f t="shared" si="994"/>
        <v>0</v>
      </c>
      <c r="P578" s="96">
        <f t="shared" si="995"/>
        <v>0</v>
      </c>
      <c r="Q578" s="180"/>
      <c r="R578" s="178">
        <v>1150</v>
      </c>
      <c r="S578" s="175">
        <f t="shared" si="996"/>
        <v>0</v>
      </c>
      <c r="T578" s="178">
        <v>600.21818181818185</v>
      </c>
      <c r="U578" s="175">
        <f t="shared" si="997"/>
        <v>0</v>
      </c>
      <c r="V578" s="179">
        <f t="shared" si="998"/>
        <v>0</v>
      </c>
      <c r="W578" s="227"/>
      <c r="X578" s="225">
        <v>1150</v>
      </c>
      <c r="Y578" s="222">
        <f t="shared" si="999"/>
        <v>0</v>
      </c>
      <c r="Z578" s="225">
        <v>600.21818181818185</v>
      </c>
      <c r="AA578" s="222">
        <f t="shared" si="1000"/>
        <v>0</v>
      </c>
      <c r="AB578" s="226">
        <f t="shared" si="1001"/>
        <v>0</v>
      </c>
      <c r="AC578" s="274"/>
      <c r="AD578" s="272">
        <v>1150</v>
      </c>
      <c r="AE578" s="269">
        <f t="shared" si="1002"/>
        <v>0</v>
      </c>
      <c r="AF578" s="272">
        <v>600.21818181818185</v>
      </c>
      <c r="AG578" s="269">
        <f t="shared" si="1003"/>
        <v>0</v>
      </c>
      <c r="AH578" s="273">
        <f t="shared" si="1004"/>
        <v>0</v>
      </c>
      <c r="AI578" s="321"/>
      <c r="AJ578" s="319">
        <v>1150</v>
      </c>
      <c r="AK578" s="316">
        <f t="shared" si="1005"/>
        <v>0</v>
      </c>
      <c r="AL578" s="319">
        <v>600.21818181818185</v>
      </c>
      <c r="AM578" s="316">
        <f t="shared" si="1006"/>
        <v>0</v>
      </c>
      <c r="AN578" s="320">
        <f t="shared" si="1007"/>
        <v>0</v>
      </c>
      <c r="AO578" s="715">
        <f t="shared" si="961"/>
        <v>11</v>
      </c>
      <c r="AP578" s="363">
        <v>1150</v>
      </c>
      <c r="AQ578" s="361">
        <f t="shared" si="1008"/>
        <v>12650</v>
      </c>
      <c r="AR578" s="363">
        <v>600.21818181818185</v>
      </c>
      <c r="AS578" s="361">
        <f t="shared" si="1009"/>
        <v>6602.4000000000005</v>
      </c>
      <c r="AT578" s="364">
        <f t="shared" si="1010"/>
        <v>19252.400000000001</v>
      </c>
    </row>
    <row r="579" spans="1:46" x14ac:dyDescent="0.2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71"/>
        <v>7650</v>
      </c>
      <c r="H579" s="76">
        <v>509.44444444444446</v>
      </c>
      <c r="I579" s="36">
        <f t="shared" si="972"/>
        <v>4585</v>
      </c>
      <c r="J579" s="120">
        <f t="shared" si="992"/>
        <v>12235</v>
      </c>
      <c r="K579" s="132"/>
      <c r="L579" s="95">
        <v>850</v>
      </c>
      <c r="M579" s="93">
        <f t="shared" si="993"/>
        <v>0</v>
      </c>
      <c r="N579" s="95">
        <v>509.44444444444446</v>
      </c>
      <c r="O579" s="93">
        <f t="shared" si="994"/>
        <v>0</v>
      </c>
      <c r="P579" s="96">
        <f t="shared" si="995"/>
        <v>0</v>
      </c>
      <c r="Q579" s="180"/>
      <c r="R579" s="178">
        <v>850</v>
      </c>
      <c r="S579" s="175">
        <f t="shared" si="996"/>
        <v>0</v>
      </c>
      <c r="T579" s="178">
        <v>509.44444444444446</v>
      </c>
      <c r="U579" s="175">
        <f t="shared" si="997"/>
        <v>0</v>
      </c>
      <c r="V579" s="179">
        <f t="shared" si="998"/>
        <v>0</v>
      </c>
      <c r="W579" s="227"/>
      <c r="X579" s="225">
        <v>850</v>
      </c>
      <c r="Y579" s="222">
        <f t="shared" si="999"/>
        <v>0</v>
      </c>
      <c r="Z579" s="225">
        <v>509.44444444444446</v>
      </c>
      <c r="AA579" s="222">
        <f t="shared" si="1000"/>
        <v>0</v>
      </c>
      <c r="AB579" s="226">
        <f t="shared" si="1001"/>
        <v>0</v>
      </c>
      <c r="AC579" s="274"/>
      <c r="AD579" s="272">
        <v>850</v>
      </c>
      <c r="AE579" s="269">
        <f t="shared" si="1002"/>
        <v>0</v>
      </c>
      <c r="AF579" s="272">
        <v>509.44444444444446</v>
      </c>
      <c r="AG579" s="269">
        <f t="shared" si="1003"/>
        <v>0</v>
      </c>
      <c r="AH579" s="273">
        <f t="shared" si="1004"/>
        <v>0</v>
      </c>
      <c r="AI579" s="321"/>
      <c r="AJ579" s="319">
        <v>850</v>
      </c>
      <c r="AK579" s="316">
        <f t="shared" si="1005"/>
        <v>0</v>
      </c>
      <c r="AL579" s="319">
        <v>509.44444444444446</v>
      </c>
      <c r="AM579" s="316">
        <f t="shared" si="1006"/>
        <v>0</v>
      </c>
      <c r="AN579" s="320">
        <f t="shared" si="1007"/>
        <v>0</v>
      </c>
      <c r="AO579" s="715">
        <f t="shared" si="961"/>
        <v>9</v>
      </c>
      <c r="AP579" s="363">
        <v>850</v>
      </c>
      <c r="AQ579" s="361">
        <f t="shared" si="1008"/>
        <v>7650</v>
      </c>
      <c r="AR579" s="363">
        <v>509.44444444444446</v>
      </c>
      <c r="AS579" s="361">
        <f t="shared" si="1009"/>
        <v>4585</v>
      </c>
      <c r="AT579" s="364">
        <f t="shared" si="1010"/>
        <v>12235</v>
      </c>
    </row>
    <row r="580" spans="1:46" x14ac:dyDescent="0.2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71"/>
        <v>1500</v>
      </c>
      <c r="H580" s="36">
        <v>4557</v>
      </c>
      <c r="I580" s="36">
        <f t="shared" si="972"/>
        <v>4557</v>
      </c>
      <c r="J580" s="53">
        <f t="shared" si="992"/>
        <v>6057</v>
      </c>
      <c r="K580" s="130"/>
      <c r="L580" s="93">
        <v>1500</v>
      </c>
      <c r="M580" s="93">
        <f t="shared" si="993"/>
        <v>0</v>
      </c>
      <c r="N580" s="93">
        <v>4557</v>
      </c>
      <c r="O580" s="93">
        <f t="shared" si="994"/>
        <v>0</v>
      </c>
      <c r="P580" s="94">
        <f t="shared" si="995"/>
        <v>0</v>
      </c>
      <c r="Q580" s="173"/>
      <c r="R580" s="175">
        <v>1500</v>
      </c>
      <c r="S580" s="175">
        <f t="shared" si="996"/>
        <v>0</v>
      </c>
      <c r="T580" s="175">
        <v>4557</v>
      </c>
      <c r="U580" s="175">
        <f t="shared" si="997"/>
        <v>0</v>
      </c>
      <c r="V580" s="176">
        <f t="shared" si="998"/>
        <v>0</v>
      </c>
      <c r="W580" s="220"/>
      <c r="X580" s="222">
        <v>1500</v>
      </c>
      <c r="Y580" s="222">
        <f t="shared" si="999"/>
        <v>0</v>
      </c>
      <c r="Z580" s="222">
        <v>4557</v>
      </c>
      <c r="AA580" s="222">
        <f t="shared" si="1000"/>
        <v>0</v>
      </c>
      <c r="AB580" s="223">
        <f t="shared" si="1001"/>
        <v>0</v>
      </c>
      <c r="AC580" s="267"/>
      <c r="AD580" s="269">
        <v>1500</v>
      </c>
      <c r="AE580" s="269">
        <f t="shared" si="1002"/>
        <v>0</v>
      </c>
      <c r="AF580" s="269">
        <v>4557</v>
      </c>
      <c r="AG580" s="269">
        <f t="shared" si="1003"/>
        <v>0</v>
      </c>
      <c r="AH580" s="270">
        <f t="shared" si="1004"/>
        <v>0</v>
      </c>
      <c r="AI580" s="314"/>
      <c r="AJ580" s="316">
        <v>1500</v>
      </c>
      <c r="AK580" s="316">
        <f t="shared" si="1005"/>
        <v>0</v>
      </c>
      <c r="AL580" s="316">
        <v>4557</v>
      </c>
      <c r="AM580" s="316">
        <f t="shared" si="1006"/>
        <v>0</v>
      </c>
      <c r="AN580" s="317">
        <f t="shared" si="1007"/>
        <v>0</v>
      </c>
      <c r="AO580" s="715">
        <f t="shared" si="961"/>
        <v>1</v>
      </c>
      <c r="AP580" s="361">
        <v>1500</v>
      </c>
      <c r="AQ580" s="361">
        <f t="shared" si="1008"/>
        <v>1500</v>
      </c>
      <c r="AR580" s="361">
        <v>4557</v>
      </c>
      <c r="AS580" s="361">
        <f t="shared" si="1009"/>
        <v>4557</v>
      </c>
      <c r="AT580" s="362">
        <f t="shared" si="1010"/>
        <v>6057</v>
      </c>
    </row>
    <row r="581" spans="1:46" x14ac:dyDescent="0.2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71"/>
        <v>31200</v>
      </c>
      <c r="H581" s="36">
        <v>832</v>
      </c>
      <c r="I581" s="36">
        <f t="shared" si="972"/>
        <v>32448</v>
      </c>
      <c r="J581" s="53">
        <f t="shared" si="992"/>
        <v>63648</v>
      </c>
      <c r="K581" s="130"/>
      <c r="L581" s="93">
        <v>800</v>
      </c>
      <c r="M581" s="93">
        <f t="shared" si="993"/>
        <v>0</v>
      </c>
      <c r="N581" s="93">
        <v>832</v>
      </c>
      <c r="O581" s="93">
        <f t="shared" si="994"/>
        <v>0</v>
      </c>
      <c r="P581" s="94">
        <f t="shared" si="995"/>
        <v>0</v>
      </c>
      <c r="Q581" s="173"/>
      <c r="R581" s="175">
        <v>800</v>
      </c>
      <c r="S581" s="175">
        <f t="shared" si="996"/>
        <v>0</v>
      </c>
      <c r="T581" s="175">
        <v>832</v>
      </c>
      <c r="U581" s="175">
        <f t="shared" si="997"/>
        <v>0</v>
      </c>
      <c r="V581" s="176">
        <f t="shared" si="998"/>
        <v>0</v>
      </c>
      <c r="W581" s="220"/>
      <c r="X581" s="222">
        <v>800</v>
      </c>
      <c r="Y581" s="222">
        <f t="shared" si="999"/>
        <v>0</v>
      </c>
      <c r="Z581" s="222">
        <v>832</v>
      </c>
      <c r="AA581" s="222">
        <f t="shared" si="1000"/>
        <v>0</v>
      </c>
      <c r="AB581" s="223">
        <f t="shared" si="1001"/>
        <v>0</v>
      </c>
      <c r="AC581" s="267"/>
      <c r="AD581" s="269">
        <v>800</v>
      </c>
      <c r="AE581" s="269">
        <f t="shared" si="1002"/>
        <v>0</v>
      </c>
      <c r="AF581" s="269">
        <v>832</v>
      </c>
      <c r="AG581" s="269">
        <f t="shared" si="1003"/>
        <v>0</v>
      </c>
      <c r="AH581" s="270">
        <f t="shared" si="1004"/>
        <v>0</v>
      </c>
      <c r="AI581" s="314"/>
      <c r="AJ581" s="316">
        <v>800</v>
      </c>
      <c r="AK581" s="316">
        <f t="shared" si="1005"/>
        <v>0</v>
      </c>
      <c r="AL581" s="316">
        <v>832</v>
      </c>
      <c r="AM581" s="316">
        <f t="shared" si="1006"/>
        <v>0</v>
      </c>
      <c r="AN581" s="317">
        <f t="shared" si="1007"/>
        <v>0</v>
      </c>
      <c r="AO581" s="715">
        <f t="shared" si="961"/>
        <v>39</v>
      </c>
      <c r="AP581" s="361">
        <v>800</v>
      </c>
      <c r="AQ581" s="361">
        <f t="shared" si="1008"/>
        <v>31200</v>
      </c>
      <c r="AR581" s="361">
        <v>832</v>
      </c>
      <c r="AS581" s="361">
        <f t="shared" si="1009"/>
        <v>32448</v>
      </c>
      <c r="AT581" s="362">
        <f t="shared" si="1010"/>
        <v>63648</v>
      </c>
    </row>
    <row r="582" spans="1:46" x14ac:dyDescent="0.2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71"/>
        <v>28000</v>
      </c>
      <c r="H582" s="36">
        <v>507</v>
      </c>
      <c r="I582" s="36">
        <f t="shared" si="972"/>
        <v>17745</v>
      </c>
      <c r="J582" s="53">
        <f t="shared" si="992"/>
        <v>45745</v>
      </c>
      <c r="K582" s="130"/>
      <c r="L582" s="93">
        <v>800</v>
      </c>
      <c r="M582" s="93">
        <f t="shared" si="993"/>
        <v>0</v>
      </c>
      <c r="N582" s="93">
        <v>507</v>
      </c>
      <c r="O582" s="93">
        <f t="shared" si="994"/>
        <v>0</v>
      </c>
      <c r="P582" s="94">
        <f t="shared" si="995"/>
        <v>0</v>
      </c>
      <c r="Q582" s="173"/>
      <c r="R582" s="175">
        <v>800</v>
      </c>
      <c r="S582" s="175">
        <f t="shared" si="996"/>
        <v>0</v>
      </c>
      <c r="T582" s="175">
        <v>507</v>
      </c>
      <c r="U582" s="175">
        <f t="shared" si="997"/>
        <v>0</v>
      </c>
      <c r="V582" s="176">
        <f t="shared" si="998"/>
        <v>0</v>
      </c>
      <c r="W582" s="220"/>
      <c r="X582" s="222">
        <v>800</v>
      </c>
      <c r="Y582" s="222">
        <f t="shared" si="999"/>
        <v>0</v>
      </c>
      <c r="Z582" s="222">
        <v>507</v>
      </c>
      <c r="AA582" s="222">
        <f t="shared" si="1000"/>
        <v>0</v>
      </c>
      <c r="AB582" s="223">
        <f t="shared" si="1001"/>
        <v>0</v>
      </c>
      <c r="AC582" s="267"/>
      <c r="AD582" s="269">
        <v>800</v>
      </c>
      <c r="AE582" s="269">
        <f t="shared" si="1002"/>
        <v>0</v>
      </c>
      <c r="AF582" s="269">
        <v>507</v>
      </c>
      <c r="AG582" s="269">
        <f t="shared" si="1003"/>
        <v>0</v>
      </c>
      <c r="AH582" s="270">
        <f t="shared" si="1004"/>
        <v>0</v>
      </c>
      <c r="AI582" s="314"/>
      <c r="AJ582" s="316">
        <v>800</v>
      </c>
      <c r="AK582" s="316">
        <f t="shared" si="1005"/>
        <v>0</v>
      </c>
      <c r="AL582" s="316">
        <v>507</v>
      </c>
      <c r="AM582" s="316">
        <f t="shared" si="1006"/>
        <v>0</v>
      </c>
      <c r="AN582" s="317">
        <f t="shared" si="1007"/>
        <v>0</v>
      </c>
      <c r="AO582" s="715">
        <f t="shared" si="961"/>
        <v>35</v>
      </c>
      <c r="AP582" s="361">
        <v>800</v>
      </c>
      <c r="AQ582" s="361">
        <f t="shared" si="1008"/>
        <v>28000</v>
      </c>
      <c r="AR582" s="361">
        <v>507</v>
      </c>
      <c r="AS582" s="361">
        <f t="shared" si="1009"/>
        <v>17745</v>
      </c>
      <c r="AT582" s="362">
        <f t="shared" si="1010"/>
        <v>45745</v>
      </c>
    </row>
    <row r="583" spans="1:46" x14ac:dyDescent="0.2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71"/>
        <v>207000</v>
      </c>
      <c r="H583" s="36">
        <v>840</v>
      </c>
      <c r="I583" s="36">
        <f t="shared" si="972"/>
        <v>96600</v>
      </c>
      <c r="J583" s="53">
        <f t="shared" si="992"/>
        <v>303600</v>
      </c>
      <c r="K583" s="130"/>
      <c r="L583" s="93">
        <v>1800</v>
      </c>
      <c r="M583" s="93">
        <f t="shared" si="993"/>
        <v>0</v>
      </c>
      <c r="N583" s="93">
        <v>840</v>
      </c>
      <c r="O583" s="93">
        <f t="shared" si="994"/>
        <v>0</v>
      </c>
      <c r="P583" s="94">
        <f t="shared" si="995"/>
        <v>0</v>
      </c>
      <c r="Q583" s="173"/>
      <c r="R583" s="175">
        <v>1800</v>
      </c>
      <c r="S583" s="175">
        <f t="shared" si="996"/>
        <v>0</v>
      </c>
      <c r="T583" s="175">
        <v>840</v>
      </c>
      <c r="U583" s="175">
        <f t="shared" si="997"/>
        <v>0</v>
      </c>
      <c r="V583" s="176">
        <f t="shared" si="998"/>
        <v>0</v>
      </c>
      <c r="W583" s="220"/>
      <c r="X583" s="222">
        <v>1800</v>
      </c>
      <c r="Y583" s="222">
        <f t="shared" si="999"/>
        <v>0</v>
      </c>
      <c r="Z583" s="222">
        <v>840</v>
      </c>
      <c r="AA583" s="222">
        <f t="shared" si="1000"/>
        <v>0</v>
      </c>
      <c r="AB583" s="223">
        <f t="shared" si="1001"/>
        <v>0</v>
      </c>
      <c r="AC583" s="267"/>
      <c r="AD583" s="269">
        <v>1800</v>
      </c>
      <c r="AE583" s="269">
        <f t="shared" si="1002"/>
        <v>0</v>
      </c>
      <c r="AF583" s="269">
        <v>840</v>
      </c>
      <c r="AG583" s="269">
        <f t="shared" si="1003"/>
        <v>0</v>
      </c>
      <c r="AH583" s="270">
        <f t="shared" si="1004"/>
        <v>0</v>
      </c>
      <c r="AI583" s="314"/>
      <c r="AJ583" s="316">
        <v>1800</v>
      </c>
      <c r="AK583" s="316">
        <f t="shared" si="1005"/>
        <v>0</v>
      </c>
      <c r="AL583" s="316">
        <v>840</v>
      </c>
      <c r="AM583" s="316">
        <f t="shared" si="1006"/>
        <v>0</v>
      </c>
      <c r="AN583" s="317">
        <f t="shared" si="1007"/>
        <v>0</v>
      </c>
      <c r="AO583" s="715">
        <f t="shared" si="961"/>
        <v>115</v>
      </c>
      <c r="AP583" s="361">
        <v>1800</v>
      </c>
      <c r="AQ583" s="361">
        <f t="shared" si="1008"/>
        <v>207000</v>
      </c>
      <c r="AR583" s="361">
        <v>840</v>
      </c>
      <c r="AS583" s="361">
        <f t="shared" si="1009"/>
        <v>96600</v>
      </c>
      <c r="AT583" s="362">
        <f t="shared" si="1010"/>
        <v>303600</v>
      </c>
    </row>
    <row r="584" spans="1:46" x14ac:dyDescent="0.2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71"/>
        <v>520200</v>
      </c>
      <c r="H584" s="36">
        <v>1460</v>
      </c>
      <c r="I584" s="36">
        <f t="shared" si="972"/>
        <v>421940</v>
      </c>
      <c r="J584" s="53">
        <f t="shared" si="992"/>
        <v>942140</v>
      </c>
      <c r="K584" s="130"/>
      <c r="L584" s="93">
        <v>1800</v>
      </c>
      <c r="M584" s="93">
        <f t="shared" si="993"/>
        <v>0</v>
      </c>
      <c r="N584" s="93">
        <v>1460</v>
      </c>
      <c r="O584" s="93">
        <f t="shared" si="994"/>
        <v>0</v>
      </c>
      <c r="P584" s="94">
        <f t="shared" si="995"/>
        <v>0</v>
      </c>
      <c r="Q584" s="173"/>
      <c r="R584" s="175">
        <v>1800</v>
      </c>
      <c r="S584" s="175">
        <f t="shared" si="996"/>
        <v>0</v>
      </c>
      <c r="T584" s="175">
        <v>1460</v>
      </c>
      <c r="U584" s="175">
        <f t="shared" si="997"/>
        <v>0</v>
      </c>
      <c r="V584" s="176">
        <f t="shared" si="998"/>
        <v>0</v>
      </c>
      <c r="W584" s="220"/>
      <c r="X584" s="222">
        <v>1800</v>
      </c>
      <c r="Y584" s="222">
        <f t="shared" si="999"/>
        <v>0</v>
      </c>
      <c r="Z584" s="222">
        <v>1460</v>
      </c>
      <c r="AA584" s="222">
        <f t="shared" si="1000"/>
        <v>0</v>
      </c>
      <c r="AB584" s="223">
        <f t="shared" si="1001"/>
        <v>0</v>
      </c>
      <c r="AC584" s="267">
        <v>258.25000000000006</v>
      </c>
      <c r="AD584" s="269">
        <v>1800</v>
      </c>
      <c r="AE584" s="269">
        <f t="shared" si="1002"/>
        <v>464850.00000000012</v>
      </c>
      <c r="AF584" s="269">
        <v>1460</v>
      </c>
      <c r="AG584" s="269">
        <f t="shared" si="1003"/>
        <v>377045.00000000006</v>
      </c>
      <c r="AH584" s="270">
        <f t="shared" si="1004"/>
        <v>841895.00000000023</v>
      </c>
      <c r="AI584" s="314"/>
      <c r="AJ584" s="316">
        <v>1800</v>
      </c>
      <c r="AK584" s="316">
        <f t="shared" si="1005"/>
        <v>0</v>
      </c>
      <c r="AL584" s="316">
        <v>1460</v>
      </c>
      <c r="AM584" s="316">
        <f t="shared" si="1006"/>
        <v>0</v>
      </c>
      <c r="AN584" s="317">
        <f t="shared" si="1007"/>
        <v>0</v>
      </c>
      <c r="AO584" s="715">
        <f t="shared" si="961"/>
        <v>30.749999999999943</v>
      </c>
      <c r="AP584" s="361">
        <v>1800</v>
      </c>
      <c r="AQ584" s="361">
        <f t="shared" si="1008"/>
        <v>55349.999999999898</v>
      </c>
      <c r="AR584" s="361">
        <v>1460</v>
      </c>
      <c r="AS584" s="361">
        <f t="shared" si="1009"/>
        <v>44894.99999999992</v>
      </c>
      <c r="AT584" s="362">
        <f t="shared" si="1010"/>
        <v>100244.99999999983</v>
      </c>
    </row>
    <row r="585" spans="1:46" ht="25.5" x14ac:dyDescent="0.2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71"/>
        <v>104040.00000000001</v>
      </c>
      <c r="H585" s="36">
        <v>2920</v>
      </c>
      <c r="I585" s="36">
        <f t="shared" si="972"/>
        <v>168776</v>
      </c>
      <c r="J585" s="53">
        <f t="shared" si="992"/>
        <v>272816</v>
      </c>
      <c r="K585" s="130"/>
      <c r="L585" s="93">
        <v>1800</v>
      </c>
      <c r="M585" s="93">
        <f t="shared" si="993"/>
        <v>0</v>
      </c>
      <c r="N585" s="93">
        <v>2920</v>
      </c>
      <c r="O585" s="93">
        <f t="shared" si="994"/>
        <v>0</v>
      </c>
      <c r="P585" s="94">
        <f t="shared" si="995"/>
        <v>0</v>
      </c>
      <c r="Q585" s="173"/>
      <c r="R585" s="175">
        <v>1800</v>
      </c>
      <c r="S585" s="175">
        <f t="shared" si="996"/>
        <v>0</v>
      </c>
      <c r="T585" s="175">
        <v>2920</v>
      </c>
      <c r="U585" s="175">
        <f t="shared" si="997"/>
        <v>0</v>
      </c>
      <c r="V585" s="176">
        <f t="shared" si="998"/>
        <v>0</v>
      </c>
      <c r="W585" s="220"/>
      <c r="X585" s="222">
        <v>1800</v>
      </c>
      <c r="Y585" s="222">
        <f t="shared" si="999"/>
        <v>0</v>
      </c>
      <c r="Z585" s="222">
        <v>2920</v>
      </c>
      <c r="AA585" s="222">
        <f t="shared" si="1000"/>
        <v>0</v>
      </c>
      <c r="AB585" s="223">
        <f t="shared" si="1001"/>
        <v>0</v>
      </c>
      <c r="AC585" s="267">
        <v>3.5500000000000003</v>
      </c>
      <c r="AD585" s="269">
        <v>1800</v>
      </c>
      <c r="AE585" s="269">
        <f t="shared" si="1002"/>
        <v>6390.0000000000009</v>
      </c>
      <c r="AF585" s="269">
        <v>2920</v>
      </c>
      <c r="AG585" s="269">
        <f t="shared" si="1003"/>
        <v>10366</v>
      </c>
      <c r="AH585" s="270">
        <f t="shared" si="1004"/>
        <v>16756</v>
      </c>
      <c r="AI585" s="314"/>
      <c r="AJ585" s="316">
        <v>1800</v>
      </c>
      <c r="AK585" s="316">
        <f t="shared" si="1005"/>
        <v>0</v>
      </c>
      <c r="AL585" s="316">
        <v>2920</v>
      </c>
      <c r="AM585" s="316">
        <f t="shared" si="1006"/>
        <v>0</v>
      </c>
      <c r="AN585" s="317">
        <f t="shared" si="1007"/>
        <v>0</v>
      </c>
      <c r="AO585" s="715">
        <f t="shared" si="961"/>
        <v>54.250000000000007</v>
      </c>
      <c r="AP585" s="361">
        <v>1800</v>
      </c>
      <c r="AQ585" s="361">
        <f t="shared" si="1008"/>
        <v>97650.000000000015</v>
      </c>
      <c r="AR585" s="361">
        <v>2920</v>
      </c>
      <c r="AS585" s="361">
        <f t="shared" si="1009"/>
        <v>158410.00000000003</v>
      </c>
      <c r="AT585" s="362">
        <f t="shared" si="1010"/>
        <v>256060.00000000006</v>
      </c>
    </row>
    <row r="586" spans="1:46" x14ac:dyDescent="0.2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71"/>
        <v>41400</v>
      </c>
      <c r="H586" s="36">
        <v>3080</v>
      </c>
      <c r="I586" s="36">
        <f t="shared" si="972"/>
        <v>70840</v>
      </c>
      <c r="J586" s="53">
        <f t="shared" si="992"/>
        <v>112240</v>
      </c>
      <c r="K586" s="130"/>
      <c r="L586" s="93">
        <v>1800</v>
      </c>
      <c r="M586" s="93">
        <f t="shared" si="993"/>
        <v>0</v>
      </c>
      <c r="N586" s="93">
        <v>3080</v>
      </c>
      <c r="O586" s="93">
        <f t="shared" si="994"/>
        <v>0</v>
      </c>
      <c r="P586" s="94">
        <f t="shared" si="995"/>
        <v>0</v>
      </c>
      <c r="Q586" s="173"/>
      <c r="R586" s="175">
        <v>1800</v>
      </c>
      <c r="S586" s="175">
        <f t="shared" si="996"/>
        <v>0</v>
      </c>
      <c r="T586" s="175">
        <v>3080</v>
      </c>
      <c r="U586" s="175">
        <f t="shared" si="997"/>
        <v>0</v>
      </c>
      <c r="V586" s="176">
        <f t="shared" si="998"/>
        <v>0</v>
      </c>
      <c r="W586" s="220"/>
      <c r="X586" s="222">
        <v>1800</v>
      </c>
      <c r="Y586" s="222">
        <f t="shared" si="999"/>
        <v>0</v>
      </c>
      <c r="Z586" s="222">
        <v>3080</v>
      </c>
      <c r="AA586" s="222">
        <f t="shared" si="1000"/>
        <v>0</v>
      </c>
      <c r="AB586" s="223">
        <f t="shared" si="1001"/>
        <v>0</v>
      </c>
      <c r="AC586" s="267"/>
      <c r="AD586" s="269">
        <v>1800</v>
      </c>
      <c r="AE586" s="269">
        <f t="shared" si="1002"/>
        <v>0</v>
      </c>
      <c r="AF586" s="269">
        <v>3080</v>
      </c>
      <c r="AG586" s="269">
        <f t="shared" si="1003"/>
        <v>0</v>
      </c>
      <c r="AH586" s="270">
        <f t="shared" si="1004"/>
        <v>0</v>
      </c>
      <c r="AI586" s="314"/>
      <c r="AJ586" s="316">
        <v>1800</v>
      </c>
      <c r="AK586" s="316">
        <f t="shared" si="1005"/>
        <v>0</v>
      </c>
      <c r="AL586" s="316">
        <v>3080</v>
      </c>
      <c r="AM586" s="316">
        <f t="shared" si="1006"/>
        <v>0</v>
      </c>
      <c r="AN586" s="317">
        <f t="shared" si="1007"/>
        <v>0</v>
      </c>
      <c r="AO586" s="715">
        <f t="shared" si="961"/>
        <v>23</v>
      </c>
      <c r="AP586" s="361">
        <v>1800</v>
      </c>
      <c r="AQ586" s="361">
        <f t="shared" si="1008"/>
        <v>41400</v>
      </c>
      <c r="AR586" s="361">
        <v>3080</v>
      </c>
      <c r="AS586" s="361">
        <f t="shared" si="1009"/>
        <v>70840</v>
      </c>
      <c r="AT586" s="362">
        <f t="shared" si="1010"/>
        <v>112240</v>
      </c>
    </row>
    <row r="587" spans="1:46" x14ac:dyDescent="0.2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71"/>
        <v>0</v>
      </c>
      <c r="H587" s="36">
        <v>97337</v>
      </c>
      <c r="I587" s="36">
        <f t="shared" si="972"/>
        <v>97337</v>
      </c>
      <c r="J587" s="53">
        <f t="shared" si="992"/>
        <v>97337</v>
      </c>
      <c r="K587" s="130"/>
      <c r="L587" s="93">
        <v>0</v>
      </c>
      <c r="M587" s="93">
        <f t="shared" si="993"/>
        <v>0</v>
      </c>
      <c r="N587" s="93">
        <v>97337</v>
      </c>
      <c r="O587" s="93">
        <f t="shared" si="994"/>
        <v>0</v>
      </c>
      <c r="P587" s="94">
        <f t="shared" si="995"/>
        <v>0</v>
      </c>
      <c r="Q587" s="173"/>
      <c r="R587" s="175">
        <v>0</v>
      </c>
      <c r="S587" s="175">
        <f t="shared" si="996"/>
        <v>0</v>
      </c>
      <c r="T587" s="175">
        <v>97337</v>
      </c>
      <c r="U587" s="175">
        <f t="shared" si="997"/>
        <v>0</v>
      </c>
      <c r="V587" s="176">
        <f t="shared" si="998"/>
        <v>0</v>
      </c>
      <c r="W587" s="220"/>
      <c r="X587" s="222">
        <v>0</v>
      </c>
      <c r="Y587" s="222">
        <f t="shared" si="999"/>
        <v>0</v>
      </c>
      <c r="Z587" s="222">
        <v>97337</v>
      </c>
      <c r="AA587" s="222">
        <f t="shared" si="1000"/>
        <v>0</v>
      </c>
      <c r="AB587" s="223">
        <f t="shared" si="1001"/>
        <v>0</v>
      </c>
      <c r="AC587" s="267">
        <v>0.54</v>
      </c>
      <c r="AD587" s="269">
        <v>0</v>
      </c>
      <c r="AE587" s="269">
        <f t="shared" si="1002"/>
        <v>0</v>
      </c>
      <c r="AF587" s="269">
        <v>97337</v>
      </c>
      <c r="AG587" s="269">
        <f t="shared" si="1003"/>
        <v>52561.98</v>
      </c>
      <c r="AH587" s="270">
        <f t="shared" si="1004"/>
        <v>52561.98</v>
      </c>
      <c r="AI587" s="314"/>
      <c r="AJ587" s="316">
        <v>0</v>
      </c>
      <c r="AK587" s="316">
        <f t="shared" si="1005"/>
        <v>0</v>
      </c>
      <c r="AL587" s="316">
        <v>97337</v>
      </c>
      <c r="AM587" s="316">
        <f t="shared" si="1006"/>
        <v>0</v>
      </c>
      <c r="AN587" s="317">
        <f t="shared" si="1007"/>
        <v>0</v>
      </c>
      <c r="AO587" s="715">
        <f t="shared" si="961"/>
        <v>0.45999999999999996</v>
      </c>
      <c r="AP587" s="361">
        <v>0</v>
      </c>
      <c r="AQ587" s="361">
        <f t="shared" si="1008"/>
        <v>0</v>
      </c>
      <c r="AR587" s="361">
        <v>97337</v>
      </c>
      <c r="AS587" s="361">
        <f t="shared" si="1009"/>
        <v>44775.02</v>
      </c>
      <c r="AT587" s="362">
        <f t="shared" si="1010"/>
        <v>44775.02</v>
      </c>
    </row>
    <row r="588" spans="1:46" x14ac:dyDescent="0.2">
      <c r="A588" s="1">
        <v>564</v>
      </c>
      <c r="B588" s="48" t="s">
        <v>61</v>
      </c>
      <c r="C588" s="2"/>
      <c r="D588" s="2"/>
      <c r="E588" s="2"/>
      <c r="F588" s="2"/>
      <c r="G588" s="36">
        <f t="shared" si="971"/>
        <v>0</v>
      </c>
      <c r="H588" s="37"/>
      <c r="I588" s="36">
        <f t="shared" si="972"/>
        <v>0</v>
      </c>
      <c r="J588" s="119"/>
      <c r="K588" s="130"/>
      <c r="L588" s="92"/>
      <c r="M588" s="93">
        <f t="shared" si="993"/>
        <v>0</v>
      </c>
      <c r="N588" s="91"/>
      <c r="O588" s="93">
        <f t="shared" si="994"/>
        <v>0</v>
      </c>
      <c r="P588" s="129"/>
      <c r="Q588" s="173"/>
      <c r="R588" s="174"/>
      <c r="S588" s="175">
        <f t="shared" si="996"/>
        <v>0</v>
      </c>
      <c r="T588" s="171"/>
      <c r="U588" s="175">
        <f t="shared" si="997"/>
        <v>0</v>
      </c>
      <c r="V588" s="172"/>
      <c r="W588" s="220"/>
      <c r="X588" s="221"/>
      <c r="Y588" s="222">
        <f t="shared" si="999"/>
        <v>0</v>
      </c>
      <c r="Z588" s="218"/>
      <c r="AA588" s="222">
        <f t="shared" si="1000"/>
        <v>0</v>
      </c>
      <c r="AB588" s="219"/>
      <c r="AC588" s="267"/>
      <c r="AD588" s="268"/>
      <c r="AE588" s="269">
        <f t="shared" si="1002"/>
        <v>0</v>
      </c>
      <c r="AF588" s="265"/>
      <c r="AG588" s="269">
        <f t="shared" si="1003"/>
        <v>0</v>
      </c>
      <c r="AH588" s="266"/>
      <c r="AI588" s="314"/>
      <c r="AJ588" s="315"/>
      <c r="AK588" s="316">
        <f t="shared" si="1005"/>
        <v>0</v>
      </c>
      <c r="AL588" s="312"/>
      <c r="AM588" s="316">
        <f t="shared" si="1006"/>
        <v>0</v>
      </c>
      <c r="AN588" s="313"/>
      <c r="AO588" s="715">
        <f t="shared" si="961"/>
        <v>0</v>
      </c>
      <c r="AP588" s="360"/>
      <c r="AQ588" s="361">
        <f t="shared" si="1008"/>
        <v>0</v>
      </c>
      <c r="AR588" s="358"/>
      <c r="AS588" s="361">
        <f t="shared" si="1009"/>
        <v>0</v>
      </c>
      <c r="AT588" s="359"/>
    </row>
    <row r="589" spans="1:46" ht="25.5" x14ac:dyDescent="0.2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71"/>
        <v>43125</v>
      </c>
      <c r="H589" s="36">
        <v>47854.080000000002</v>
      </c>
      <c r="I589" s="36">
        <f t="shared" si="972"/>
        <v>47854.080000000002</v>
      </c>
      <c r="J589" s="53">
        <f t="shared" ref="J589:J606" si="1011">G589+I589</f>
        <v>90979.08</v>
      </c>
      <c r="K589" s="130"/>
      <c r="L589" s="93">
        <v>43125</v>
      </c>
      <c r="M589" s="93">
        <f t="shared" si="993"/>
        <v>0</v>
      </c>
      <c r="N589" s="93">
        <v>47854.080000000002</v>
      </c>
      <c r="O589" s="93">
        <f t="shared" si="994"/>
        <v>0</v>
      </c>
      <c r="P589" s="94">
        <f t="shared" ref="P589:P606" si="1012">M589+O589</f>
        <v>0</v>
      </c>
      <c r="Q589" s="173"/>
      <c r="R589" s="175">
        <v>43125</v>
      </c>
      <c r="S589" s="175">
        <f t="shared" si="996"/>
        <v>0</v>
      </c>
      <c r="T589" s="175">
        <v>47854.080000000002</v>
      </c>
      <c r="U589" s="175">
        <f t="shared" si="997"/>
        <v>0</v>
      </c>
      <c r="V589" s="176">
        <f t="shared" ref="V589:V606" si="1013">S589+U589</f>
        <v>0</v>
      </c>
      <c r="W589" s="220"/>
      <c r="X589" s="222">
        <v>43125</v>
      </c>
      <c r="Y589" s="222">
        <f t="shared" si="999"/>
        <v>0</v>
      </c>
      <c r="Z589" s="222">
        <v>47854.080000000002</v>
      </c>
      <c r="AA589" s="222">
        <f t="shared" si="1000"/>
        <v>0</v>
      </c>
      <c r="AB589" s="223">
        <f t="shared" ref="AB589:AB606" si="1014">Y589+AA589</f>
        <v>0</v>
      </c>
      <c r="AC589" s="267"/>
      <c r="AD589" s="269">
        <v>43125</v>
      </c>
      <c r="AE589" s="269">
        <f t="shared" si="1002"/>
        <v>0</v>
      </c>
      <c r="AF589" s="269">
        <v>47854.080000000002</v>
      </c>
      <c r="AG589" s="269">
        <f t="shared" si="1003"/>
        <v>0</v>
      </c>
      <c r="AH589" s="270">
        <f t="shared" ref="AH589:AH606" si="1015">AE589+AG589</f>
        <v>0</v>
      </c>
      <c r="AI589" s="314"/>
      <c r="AJ589" s="316">
        <v>43125</v>
      </c>
      <c r="AK589" s="316">
        <f t="shared" si="1005"/>
        <v>0</v>
      </c>
      <c r="AL589" s="316">
        <v>47854.080000000002</v>
      </c>
      <c r="AM589" s="316">
        <f t="shared" si="1006"/>
        <v>0</v>
      </c>
      <c r="AN589" s="317">
        <f t="shared" ref="AN589:AN606" si="1016">AK589+AM589</f>
        <v>0</v>
      </c>
      <c r="AO589" s="715">
        <f t="shared" si="961"/>
        <v>1</v>
      </c>
      <c r="AP589" s="361">
        <v>43125</v>
      </c>
      <c r="AQ589" s="361">
        <f t="shared" si="1008"/>
        <v>43125</v>
      </c>
      <c r="AR589" s="361">
        <v>47854.080000000002</v>
      </c>
      <c r="AS589" s="361">
        <f t="shared" si="1009"/>
        <v>47854.080000000002</v>
      </c>
      <c r="AT589" s="362">
        <f t="shared" ref="AT589:AT606" si="1017">AQ589+AS589</f>
        <v>90979.08</v>
      </c>
    </row>
    <row r="590" spans="1:46" x14ac:dyDescent="0.2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71"/>
        <v>7730</v>
      </c>
      <c r="H590" s="36">
        <v>18729</v>
      </c>
      <c r="I590" s="36">
        <f t="shared" si="972"/>
        <v>18729</v>
      </c>
      <c r="J590" s="53">
        <f t="shared" si="1011"/>
        <v>26459</v>
      </c>
      <c r="K590" s="130"/>
      <c r="L590" s="93">
        <v>7730</v>
      </c>
      <c r="M590" s="93">
        <f t="shared" si="993"/>
        <v>0</v>
      </c>
      <c r="N590" s="93">
        <v>18729</v>
      </c>
      <c r="O590" s="93">
        <f t="shared" si="994"/>
        <v>0</v>
      </c>
      <c r="P590" s="94">
        <f t="shared" si="1012"/>
        <v>0</v>
      </c>
      <c r="Q590" s="173"/>
      <c r="R590" s="175">
        <v>7730</v>
      </c>
      <c r="S590" s="175">
        <f t="shared" si="996"/>
        <v>0</v>
      </c>
      <c r="T590" s="175">
        <v>18729</v>
      </c>
      <c r="U590" s="175">
        <f t="shared" si="997"/>
        <v>0</v>
      </c>
      <c r="V590" s="176">
        <f t="shared" si="1013"/>
        <v>0</v>
      </c>
      <c r="W590" s="220"/>
      <c r="X590" s="222">
        <v>7730</v>
      </c>
      <c r="Y590" s="222">
        <f t="shared" si="999"/>
        <v>0</v>
      </c>
      <c r="Z590" s="222">
        <v>18729</v>
      </c>
      <c r="AA590" s="222">
        <f t="shared" si="1000"/>
        <v>0</v>
      </c>
      <c r="AB590" s="223">
        <f t="shared" si="1014"/>
        <v>0</v>
      </c>
      <c r="AC590" s="267"/>
      <c r="AD590" s="269">
        <v>7730</v>
      </c>
      <c r="AE590" s="269">
        <f t="shared" si="1002"/>
        <v>0</v>
      </c>
      <c r="AF590" s="269">
        <v>18729</v>
      </c>
      <c r="AG590" s="269">
        <f t="shared" si="1003"/>
        <v>0</v>
      </c>
      <c r="AH590" s="270">
        <f t="shared" si="1015"/>
        <v>0</v>
      </c>
      <c r="AI590" s="314"/>
      <c r="AJ590" s="316">
        <v>7730</v>
      </c>
      <c r="AK590" s="316">
        <f t="shared" si="1005"/>
        <v>0</v>
      </c>
      <c r="AL590" s="316">
        <v>18729</v>
      </c>
      <c r="AM590" s="316">
        <f t="shared" si="1006"/>
        <v>0</v>
      </c>
      <c r="AN590" s="317">
        <f t="shared" si="1016"/>
        <v>0</v>
      </c>
      <c r="AO590" s="715">
        <f t="shared" si="961"/>
        <v>1</v>
      </c>
      <c r="AP590" s="361">
        <v>7730</v>
      </c>
      <c r="AQ590" s="361">
        <f t="shared" si="1008"/>
        <v>7730</v>
      </c>
      <c r="AR590" s="361">
        <v>18729</v>
      </c>
      <c r="AS590" s="361">
        <f t="shared" si="1009"/>
        <v>18729</v>
      </c>
      <c r="AT590" s="362">
        <f t="shared" si="1017"/>
        <v>26459</v>
      </c>
    </row>
    <row r="591" spans="1:46" ht="25.5" x14ac:dyDescent="0.2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71"/>
        <v>4500</v>
      </c>
      <c r="H591" s="76">
        <v>14304.174999999999</v>
      </c>
      <c r="I591" s="36">
        <f t="shared" si="972"/>
        <v>14304.174999999999</v>
      </c>
      <c r="J591" s="120">
        <f t="shared" si="1011"/>
        <v>18804.174999999999</v>
      </c>
      <c r="K591" s="131"/>
      <c r="L591" s="95">
        <v>4500</v>
      </c>
      <c r="M591" s="93">
        <f t="shared" si="993"/>
        <v>0</v>
      </c>
      <c r="N591" s="95">
        <v>14304.174999999999</v>
      </c>
      <c r="O591" s="93">
        <f t="shared" si="994"/>
        <v>0</v>
      </c>
      <c r="P591" s="96">
        <f t="shared" si="1012"/>
        <v>0</v>
      </c>
      <c r="Q591" s="177"/>
      <c r="R591" s="178">
        <v>4500</v>
      </c>
      <c r="S591" s="175">
        <f t="shared" si="996"/>
        <v>0</v>
      </c>
      <c r="T591" s="178">
        <v>14304.174999999999</v>
      </c>
      <c r="U591" s="175">
        <f t="shared" si="997"/>
        <v>0</v>
      </c>
      <c r="V591" s="179">
        <f t="shared" si="1013"/>
        <v>0</v>
      </c>
      <c r="W591" s="224"/>
      <c r="X591" s="225">
        <v>4500</v>
      </c>
      <c r="Y591" s="222">
        <f t="shared" si="999"/>
        <v>0</v>
      </c>
      <c r="Z591" s="225">
        <v>14304.174999999999</v>
      </c>
      <c r="AA591" s="222">
        <f t="shared" si="1000"/>
        <v>0</v>
      </c>
      <c r="AB591" s="226">
        <f t="shared" si="1014"/>
        <v>0</v>
      </c>
      <c r="AC591" s="271"/>
      <c r="AD591" s="272">
        <v>4500</v>
      </c>
      <c r="AE591" s="269">
        <f t="shared" si="1002"/>
        <v>0</v>
      </c>
      <c r="AF591" s="272">
        <v>14304.174999999999</v>
      </c>
      <c r="AG591" s="269">
        <f t="shared" si="1003"/>
        <v>0</v>
      </c>
      <c r="AH591" s="273">
        <f t="shared" si="1015"/>
        <v>0</v>
      </c>
      <c r="AI591" s="318"/>
      <c r="AJ591" s="319">
        <v>4500</v>
      </c>
      <c r="AK591" s="316">
        <f t="shared" si="1005"/>
        <v>0</v>
      </c>
      <c r="AL591" s="319">
        <v>14304.174999999999</v>
      </c>
      <c r="AM591" s="316">
        <f t="shared" si="1006"/>
        <v>0</v>
      </c>
      <c r="AN591" s="320">
        <f t="shared" si="1016"/>
        <v>0</v>
      </c>
      <c r="AO591" s="715">
        <f t="shared" si="961"/>
        <v>1</v>
      </c>
      <c r="AP591" s="363">
        <v>4500</v>
      </c>
      <c r="AQ591" s="361">
        <f t="shared" si="1008"/>
        <v>4500</v>
      </c>
      <c r="AR591" s="363">
        <v>14304.174999999999</v>
      </c>
      <c r="AS591" s="361">
        <f t="shared" si="1009"/>
        <v>14304.174999999999</v>
      </c>
      <c r="AT591" s="364">
        <f t="shared" si="1017"/>
        <v>18804.174999999999</v>
      </c>
    </row>
    <row r="592" spans="1:46" ht="25.5" x14ac:dyDescent="0.2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71"/>
        <v>36000</v>
      </c>
      <c r="H592" s="76">
        <v>10701.199999999999</v>
      </c>
      <c r="I592" s="36">
        <f t="shared" si="972"/>
        <v>85609.599999999991</v>
      </c>
      <c r="J592" s="120">
        <f t="shared" si="1011"/>
        <v>121609.59999999999</v>
      </c>
      <c r="K592" s="131"/>
      <c r="L592" s="95">
        <v>4500</v>
      </c>
      <c r="M592" s="93">
        <f t="shared" si="993"/>
        <v>0</v>
      </c>
      <c r="N592" s="95">
        <v>10701.199999999999</v>
      </c>
      <c r="O592" s="93">
        <f t="shared" si="994"/>
        <v>0</v>
      </c>
      <c r="P592" s="96">
        <f t="shared" si="1012"/>
        <v>0</v>
      </c>
      <c r="Q592" s="177"/>
      <c r="R592" s="178">
        <v>4500</v>
      </c>
      <c r="S592" s="175">
        <f t="shared" si="996"/>
        <v>0</v>
      </c>
      <c r="T592" s="178">
        <v>10701.199999999999</v>
      </c>
      <c r="U592" s="175">
        <f t="shared" si="997"/>
        <v>0</v>
      </c>
      <c r="V592" s="179">
        <f t="shared" si="1013"/>
        <v>0</v>
      </c>
      <c r="W592" s="224"/>
      <c r="X592" s="225">
        <v>4500</v>
      </c>
      <c r="Y592" s="222">
        <f t="shared" si="999"/>
        <v>0</v>
      </c>
      <c r="Z592" s="225">
        <v>10701.199999999999</v>
      </c>
      <c r="AA592" s="222">
        <f t="shared" si="1000"/>
        <v>0</v>
      </c>
      <c r="AB592" s="226">
        <f t="shared" si="1014"/>
        <v>0</v>
      </c>
      <c r="AC592" s="271"/>
      <c r="AD592" s="272">
        <v>4500</v>
      </c>
      <c r="AE592" s="269">
        <f t="shared" si="1002"/>
        <v>0</v>
      </c>
      <c r="AF592" s="272">
        <v>10701.199999999999</v>
      </c>
      <c r="AG592" s="269">
        <f t="shared" si="1003"/>
        <v>0</v>
      </c>
      <c r="AH592" s="273">
        <f t="shared" si="1015"/>
        <v>0</v>
      </c>
      <c r="AI592" s="318"/>
      <c r="AJ592" s="319">
        <v>4500</v>
      </c>
      <c r="AK592" s="316">
        <f t="shared" si="1005"/>
        <v>0</v>
      </c>
      <c r="AL592" s="319">
        <v>10701.199999999999</v>
      </c>
      <c r="AM592" s="316">
        <f t="shared" si="1006"/>
        <v>0</v>
      </c>
      <c r="AN592" s="320">
        <f t="shared" si="1016"/>
        <v>0</v>
      </c>
      <c r="AO592" s="715">
        <f t="shared" si="961"/>
        <v>8</v>
      </c>
      <c r="AP592" s="363">
        <v>4500</v>
      </c>
      <c r="AQ592" s="361">
        <f t="shared" si="1008"/>
        <v>36000</v>
      </c>
      <c r="AR592" s="363">
        <v>10701.199999999999</v>
      </c>
      <c r="AS592" s="361">
        <f t="shared" si="1009"/>
        <v>85609.599999999991</v>
      </c>
      <c r="AT592" s="364">
        <f t="shared" si="1017"/>
        <v>121609.59999999999</v>
      </c>
    </row>
    <row r="593" spans="1:46" ht="25.5" x14ac:dyDescent="0.2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71"/>
        <v>9000</v>
      </c>
      <c r="H593" s="76">
        <v>10701.199999999999</v>
      </c>
      <c r="I593" s="36">
        <f t="shared" si="972"/>
        <v>21402.399999999998</v>
      </c>
      <c r="J593" s="120">
        <f t="shared" si="1011"/>
        <v>30402.399999999998</v>
      </c>
      <c r="K593" s="131"/>
      <c r="L593" s="95">
        <v>4500</v>
      </c>
      <c r="M593" s="93">
        <f t="shared" si="993"/>
        <v>0</v>
      </c>
      <c r="N593" s="95">
        <v>10701.199999999999</v>
      </c>
      <c r="O593" s="93">
        <f t="shared" si="994"/>
        <v>0</v>
      </c>
      <c r="P593" s="96">
        <f t="shared" si="1012"/>
        <v>0</v>
      </c>
      <c r="Q593" s="177"/>
      <c r="R593" s="178">
        <v>4500</v>
      </c>
      <c r="S593" s="175">
        <f t="shared" si="996"/>
        <v>0</v>
      </c>
      <c r="T593" s="178">
        <v>10701.199999999999</v>
      </c>
      <c r="U593" s="175">
        <f t="shared" si="997"/>
        <v>0</v>
      </c>
      <c r="V593" s="179">
        <f t="shared" si="1013"/>
        <v>0</v>
      </c>
      <c r="W593" s="224"/>
      <c r="X593" s="225">
        <v>4500</v>
      </c>
      <c r="Y593" s="222">
        <f t="shared" si="999"/>
        <v>0</v>
      </c>
      <c r="Z593" s="225">
        <v>10701.199999999999</v>
      </c>
      <c r="AA593" s="222">
        <f t="shared" si="1000"/>
        <v>0</v>
      </c>
      <c r="AB593" s="226">
        <f t="shared" si="1014"/>
        <v>0</v>
      </c>
      <c r="AC593" s="271"/>
      <c r="AD593" s="272">
        <v>4500</v>
      </c>
      <c r="AE593" s="269">
        <f t="shared" si="1002"/>
        <v>0</v>
      </c>
      <c r="AF593" s="272">
        <v>10701.199999999999</v>
      </c>
      <c r="AG593" s="269">
        <f t="shared" si="1003"/>
        <v>0</v>
      </c>
      <c r="AH593" s="273">
        <f t="shared" si="1015"/>
        <v>0</v>
      </c>
      <c r="AI593" s="318"/>
      <c r="AJ593" s="319">
        <v>4500</v>
      </c>
      <c r="AK593" s="316">
        <f t="shared" si="1005"/>
        <v>0</v>
      </c>
      <c r="AL593" s="319">
        <v>10701.199999999999</v>
      </c>
      <c r="AM593" s="316">
        <f t="shared" si="1006"/>
        <v>0</v>
      </c>
      <c r="AN593" s="320">
        <f t="shared" si="1016"/>
        <v>0</v>
      </c>
      <c r="AO593" s="715">
        <f t="shared" si="961"/>
        <v>2</v>
      </c>
      <c r="AP593" s="363">
        <v>4500</v>
      </c>
      <c r="AQ593" s="361">
        <f t="shared" si="1008"/>
        <v>9000</v>
      </c>
      <c r="AR593" s="363">
        <v>10701.199999999999</v>
      </c>
      <c r="AS593" s="361">
        <f t="shared" si="1009"/>
        <v>21402.399999999998</v>
      </c>
      <c r="AT593" s="364">
        <f t="shared" si="1017"/>
        <v>30402.399999999998</v>
      </c>
    </row>
    <row r="594" spans="1:46" ht="25.5" x14ac:dyDescent="0.2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71"/>
        <v>27000</v>
      </c>
      <c r="H594" s="76">
        <v>10567.9</v>
      </c>
      <c r="I594" s="36">
        <f t="shared" si="972"/>
        <v>63407.399999999994</v>
      </c>
      <c r="J594" s="120">
        <f t="shared" si="1011"/>
        <v>90407.4</v>
      </c>
      <c r="K594" s="131"/>
      <c r="L594" s="95">
        <v>4500</v>
      </c>
      <c r="M594" s="93">
        <f t="shared" si="993"/>
        <v>0</v>
      </c>
      <c r="N594" s="95">
        <v>10567.9</v>
      </c>
      <c r="O594" s="93">
        <f t="shared" si="994"/>
        <v>0</v>
      </c>
      <c r="P594" s="96">
        <f t="shared" si="1012"/>
        <v>0</v>
      </c>
      <c r="Q594" s="177"/>
      <c r="R594" s="178">
        <v>4500</v>
      </c>
      <c r="S594" s="175">
        <f t="shared" si="996"/>
        <v>0</v>
      </c>
      <c r="T594" s="178">
        <v>10567.9</v>
      </c>
      <c r="U594" s="175">
        <f t="shared" si="997"/>
        <v>0</v>
      </c>
      <c r="V594" s="179">
        <f t="shared" si="1013"/>
        <v>0</v>
      </c>
      <c r="W594" s="224"/>
      <c r="X594" s="225">
        <v>4500</v>
      </c>
      <c r="Y594" s="222">
        <f t="shared" si="999"/>
        <v>0</v>
      </c>
      <c r="Z594" s="225">
        <v>10567.9</v>
      </c>
      <c r="AA594" s="222">
        <f t="shared" si="1000"/>
        <v>0</v>
      </c>
      <c r="AB594" s="226">
        <f t="shared" si="1014"/>
        <v>0</v>
      </c>
      <c r="AC594" s="271"/>
      <c r="AD594" s="272">
        <v>4500</v>
      </c>
      <c r="AE594" s="269">
        <f t="shared" si="1002"/>
        <v>0</v>
      </c>
      <c r="AF594" s="272">
        <v>10567.9</v>
      </c>
      <c r="AG594" s="269">
        <f t="shared" si="1003"/>
        <v>0</v>
      </c>
      <c r="AH594" s="273">
        <f t="shared" si="1015"/>
        <v>0</v>
      </c>
      <c r="AI594" s="318"/>
      <c r="AJ594" s="319">
        <v>4500</v>
      </c>
      <c r="AK594" s="316">
        <f t="shared" si="1005"/>
        <v>0</v>
      </c>
      <c r="AL594" s="319">
        <v>10567.9</v>
      </c>
      <c r="AM594" s="316">
        <f t="shared" si="1006"/>
        <v>0</v>
      </c>
      <c r="AN594" s="320">
        <f t="shared" si="1016"/>
        <v>0</v>
      </c>
      <c r="AO594" s="715">
        <f t="shared" si="961"/>
        <v>6</v>
      </c>
      <c r="AP594" s="363">
        <v>4500</v>
      </c>
      <c r="AQ594" s="361">
        <f t="shared" si="1008"/>
        <v>27000</v>
      </c>
      <c r="AR594" s="363">
        <v>10567.9</v>
      </c>
      <c r="AS594" s="361">
        <f t="shared" si="1009"/>
        <v>63407.399999999994</v>
      </c>
      <c r="AT594" s="364">
        <f t="shared" si="1017"/>
        <v>90407.4</v>
      </c>
    </row>
    <row r="595" spans="1:46" ht="25.5" x14ac:dyDescent="0.2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71"/>
        <v>120000</v>
      </c>
      <c r="H595" s="76">
        <v>588</v>
      </c>
      <c r="I595" s="36">
        <f t="shared" si="972"/>
        <v>117600</v>
      </c>
      <c r="J595" s="120">
        <f t="shared" si="1011"/>
        <v>237600</v>
      </c>
      <c r="K595" s="131"/>
      <c r="L595" s="95">
        <v>600</v>
      </c>
      <c r="M595" s="93">
        <f t="shared" si="993"/>
        <v>0</v>
      </c>
      <c r="N595" s="95">
        <v>588</v>
      </c>
      <c r="O595" s="93">
        <f t="shared" si="994"/>
        <v>0</v>
      </c>
      <c r="P595" s="96">
        <f t="shared" si="1012"/>
        <v>0</v>
      </c>
      <c r="Q595" s="177"/>
      <c r="R595" s="178">
        <v>600</v>
      </c>
      <c r="S595" s="175">
        <f t="shared" si="996"/>
        <v>0</v>
      </c>
      <c r="T595" s="178">
        <v>588</v>
      </c>
      <c r="U595" s="175">
        <f t="shared" si="997"/>
        <v>0</v>
      </c>
      <c r="V595" s="179">
        <f t="shared" si="1013"/>
        <v>0</v>
      </c>
      <c r="W595" s="224"/>
      <c r="X595" s="225">
        <v>600</v>
      </c>
      <c r="Y595" s="222">
        <f t="shared" si="999"/>
        <v>0</v>
      </c>
      <c r="Z595" s="225">
        <v>588</v>
      </c>
      <c r="AA595" s="222">
        <f t="shared" si="1000"/>
        <v>0</v>
      </c>
      <c r="AB595" s="226">
        <f t="shared" si="1014"/>
        <v>0</v>
      </c>
      <c r="AC595" s="271">
        <v>144.42000000000002</v>
      </c>
      <c r="AD595" s="272">
        <v>600</v>
      </c>
      <c r="AE595" s="269">
        <f t="shared" si="1002"/>
        <v>86652.000000000015</v>
      </c>
      <c r="AF595" s="272">
        <v>588</v>
      </c>
      <c r="AG595" s="269">
        <f t="shared" si="1003"/>
        <v>84918.96</v>
      </c>
      <c r="AH595" s="273">
        <f t="shared" si="1015"/>
        <v>171570.96000000002</v>
      </c>
      <c r="AI595" s="318"/>
      <c r="AJ595" s="319">
        <v>600</v>
      </c>
      <c r="AK595" s="316">
        <f t="shared" si="1005"/>
        <v>0</v>
      </c>
      <c r="AL595" s="319">
        <v>588</v>
      </c>
      <c r="AM595" s="316">
        <f t="shared" si="1006"/>
        <v>0</v>
      </c>
      <c r="AN595" s="320">
        <f t="shared" si="1016"/>
        <v>0</v>
      </c>
      <c r="AO595" s="715">
        <f t="shared" si="961"/>
        <v>55.579999999999984</v>
      </c>
      <c r="AP595" s="363">
        <v>600</v>
      </c>
      <c r="AQ595" s="361">
        <f t="shared" si="1008"/>
        <v>33347.999999999993</v>
      </c>
      <c r="AR595" s="363">
        <v>588</v>
      </c>
      <c r="AS595" s="361">
        <f t="shared" si="1009"/>
        <v>32681.03999999999</v>
      </c>
      <c r="AT595" s="364">
        <f t="shared" si="1017"/>
        <v>66029.039999999979</v>
      </c>
    </row>
    <row r="596" spans="1:46" x14ac:dyDescent="0.2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71"/>
        <v>3600</v>
      </c>
      <c r="H596" s="76">
        <v>900</v>
      </c>
      <c r="I596" s="36">
        <f t="shared" si="972"/>
        <v>8100</v>
      </c>
      <c r="J596" s="120">
        <f t="shared" si="1011"/>
        <v>11700</v>
      </c>
      <c r="K596" s="131"/>
      <c r="L596" s="95">
        <v>400</v>
      </c>
      <c r="M596" s="93">
        <f t="shared" si="993"/>
        <v>0</v>
      </c>
      <c r="N596" s="95">
        <v>900</v>
      </c>
      <c r="O596" s="93">
        <f t="shared" si="994"/>
        <v>0</v>
      </c>
      <c r="P596" s="96">
        <f t="shared" si="1012"/>
        <v>0</v>
      </c>
      <c r="Q596" s="177"/>
      <c r="R596" s="178">
        <v>400</v>
      </c>
      <c r="S596" s="175">
        <f t="shared" si="996"/>
        <v>0</v>
      </c>
      <c r="T596" s="178">
        <v>900</v>
      </c>
      <c r="U596" s="175">
        <f t="shared" si="997"/>
        <v>0</v>
      </c>
      <c r="V596" s="179">
        <f t="shared" si="1013"/>
        <v>0</v>
      </c>
      <c r="W596" s="224"/>
      <c r="X596" s="225">
        <v>400</v>
      </c>
      <c r="Y596" s="222">
        <f t="shared" si="999"/>
        <v>0</v>
      </c>
      <c r="Z596" s="225">
        <v>900</v>
      </c>
      <c r="AA596" s="222">
        <f t="shared" si="1000"/>
        <v>0</v>
      </c>
      <c r="AB596" s="226">
        <f t="shared" si="1014"/>
        <v>0</v>
      </c>
      <c r="AC596" s="271"/>
      <c r="AD596" s="272">
        <v>400</v>
      </c>
      <c r="AE596" s="269">
        <f t="shared" si="1002"/>
        <v>0</v>
      </c>
      <c r="AF596" s="272">
        <v>900</v>
      </c>
      <c r="AG596" s="269">
        <f t="shared" si="1003"/>
        <v>0</v>
      </c>
      <c r="AH596" s="273">
        <f t="shared" si="1015"/>
        <v>0</v>
      </c>
      <c r="AI596" s="318"/>
      <c r="AJ596" s="319">
        <v>400</v>
      </c>
      <c r="AK596" s="316">
        <f t="shared" si="1005"/>
        <v>0</v>
      </c>
      <c r="AL596" s="319">
        <v>900</v>
      </c>
      <c r="AM596" s="316">
        <f t="shared" si="1006"/>
        <v>0</v>
      </c>
      <c r="AN596" s="320">
        <f t="shared" si="1016"/>
        <v>0</v>
      </c>
      <c r="AO596" s="715">
        <f t="shared" si="961"/>
        <v>9</v>
      </c>
      <c r="AP596" s="363">
        <v>400</v>
      </c>
      <c r="AQ596" s="361">
        <f t="shared" si="1008"/>
        <v>3600</v>
      </c>
      <c r="AR596" s="363">
        <v>900</v>
      </c>
      <c r="AS596" s="361">
        <f t="shared" si="1009"/>
        <v>8100</v>
      </c>
      <c r="AT596" s="364">
        <f t="shared" si="1017"/>
        <v>11700</v>
      </c>
    </row>
    <row r="597" spans="1:46" x14ac:dyDescent="0.2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71"/>
        <v>3300</v>
      </c>
      <c r="H597" s="76">
        <v>234</v>
      </c>
      <c r="I597" s="36">
        <f t="shared" si="972"/>
        <v>2574</v>
      </c>
      <c r="J597" s="120">
        <f t="shared" si="1011"/>
        <v>5874</v>
      </c>
      <c r="K597" s="131"/>
      <c r="L597" s="95">
        <v>300</v>
      </c>
      <c r="M597" s="93">
        <f t="shared" si="993"/>
        <v>0</v>
      </c>
      <c r="N597" s="95">
        <v>234</v>
      </c>
      <c r="O597" s="93">
        <f t="shared" si="994"/>
        <v>0</v>
      </c>
      <c r="P597" s="96">
        <f t="shared" si="1012"/>
        <v>0</v>
      </c>
      <c r="Q597" s="177"/>
      <c r="R597" s="178">
        <v>300</v>
      </c>
      <c r="S597" s="175">
        <f t="shared" si="996"/>
        <v>0</v>
      </c>
      <c r="T597" s="178">
        <v>234</v>
      </c>
      <c r="U597" s="175">
        <f t="shared" si="997"/>
        <v>0</v>
      </c>
      <c r="V597" s="179">
        <f t="shared" si="1013"/>
        <v>0</v>
      </c>
      <c r="W597" s="224"/>
      <c r="X597" s="225">
        <v>300</v>
      </c>
      <c r="Y597" s="222">
        <f t="shared" si="999"/>
        <v>0</v>
      </c>
      <c r="Z597" s="225">
        <v>234</v>
      </c>
      <c r="AA597" s="222">
        <f t="shared" si="1000"/>
        <v>0</v>
      </c>
      <c r="AB597" s="226">
        <f t="shared" si="1014"/>
        <v>0</v>
      </c>
      <c r="AC597" s="271"/>
      <c r="AD597" s="272">
        <v>300</v>
      </c>
      <c r="AE597" s="269">
        <f t="shared" si="1002"/>
        <v>0</v>
      </c>
      <c r="AF597" s="272">
        <v>234</v>
      </c>
      <c r="AG597" s="269">
        <f t="shared" si="1003"/>
        <v>0</v>
      </c>
      <c r="AH597" s="273">
        <f t="shared" si="1015"/>
        <v>0</v>
      </c>
      <c r="AI597" s="318"/>
      <c r="AJ597" s="319">
        <v>300</v>
      </c>
      <c r="AK597" s="316">
        <f t="shared" si="1005"/>
        <v>0</v>
      </c>
      <c r="AL597" s="319">
        <v>234</v>
      </c>
      <c r="AM597" s="316">
        <f t="shared" si="1006"/>
        <v>0</v>
      </c>
      <c r="AN597" s="320">
        <f t="shared" si="1016"/>
        <v>0</v>
      </c>
      <c r="AO597" s="715">
        <f t="shared" si="961"/>
        <v>11</v>
      </c>
      <c r="AP597" s="363">
        <v>300</v>
      </c>
      <c r="AQ597" s="361">
        <f t="shared" si="1008"/>
        <v>3300</v>
      </c>
      <c r="AR597" s="363">
        <v>234</v>
      </c>
      <c r="AS597" s="361">
        <f t="shared" si="1009"/>
        <v>2574</v>
      </c>
      <c r="AT597" s="364">
        <f t="shared" si="1017"/>
        <v>5874</v>
      </c>
    </row>
    <row r="598" spans="1:46" x14ac:dyDescent="0.2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71"/>
        <v>5000</v>
      </c>
      <c r="H598" s="76">
        <v>738.5</v>
      </c>
      <c r="I598" s="36">
        <f t="shared" si="972"/>
        <v>2954</v>
      </c>
      <c r="J598" s="120">
        <f t="shared" si="1011"/>
        <v>7954</v>
      </c>
      <c r="K598" s="132"/>
      <c r="L598" s="95">
        <v>1250</v>
      </c>
      <c r="M598" s="93">
        <f t="shared" si="993"/>
        <v>0</v>
      </c>
      <c r="N598" s="95">
        <v>738.5</v>
      </c>
      <c r="O598" s="93">
        <f t="shared" si="994"/>
        <v>0</v>
      </c>
      <c r="P598" s="96">
        <f t="shared" si="1012"/>
        <v>0</v>
      </c>
      <c r="Q598" s="180"/>
      <c r="R598" s="178">
        <v>1250</v>
      </c>
      <c r="S598" s="175">
        <f t="shared" si="996"/>
        <v>0</v>
      </c>
      <c r="T598" s="178">
        <v>738.5</v>
      </c>
      <c r="U598" s="175">
        <f t="shared" si="997"/>
        <v>0</v>
      </c>
      <c r="V598" s="179">
        <f t="shared" si="1013"/>
        <v>0</v>
      </c>
      <c r="W598" s="227"/>
      <c r="X598" s="225">
        <v>1250</v>
      </c>
      <c r="Y598" s="222">
        <f t="shared" si="999"/>
        <v>0</v>
      </c>
      <c r="Z598" s="225">
        <v>738.5</v>
      </c>
      <c r="AA598" s="222">
        <f t="shared" si="1000"/>
        <v>0</v>
      </c>
      <c r="AB598" s="226">
        <f t="shared" si="1014"/>
        <v>0</v>
      </c>
      <c r="AC598" s="274"/>
      <c r="AD598" s="272">
        <v>1250</v>
      </c>
      <c r="AE598" s="269">
        <f t="shared" si="1002"/>
        <v>0</v>
      </c>
      <c r="AF598" s="272">
        <v>738.5</v>
      </c>
      <c r="AG598" s="269">
        <f t="shared" si="1003"/>
        <v>0</v>
      </c>
      <c r="AH598" s="273">
        <f t="shared" si="1015"/>
        <v>0</v>
      </c>
      <c r="AI598" s="321"/>
      <c r="AJ598" s="319">
        <v>1250</v>
      </c>
      <c r="AK598" s="316">
        <f t="shared" si="1005"/>
        <v>0</v>
      </c>
      <c r="AL598" s="319">
        <v>738.5</v>
      </c>
      <c r="AM598" s="316">
        <f t="shared" si="1006"/>
        <v>0</v>
      </c>
      <c r="AN598" s="320">
        <f t="shared" si="1016"/>
        <v>0</v>
      </c>
      <c r="AO598" s="715">
        <f t="shared" si="961"/>
        <v>4</v>
      </c>
      <c r="AP598" s="363">
        <v>1250</v>
      </c>
      <c r="AQ598" s="361">
        <f t="shared" si="1008"/>
        <v>5000</v>
      </c>
      <c r="AR598" s="363">
        <v>738.5</v>
      </c>
      <c r="AS598" s="361">
        <f t="shared" si="1009"/>
        <v>2954</v>
      </c>
      <c r="AT598" s="364">
        <f t="shared" si="1017"/>
        <v>7954</v>
      </c>
    </row>
    <row r="599" spans="1:46" x14ac:dyDescent="0.2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71"/>
        <v>1150</v>
      </c>
      <c r="H599" s="76">
        <v>600.21818181818185</v>
      </c>
      <c r="I599" s="36">
        <f t="shared" si="972"/>
        <v>600.21818181818185</v>
      </c>
      <c r="J599" s="120">
        <f t="shared" si="1011"/>
        <v>1750.2181818181818</v>
      </c>
      <c r="K599" s="132"/>
      <c r="L599" s="95">
        <v>1150</v>
      </c>
      <c r="M599" s="93">
        <f t="shared" si="993"/>
        <v>0</v>
      </c>
      <c r="N599" s="95">
        <v>600.21818181818185</v>
      </c>
      <c r="O599" s="93">
        <f t="shared" si="994"/>
        <v>0</v>
      </c>
      <c r="P599" s="96">
        <f t="shared" si="1012"/>
        <v>0</v>
      </c>
      <c r="Q599" s="180"/>
      <c r="R599" s="178">
        <v>1150</v>
      </c>
      <c r="S599" s="175">
        <f t="shared" si="996"/>
        <v>0</v>
      </c>
      <c r="T599" s="178">
        <v>600.21818181818185</v>
      </c>
      <c r="U599" s="175">
        <f t="shared" si="997"/>
        <v>0</v>
      </c>
      <c r="V599" s="179">
        <f t="shared" si="1013"/>
        <v>0</v>
      </c>
      <c r="W599" s="227"/>
      <c r="X599" s="225">
        <v>1150</v>
      </c>
      <c r="Y599" s="222">
        <f t="shared" si="999"/>
        <v>0</v>
      </c>
      <c r="Z599" s="225">
        <v>600.21818181818185</v>
      </c>
      <c r="AA599" s="222">
        <f t="shared" si="1000"/>
        <v>0</v>
      </c>
      <c r="AB599" s="226">
        <f t="shared" si="1014"/>
        <v>0</v>
      </c>
      <c r="AC599" s="274"/>
      <c r="AD599" s="272">
        <v>1150</v>
      </c>
      <c r="AE599" s="269">
        <f t="shared" si="1002"/>
        <v>0</v>
      </c>
      <c r="AF599" s="272">
        <v>600.21818181818185</v>
      </c>
      <c r="AG599" s="269">
        <f t="shared" si="1003"/>
        <v>0</v>
      </c>
      <c r="AH599" s="273">
        <f t="shared" si="1015"/>
        <v>0</v>
      </c>
      <c r="AI599" s="321"/>
      <c r="AJ599" s="319">
        <v>1150</v>
      </c>
      <c r="AK599" s="316">
        <f t="shared" si="1005"/>
        <v>0</v>
      </c>
      <c r="AL599" s="319">
        <v>600.21818181818185</v>
      </c>
      <c r="AM599" s="316">
        <f t="shared" si="1006"/>
        <v>0</v>
      </c>
      <c r="AN599" s="320">
        <f t="shared" si="1016"/>
        <v>0</v>
      </c>
      <c r="AO599" s="715">
        <f t="shared" si="961"/>
        <v>1</v>
      </c>
      <c r="AP599" s="363">
        <v>1150</v>
      </c>
      <c r="AQ599" s="361">
        <f t="shared" si="1008"/>
        <v>1150</v>
      </c>
      <c r="AR599" s="363">
        <v>600.21818181818185</v>
      </c>
      <c r="AS599" s="361">
        <f t="shared" si="1009"/>
        <v>600.21818181818185</v>
      </c>
      <c r="AT599" s="364">
        <f t="shared" si="1017"/>
        <v>1750.2181818181818</v>
      </c>
    </row>
    <row r="600" spans="1:46" x14ac:dyDescent="0.2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71"/>
        <v>6800</v>
      </c>
      <c r="H600" s="76">
        <v>509.44444444444446</v>
      </c>
      <c r="I600" s="36">
        <f t="shared" si="972"/>
        <v>4075.5555555555557</v>
      </c>
      <c r="J600" s="120">
        <f t="shared" si="1011"/>
        <v>10875.555555555555</v>
      </c>
      <c r="K600" s="132"/>
      <c r="L600" s="95">
        <v>850</v>
      </c>
      <c r="M600" s="93">
        <f t="shared" si="993"/>
        <v>0</v>
      </c>
      <c r="N600" s="95">
        <v>509.44444444444446</v>
      </c>
      <c r="O600" s="93">
        <f t="shared" si="994"/>
        <v>0</v>
      </c>
      <c r="P600" s="96">
        <f t="shared" si="1012"/>
        <v>0</v>
      </c>
      <c r="Q600" s="180"/>
      <c r="R600" s="178">
        <v>850</v>
      </c>
      <c r="S600" s="175">
        <f t="shared" si="996"/>
        <v>0</v>
      </c>
      <c r="T600" s="178">
        <v>509.44444444444446</v>
      </c>
      <c r="U600" s="175">
        <f t="shared" si="997"/>
        <v>0</v>
      </c>
      <c r="V600" s="179">
        <f t="shared" si="1013"/>
        <v>0</v>
      </c>
      <c r="W600" s="227"/>
      <c r="X600" s="225">
        <v>850</v>
      </c>
      <c r="Y600" s="222">
        <f t="shared" si="999"/>
        <v>0</v>
      </c>
      <c r="Z600" s="225">
        <v>509.44444444444446</v>
      </c>
      <c r="AA600" s="222">
        <f t="shared" si="1000"/>
        <v>0</v>
      </c>
      <c r="AB600" s="226">
        <f t="shared" si="1014"/>
        <v>0</v>
      </c>
      <c r="AC600" s="274"/>
      <c r="AD600" s="272">
        <v>850</v>
      </c>
      <c r="AE600" s="269">
        <f t="shared" si="1002"/>
        <v>0</v>
      </c>
      <c r="AF600" s="272">
        <v>509.44444444444446</v>
      </c>
      <c r="AG600" s="269">
        <f t="shared" si="1003"/>
        <v>0</v>
      </c>
      <c r="AH600" s="273">
        <f t="shared" si="1015"/>
        <v>0</v>
      </c>
      <c r="AI600" s="321"/>
      <c r="AJ600" s="319">
        <v>850</v>
      </c>
      <c r="AK600" s="316">
        <f t="shared" si="1005"/>
        <v>0</v>
      </c>
      <c r="AL600" s="319">
        <v>509.44444444444446</v>
      </c>
      <c r="AM600" s="316">
        <f t="shared" si="1006"/>
        <v>0</v>
      </c>
      <c r="AN600" s="320">
        <f t="shared" si="1016"/>
        <v>0</v>
      </c>
      <c r="AO600" s="715">
        <f t="shared" si="961"/>
        <v>8</v>
      </c>
      <c r="AP600" s="363">
        <v>850</v>
      </c>
      <c r="AQ600" s="361">
        <f t="shared" si="1008"/>
        <v>6800</v>
      </c>
      <c r="AR600" s="363">
        <v>509.44444444444446</v>
      </c>
      <c r="AS600" s="361">
        <f t="shared" si="1009"/>
        <v>4075.5555555555557</v>
      </c>
      <c r="AT600" s="364">
        <f t="shared" si="1017"/>
        <v>10875.555555555555</v>
      </c>
    </row>
    <row r="601" spans="1:46" x14ac:dyDescent="0.2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71"/>
        <v>11200</v>
      </c>
      <c r="H601" s="36">
        <v>507</v>
      </c>
      <c r="I601" s="36">
        <f t="shared" si="972"/>
        <v>7098</v>
      </c>
      <c r="J601" s="53">
        <f t="shared" si="1011"/>
        <v>18298</v>
      </c>
      <c r="K601" s="130"/>
      <c r="L601" s="93">
        <v>800</v>
      </c>
      <c r="M601" s="93">
        <f t="shared" si="993"/>
        <v>0</v>
      </c>
      <c r="N601" s="93">
        <v>507</v>
      </c>
      <c r="O601" s="93">
        <f t="shared" si="994"/>
        <v>0</v>
      </c>
      <c r="P601" s="94">
        <f t="shared" si="1012"/>
        <v>0</v>
      </c>
      <c r="Q601" s="173"/>
      <c r="R601" s="175">
        <v>800</v>
      </c>
      <c r="S601" s="175">
        <f t="shared" si="996"/>
        <v>0</v>
      </c>
      <c r="T601" s="175">
        <v>507</v>
      </c>
      <c r="U601" s="175">
        <f t="shared" si="997"/>
        <v>0</v>
      </c>
      <c r="V601" s="176">
        <f t="shared" si="1013"/>
        <v>0</v>
      </c>
      <c r="W601" s="220"/>
      <c r="X601" s="222">
        <v>800</v>
      </c>
      <c r="Y601" s="222">
        <f t="shared" si="999"/>
        <v>0</v>
      </c>
      <c r="Z601" s="222">
        <v>507</v>
      </c>
      <c r="AA601" s="222">
        <f t="shared" si="1000"/>
        <v>0</v>
      </c>
      <c r="AB601" s="223">
        <f t="shared" si="1014"/>
        <v>0</v>
      </c>
      <c r="AC601" s="267"/>
      <c r="AD601" s="269">
        <v>800</v>
      </c>
      <c r="AE601" s="269">
        <f t="shared" si="1002"/>
        <v>0</v>
      </c>
      <c r="AF601" s="269">
        <v>507</v>
      </c>
      <c r="AG601" s="269">
        <f t="shared" si="1003"/>
        <v>0</v>
      </c>
      <c r="AH601" s="270">
        <f t="shared" si="1015"/>
        <v>0</v>
      </c>
      <c r="AI601" s="314"/>
      <c r="AJ601" s="316">
        <v>800</v>
      </c>
      <c r="AK601" s="316">
        <f t="shared" si="1005"/>
        <v>0</v>
      </c>
      <c r="AL601" s="316">
        <v>507</v>
      </c>
      <c r="AM601" s="316">
        <f t="shared" si="1006"/>
        <v>0</v>
      </c>
      <c r="AN601" s="317">
        <f t="shared" si="1016"/>
        <v>0</v>
      </c>
      <c r="AO601" s="715">
        <f t="shared" si="961"/>
        <v>14</v>
      </c>
      <c r="AP601" s="361">
        <v>800</v>
      </c>
      <c r="AQ601" s="361">
        <f t="shared" si="1008"/>
        <v>11200</v>
      </c>
      <c r="AR601" s="361">
        <v>507</v>
      </c>
      <c r="AS601" s="361">
        <f t="shared" si="1009"/>
        <v>7098</v>
      </c>
      <c r="AT601" s="362">
        <f t="shared" si="1017"/>
        <v>18298</v>
      </c>
    </row>
    <row r="602" spans="1:46" x14ac:dyDescent="0.2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71"/>
        <v>9600</v>
      </c>
      <c r="H602" s="36">
        <v>507</v>
      </c>
      <c r="I602" s="36">
        <f t="shared" si="972"/>
        <v>6084</v>
      </c>
      <c r="J602" s="53">
        <f t="shared" si="1011"/>
        <v>15684</v>
      </c>
      <c r="K602" s="130"/>
      <c r="L602" s="93">
        <v>800</v>
      </c>
      <c r="M602" s="93">
        <f t="shared" si="993"/>
        <v>0</v>
      </c>
      <c r="N602" s="93">
        <v>507</v>
      </c>
      <c r="O602" s="93">
        <f t="shared" si="994"/>
        <v>0</v>
      </c>
      <c r="P602" s="94">
        <f t="shared" si="1012"/>
        <v>0</v>
      </c>
      <c r="Q602" s="173"/>
      <c r="R602" s="175">
        <v>800</v>
      </c>
      <c r="S602" s="175">
        <f t="shared" si="996"/>
        <v>0</v>
      </c>
      <c r="T602" s="175">
        <v>507</v>
      </c>
      <c r="U602" s="175">
        <f t="shared" si="997"/>
        <v>0</v>
      </c>
      <c r="V602" s="176">
        <f t="shared" si="1013"/>
        <v>0</v>
      </c>
      <c r="W602" s="220"/>
      <c r="X602" s="222">
        <v>800</v>
      </c>
      <c r="Y602" s="222">
        <f t="shared" si="999"/>
        <v>0</v>
      </c>
      <c r="Z602" s="222">
        <v>507</v>
      </c>
      <c r="AA602" s="222">
        <f t="shared" si="1000"/>
        <v>0</v>
      </c>
      <c r="AB602" s="223">
        <f t="shared" si="1014"/>
        <v>0</v>
      </c>
      <c r="AC602" s="267"/>
      <c r="AD602" s="269">
        <v>800</v>
      </c>
      <c r="AE602" s="269">
        <f t="shared" si="1002"/>
        <v>0</v>
      </c>
      <c r="AF602" s="269">
        <v>507</v>
      </c>
      <c r="AG602" s="269">
        <f t="shared" si="1003"/>
        <v>0</v>
      </c>
      <c r="AH602" s="270">
        <f t="shared" si="1015"/>
        <v>0</v>
      </c>
      <c r="AI602" s="314"/>
      <c r="AJ602" s="316">
        <v>800</v>
      </c>
      <c r="AK602" s="316">
        <f t="shared" si="1005"/>
        <v>0</v>
      </c>
      <c r="AL602" s="316">
        <v>507</v>
      </c>
      <c r="AM602" s="316">
        <f t="shared" si="1006"/>
        <v>0</v>
      </c>
      <c r="AN602" s="317">
        <f t="shared" si="1016"/>
        <v>0</v>
      </c>
      <c r="AO602" s="715">
        <f t="shared" ref="AO602:AO665" si="1018">E602-K602-Q602-W602-AC602-AI602</f>
        <v>12</v>
      </c>
      <c r="AP602" s="361">
        <v>800</v>
      </c>
      <c r="AQ602" s="361">
        <f t="shared" si="1008"/>
        <v>9600</v>
      </c>
      <c r="AR602" s="361">
        <v>507</v>
      </c>
      <c r="AS602" s="361">
        <f t="shared" si="1009"/>
        <v>6084</v>
      </c>
      <c r="AT602" s="362">
        <f t="shared" si="1017"/>
        <v>15684</v>
      </c>
    </row>
    <row r="603" spans="1:46" x14ac:dyDescent="0.2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71"/>
        <v>600</v>
      </c>
      <c r="H603" s="36">
        <v>15460</v>
      </c>
      <c r="I603" s="36">
        <f t="shared" si="972"/>
        <v>15460</v>
      </c>
      <c r="J603" s="53">
        <f t="shared" si="1011"/>
        <v>16060</v>
      </c>
      <c r="K603" s="130"/>
      <c r="L603" s="93">
        <v>600</v>
      </c>
      <c r="M603" s="93">
        <f t="shared" si="993"/>
        <v>0</v>
      </c>
      <c r="N603" s="93">
        <v>15460</v>
      </c>
      <c r="O603" s="93">
        <f t="shared" si="994"/>
        <v>0</v>
      </c>
      <c r="P603" s="94">
        <f t="shared" si="1012"/>
        <v>0</v>
      </c>
      <c r="Q603" s="173"/>
      <c r="R603" s="175">
        <v>600</v>
      </c>
      <c r="S603" s="175">
        <f t="shared" si="996"/>
        <v>0</v>
      </c>
      <c r="T603" s="175">
        <v>15460</v>
      </c>
      <c r="U603" s="175">
        <f t="shared" si="997"/>
        <v>0</v>
      </c>
      <c r="V603" s="176">
        <f t="shared" si="1013"/>
        <v>0</v>
      </c>
      <c r="W603" s="220"/>
      <c r="X603" s="222">
        <v>600</v>
      </c>
      <c r="Y603" s="222">
        <f t="shared" si="999"/>
        <v>0</v>
      </c>
      <c r="Z603" s="222">
        <v>15460</v>
      </c>
      <c r="AA603" s="222">
        <f t="shared" si="1000"/>
        <v>0</v>
      </c>
      <c r="AB603" s="223">
        <f t="shared" si="1014"/>
        <v>0</v>
      </c>
      <c r="AC603" s="267"/>
      <c r="AD603" s="269">
        <v>600</v>
      </c>
      <c r="AE603" s="269">
        <f t="shared" si="1002"/>
        <v>0</v>
      </c>
      <c r="AF603" s="269">
        <v>15460</v>
      </c>
      <c r="AG603" s="269">
        <f t="shared" si="1003"/>
        <v>0</v>
      </c>
      <c r="AH603" s="270">
        <f t="shared" si="1015"/>
        <v>0</v>
      </c>
      <c r="AI603" s="314"/>
      <c r="AJ603" s="316">
        <v>600</v>
      </c>
      <c r="AK603" s="316">
        <f t="shared" si="1005"/>
        <v>0</v>
      </c>
      <c r="AL603" s="316">
        <v>15460</v>
      </c>
      <c r="AM603" s="316">
        <f t="shared" si="1006"/>
        <v>0</v>
      </c>
      <c r="AN603" s="317">
        <f t="shared" si="1016"/>
        <v>0</v>
      </c>
      <c r="AO603" s="715">
        <f t="shared" si="1018"/>
        <v>1</v>
      </c>
      <c r="AP603" s="361">
        <v>600</v>
      </c>
      <c r="AQ603" s="361">
        <f t="shared" si="1008"/>
        <v>600</v>
      </c>
      <c r="AR603" s="361">
        <v>15460</v>
      </c>
      <c r="AS603" s="361">
        <f t="shared" si="1009"/>
        <v>15460</v>
      </c>
      <c r="AT603" s="362">
        <f t="shared" si="1017"/>
        <v>16060</v>
      </c>
    </row>
    <row r="604" spans="1:46" x14ac:dyDescent="0.2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71"/>
        <v>430200</v>
      </c>
      <c r="H604" s="36">
        <v>1460</v>
      </c>
      <c r="I604" s="36">
        <f t="shared" si="972"/>
        <v>348940</v>
      </c>
      <c r="J604" s="53">
        <f t="shared" si="1011"/>
        <v>779140</v>
      </c>
      <c r="K604" s="130"/>
      <c r="L604" s="93">
        <v>1800</v>
      </c>
      <c r="M604" s="93">
        <f t="shared" si="993"/>
        <v>0</v>
      </c>
      <c r="N604" s="93">
        <v>1460</v>
      </c>
      <c r="O604" s="93">
        <f t="shared" si="994"/>
        <v>0</v>
      </c>
      <c r="P604" s="94">
        <f t="shared" si="1012"/>
        <v>0</v>
      </c>
      <c r="Q604" s="173"/>
      <c r="R604" s="175">
        <v>1800</v>
      </c>
      <c r="S604" s="175">
        <f t="shared" si="996"/>
        <v>0</v>
      </c>
      <c r="T604" s="175">
        <v>1460</v>
      </c>
      <c r="U604" s="175">
        <f t="shared" si="997"/>
        <v>0</v>
      </c>
      <c r="V604" s="176">
        <f t="shared" si="1013"/>
        <v>0</v>
      </c>
      <c r="W604" s="220"/>
      <c r="X604" s="222">
        <v>1800</v>
      </c>
      <c r="Y604" s="222">
        <f t="shared" si="999"/>
        <v>0</v>
      </c>
      <c r="Z604" s="222">
        <v>1460</v>
      </c>
      <c r="AA604" s="222">
        <f t="shared" si="1000"/>
        <v>0</v>
      </c>
      <c r="AB604" s="223">
        <f t="shared" si="1014"/>
        <v>0</v>
      </c>
      <c r="AC604" s="267">
        <v>141.42000000000002</v>
      </c>
      <c r="AD604" s="269">
        <v>1800</v>
      </c>
      <c r="AE604" s="269">
        <f t="shared" si="1002"/>
        <v>254556.00000000003</v>
      </c>
      <c r="AF604" s="269">
        <v>1460</v>
      </c>
      <c r="AG604" s="269">
        <f t="shared" si="1003"/>
        <v>206473.2</v>
      </c>
      <c r="AH604" s="270">
        <f t="shared" si="1015"/>
        <v>461029.20000000007</v>
      </c>
      <c r="AI604" s="314"/>
      <c r="AJ604" s="316">
        <v>1800</v>
      </c>
      <c r="AK604" s="316">
        <f t="shared" si="1005"/>
        <v>0</v>
      </c>
      <c r="AL604" s="316">
        <v>1460</v>
      </c>
      <c r="AM604" s="316">
        <f t="shared" si="1006"/>
        <v>0</v>
      </c>
      <c r="AN604" s="317">
        <f t="shared" si="1016"/>
        <v>0</v>
      </c>
      <c r="AO604" s="715">
        <f t="shared" si="1018"/>
        <v>97.579999999999984</v>
      </c>
      <c r="AP604" s="361">
        <v>1800</v>
      </c>
      <c r="AQ604" s="361">
        <f t="shared" si="1008"/>
        <v>175643.99999999997</v>
      </c>
      <c r="AR604" s="361">
        <v>1460</v>
      </c>
      <c r="AS604" s="361">
        <f t="shared" si="1009"/>
        <v>142466.79999999999</v>
      </c>
      <c r="AT604" s="362">
        <f t="shared" si="1017"/>
        <v>318110.79999999993</v>
      </c>
    </row>
    <row r="605" spans="1:46" ht="25.5" x14ac:dyDescent="0.2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71"/>
        <v>86040.000000000015</v>
      </c>
      <c r="H605" s="36">
        <v>2920</v>
      </c>
      <c r="I605" s="36">
        <f t="shared" si="972"/>
        <v>139576</v>
      </c>
      <c r="J605" s="53">
        <f t="shared" si="1011"/>
        <v>225616</v>
      </c>
      <c r="K605" s="130"/>
      <c r="L605" s="93">
        <v>1800</v>
      </c>
      <c r="M605" s="93">
        <f t="shared" si="993"/>
        <v>0</v>
      </c>
      <c r="N605" s="93">
        <v>2920</v>
      </c>
      <c r="O605" s="93">
        <f t="shared" si="994"/>
        <v>0</v>
      </c>
      <c r="P605" s="94">
        <f t="shared" si="1012"/>
        <v>0</v>
      </c>
      <c r="Q605" s="173"/>
      <c r="R605" s="175">
        <v>1800</v>
      </c>
      <c r="S605" s="175">
        <f t="shared" si="996"/>
        <v>0</v>
      </c>
      <c r="T605" s="175">
        <v>2920</v>
      </c>
      <c r="U605" s="175">
        <f t="shared" si="997"/>
        <v>0</v>
      </c>
      <c r="V605" s="176">
        <f t="shared" si="1013"/>
        <v>0</v>
      </c>
      <c r="W605" s="220"/>
      <c r="X605" s="222">
        <v>1800</v>
      </c>
      <c r="Y605" s="222">
        <f t="shared" si="999"/>
        <v>0</v>
      </c>
      <c r="Z605" s="222">
        <v>2920</v>
      </c>
      <c r="AA605" s="222">
        <f t="shared" si="1000"/>
        <v>0</v>
      </c>
      <c r="AB605" s="223">
        <f t="shared" si="1014"/>
        <v>0</v>
      </c>
      <c r="AC605" s="267">
        <v>3</v>
      </c>
      <c r="AD605" s="269">
        <v>1800</v>
      </c>
      <c r="AE605" s="269">
        <f t="shared" si="1002"/>
        <v>5400</v>
      </c>
      <c r="AF605" s="269">
        <v>2920</v>
      </c>
      <c r="AG605" s="269">
        <f t="shared" si="1003"/>
        <v>8760</v>
      </c>
      <c r="AH605" s="270">
        <f t="shared" si="1015"/>
        <v>14160</v>
      </c>
      <c r="AI605" s="314"/>
      <c r="AJ605" s="316">
        <v>1800</v>
      </c>
      <c r="AK605" s="316">
        <f t="shared" si="1005"/>
        <v>0</v>
      </c>
      <c r="AL605" s="316">
        <v>2920</v>
      </c>
      <c r="AM605" s="316">
        <f t="shared" si="1006"/>
        <v>0</v>
      </c>
      <c r="AN605" s="317">
        <f t="shared" si="1016"/>
        <v>0</v>
      </c>
      <c r="AO605" s="715">
        <f t="shared" si="1018"/>
        <v>44.800000000000004</v>
      </c>
      <c r="AP605" s="361">
        <v>1800</v>
      </c>
      <c r="AQ605" s="361">
        <f t="shared" si="1008"/>
        <v>80640.000000000015</v>
      </c>
      <c r="AR605" s="361">
        <v>2920</v>
      </c>
      <c r="AS605" s="361">
        <f t="shared" si="1009"/>
        <v>130816.00000000001</v>
      </c>
      <c r="AT605" s="362">
        <f t="shared" si="1017"/>
        <v>211456.00000000003</v>
      </c>
    </row>
    <row r="606" spans="1:46" x14ac:dyDescent="0.2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71"/>
        <v>0</v>
      </c>
      <c r="H606" s="36">
        <v>59701</v>
      </c>
      <c r="I606" s="36">
        <f t="shared" si="972"/>
        <v>59701</v>
      </c>
      <c r="J606" s="53">
        <f t="shared" si="1011"/>
        <v>59701</v>
      </c>
      <c r="K606" s="130"/>
      <c r="L606" s="93">
        <v>0</v>
      </c>
      <c r="M606" s="93">
        <f t="shared" si="993"/>
        <v>0</v>
      </c>
      <c r="N606" s="93">
        <v>59701</v>
      </c>
      <c r="O606" s="93">
        <f t="shared" si="994"/>
        <v>0</v>
      </c>
      <c r="P606" s="94">
        <f t="shared" si="1012"/>
        <v>0</v>
      </c>
      <c r="Q606" s="173"/>
      <c r="R606" s="175">
        <v>0</v>
      </c>
      <c r="S606" s="175">
        <f t="shared" si="996"/>
        <v>0</v>
      </c>
      <c r="T606" s="175">
        <v>59701</v>
      </c>
      <c r="U606" s="175">
        <f t="shared" si="997"/>
        <v>0</v>
      </c>
      <c r="V606" s="176">
        <f t="shared" si="1013"/>
        <v>0</v>
      </c>
      <c r="W606" s="220"/>
      <c r="X606" s="222">
        <v>0</v>
      </c>
      <c r="Y606" s="222">
        <f t="shared" si="999"/>
        <v>0</v>
      </c>
      <c r="Z606" s="222">
        <v>59701</v>
      </c>
      <c r="AA606" s="222">
        <f t="shared" si="1000"/>
        <v>0</v>
      </c>
      <c r="AB606" s="223">
        <f t="shared" si="1014"/>
        <v>0</v>
      </c>
      <c r="AC606" s="267">
        <v>0.5</v>
      </c>
      <c r="AD606" s="269">
        <v>0</v>
      </c>
      <c r="AE606" s="269">
        <f t="shared" si="1002"/>
        <v>0</v>
      </c>
      <c r="AF606" s="269">
        <v>59701</v>
      </c>
      <c r="AG606" s="269">
        <f t="shared" si="1003"/>
        <v>29850.5</v>
      </c>
      <c r="AH606" s="270">
        <f t="shared" si="1015"/>
        <v>29850.5</v>
      </c>
      <c r="AI606" s="314"/>
      <c r="AJ606" s="316">
        <v>0</v>
      </c>
      <c r="AK606" s="316">
        <f t="shared" si="1005"/>
        <v>0</v>
      </c>
      <c r="AL606" s="316">
        <v>59701</v>
      </c>
      <c r="AM606" s="316">
        <f t="shared" si="1006"/>
        <v>0</v>
      </c>
      <c r="AN606" s="317">
        <f t="shared" si="1016"/>
        <v>0</v>
      </c>
      <c r="AO606" s="715">
        <f t="shared" si="1018"/>
        <v>0.5</v>
      </c>
      <c r="AP606" s="361">
        <v>0</v>
      </c>
      <c r="AQ606" s="361">
        <f t="shared" si="1008"/>
        <v>0</v>
      </c>
      <c r="AR606" s="361">
        <v>59701</v>
      </c>
      <c r="AS606" s="361">
        <f t="shared" si="1009"/>
        <v>29850.5</v>
      </c>
      <c r="AT606" s="362">
        <f t="shared" si="1017"/>
        <v>29850.5</v>
      </c>
    </row>
    <row r="607" spans="1:46" x14ac:dyDescent="0.2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5">
        <f t="shared" si="1018"/>
        <v>0</v>
      </c>
      <c r="AP607" s="360"/>
      <c r="AQ607" s="361"/>
      <c r="AR607" s="358"/>
      <c r="AS607" s="361"/>
      <c r="AT607" s="359"/>
    </row>
    <row r="608" spans="1:46" ht="25.5" x14ac:dyDescent="0.2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71"/>
        <v>53425.200000000004</v>
      </c>
      <c r="H608" s="36">
        <v>96511.679999999993</v>
      </c>
      <c r="I608" s="36">
        <f t="shared" si="972"/>
        <v>96511.679999999993</v>
      </c>
      <c r="J608" s="53">
        <f t="shared" ref="J608:J627" si="1019">G608+I608</f>
        <v>149936.88</v>
      </c>
      <c r="K608" s="130"/>
      <c r="L608" s="93">
        <v>53425.200000000004</v>
      </c>
      <c r="M608" s="93">
        <f t="shared" ref="M608:M627" si="1020">K608*L608</f>
        <v>0</v>
      </c>
      <c r="N608" s="93">
        <v>96511.679999999993</v>
      </c>
      <c r="O608" s="93">
        <f t="shared" ref="O608:O627" si="1021">K608*N608</f>
        <v>0</v>
      </c>
      <c r="P608" s="94">
        <f t="shared" ref="P608:P627" si="1022">M608+O608</f>
        <v>0</v>
      </c>
      <c r="Q608" s="173"/>
      <c r="R608" s="175">
        <v>53425.200000000004</v>
      </c>
      <c r="S608" s="175">
        <f t="shared" ref="S608:S627" si="1023">Q608*R608</f>
        <v>0</v>
      </c>
      <c r="T608" s="175">
        <v>96511.679999999993</v>
      </c>
      <c r="U608" s="175">
        <f t="shared" ref="U608:U627" si="1024">Q608*T608</f>
        <v>0</v>
      </c>
      <c r="V608" s="176">
        <f t="shared" ref="V608:V627" si="1025">S608+U608</f>
        <v>0</v>
      </c>
      <c r="W608" s="220"/>
      <c r="X608" s="222">
        <v>53425.200000000004</v>
      </c>
      <c r="Y608" s="222">
        <f t="shared" ref="Y608:Y627" si="1026">W608*X608</f>
        <v>0</v>
      </c>
      <c r="Z608" s="222">
        <v>96511.679999999993</v>
      </c>
      <c r="AA608" s="222">
        <f t="shared" ref="AA608:AA627" si="1027">W608*Z608</f>
        <v>0</v>
      </c>
      <c r="AB608" s="223">
        <f t="shared" ref="AB608:AB627" si="1028">Y608+AA608</f>
        <v>0</v>
      </c>
      <c r="AC608" s="267"/>
      <c r="AD608" s="269">
        <v>53425.200000000004</v>
      </c>
      <c r="AE608" s="269">
        <f t="shared" ref="AE608:AE627" si="1029">AC608*AD608</f>
        <v>0</v>
      </c>
      <c r="AF608" s="269">
        <v>96511.679999999993</v>
      </c>
      <c r="AG608" s="269">
        <f t="shared" ref="AG608:AG627" si="1030">AC608*AF608</f>
        <v>0</v>
      </c>
      <c r="AH608" s="270">
        <f t="shared" ref="AH608:AH627" si="1031">AE608+AG608</f>
        <v>0</v>
      </c>
      <c r="AI608" s="314"/>
      <c r="AJ608" s="316">
        <v>53425.200000000004</v>
      </c>
      <c r="AK608" s="316">
        <f t="shared" ref="AK608:AK627" si="1032">AI608*AJ608</f>
        <v>0</v>
      </c>
      <c r="AL608" s="316">
        <v>96511.679999999993</v>
      </c>
      <c r="AM608" s="316">
        <f t="shared" ref="AM608:AM627" si="1033">AI608*AL608</f>
        <v>0</v>
      </c>
      <c r="AN608" s="317">
        <f t="shared" ref="AN608:AN627" si="1034">AK608+AM608</f>
        <v>0</v>
      </c>
      <c r="AO608" s="715">
        <f t="shared" si="1018"/>
        <v>1</v>
      </c>
      <c r="AP608" s="361">
        <v>53425.200000000004</v>
      </c>
      <c r="AQ608" s="361">
        <f t="shared" ref="AQ608:AQ627" si="1035">AO608*AP608</f>
        <v>53425.200000000004</v>
      </c>
      <c r="AR608" s="361">
        <v>96511.679999999993</v>
      </c>
      <c r="AS608" s="361">
        <f t="shared" ref="AS608:AS627" si="1036">AO608*AR608</f>
        <v>96511.679999999993</v>
      </c>
      <c r="AT608" s="362">
        <f t="shared" ref="AT608:AT627" si="1037">AQ608+AS608</f>
        <v>149936.88</v>
      </c>
    </row>
    <row r="609" spans="1:46" x14ac:dyDescent="0.2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71"/>
        <v>7730</v>
      </c>
      <c r="H609" s="36">
        <v>18729</v>
      </c>
      <c r="I609" s="36">
        <f t="shared" si="972"/>
        <v>18729</v>
      </c>
      <c r="J609" s="53">
        <f t="shared" si="1019"/>
        <v>26459</v>
      </c>
      <c r="K609" s="130"/>
      <c r="L609" s="93">
        <v>7730</v>
      </c>
      <c r="M609" s="93">
        <f t="shared" si="1020"/>
        <v>0</v>
      </c>
      <c r="N609" s="93">
        <v>18729</v>
      </c>
      <c r="O609" s="93">
        <f t="shared" si="1021"/>
        <v>0</v>
      </c>
      <c r="P609" s="94">
        <f t="shared" si="1022"/>
        <v>0</v>
      </c>
      <c r="Q609" s="173"/>
      <c r="R609" s="175">
        <v>7730</v>
      </c>
      <c r="S609" s="175">
        <f t="shared" si="1023"/>
        <v>0</v>
      </c>
      <c r="T609" s="175">
        <v>18729</v>
      </c>
      <c r="U609" s="175">
        <f t="shared" si="1024"/>
        <v>0</v>
      </c>
      <c r="V609" s="176">
        <f t="shared" si="1025"/>
        <v>0</v>
      </c>
      <c r="W609" s="220"/>
      <c r="X609" s="222">
        <v>7730</v>
      </c>
      <c r="Y609" s="222">
        <f t="shared" si="1026"/>
        <v>0</v>
      </c>
      <c r="Z609" s="222">
        <v>18729</v>
      </c>
      <c r="AA609" s="222">
        <f t="shared" si="1027"/>
        <v>0</v>
      </c>
      <c r="AB609" s="223">
        <f t="shared" si="1028"/>
        <v>0</v>
      </c>
      <c r="AC609" s="267"/>
      <c r="AD609" s="269">
        <v>7730</v>
      </c>
      <c r="AE609" s="269">
        <f t="shared" si="1029"/>
        <v>0</v>
      </c>
      <c r="AF609" s="269">
        <v>18729</v>
      </c>
      <c r="AG609" s="269">
        <f t="shared" si="1030"/>
        <v>0</v>
      </c>
      <c r="AH609" s="270">
        <f t="shared" si="1031"/>
        <v>0</v>
      </c>
      <c r="AI609" s="314"/>
      <c r="AJ609" s="316">
        <v>7730</v>
      </c>
      <c r="AK609" s="316">
        <f t="shared" si="1032"/>
        <v>0</v>
      </c>
      <c r="AL609" s="316">
        <v>18729</v>
      </c>
      <c r="AM609" s="316">
        <f t="shared" si="1033"/>
        <v>0</v>
      </c>
      <c r="AN609" s="317">
        <f t="shared" si="1034"/>
        <v>0</v>
      </c>
      <c r="AO609" s="715">
        <f t="shared" si="1018"/>
        <v>1</v>
      </c>
      <c r="AP609" s="361">
        <v>7730</v>
      </c>
      <c r="AQ609" s="361">
        <f t="shared" si="1035"/>
        <v>7730</v>
      </c>
      <c r="AR609" s="361">
        <v>18729</v>
      </c>
      <c r="AS609" s="361">
        <f t="shared" si="1036"/>
        <v>18729</v>
      </c>
      <c r="AT609" s="362">
        <f t="shared" si="1037"/>
        <v>26459</v>
      </c>
    </row>
    <row r="610" spans="1:46" ht="25.5" x14ac:dyDescent="0.2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71"/>
        <v>4500</v>
      </c>
      <c r="H610" s="76">
        <v>16972.5</v>
      </c>
      <c r="I610" s="36">
        <f t="shared" si="972"/>
        <v>16972.5</v>
      </c>
      <c r="J610" s="120">
        <f t="shared" si="1019"/>
        <v>21472.5</v>
      </c>
      <c r="K610" s="131"/>
      <c r="L610" s="95">
        <v>4500</v>
      </c>
      <c r="M610" s="93">
        <f t="shared" si="1020"/>
        <v>0</v>
      </c>
      <c r="N610" s="95">
        <v>16972.5</v>
      </c>
      <c r="O610" s="93">
        <f t="shared" si="1021"/>
        <v>0</v>
      </c>
      <c r="P610" s="96">
        <f t="shared" si="1022"/>
        <v>0</v>
      </c>
      <c r="Q610" s="177"/>
      <c r="R610" s="178">
        <v>4500</v>
      </c>
      <c r="S610" s="175">
        <f t="shared" si="1023"/>
        <v>0</v>
      </c>
      <c r="T610" s="178">
        <v>16972.5</v>
      </c>
      <c r="U610" s="175">
        <f t="shared" si="1024"/>
        <v>0</v>
      </c>
      <c r="V610" s="179">
        <f t="shared" si="1025"/>
        <v>0</v>
      </c>
      <c r="W610" s="224"/>
      <c r="X610" s="225">
        <v>4500</v>
      </c>
      <c r="Y610" s="222">
        <f t="shared" si="1026"/>
        <v>0</v>
      </c>
      <c r="Z610" s="225">
        <v>16972.5</v>
      </c>
      <c r="AA610" s="222">
        <f t="shared" si="1027"/>
        <v>0</v>
      </c>
      <c r="AB610" s="226">
        <f t="shared" si="1028"/>
        <v>0</v>
      </c>
      <c r="AC610" s="271"/>
      <c r="AD610" s="272">
        <v>4500</v>
      </c>
      <c r="AE610" s="269">
        <f t="shared" si="1029"/>
        <v>0</v>
      </c>
      <c r="AF610" s="272">
        <v>16972.5</v>
      </c>
      <c r="AG610" s="269">
        <f t="shared" si="1030"/>
        <v>0</v>
      </c>
      <c r="AH610" s="273">
        <f t="shared" si="1031"/>
        <v>0</v>
      </c>
      <c r="AI610" s="318"/>
      <c r="AJ610" s="319">
        <v>4500</v>
      </c>
      <c r="AK610" s="316">
        <f t="shared" si="1032"/>
        <v>0</v>
      </c>
      <c r="AL610" s="319">
        <v>16972.5</v>
      </c>
      <c r="AM610" s="316">
        <f t="shared" si="1033"/>
        <v>0</v>
      </c>
      <c r="AN610" s="320">
        <f t="shared" si="1034"/>
        <v>0</v>
      </c>
      <c r="AO610" s="715">
        <f t="shared" si="1018"/>
        <v>1</v>
      </c>
      <c r="AP610" s="363">
        <v>4500</v>
      </c>
      <c r="AQ610" s="361">
        <f t="shared" si="1035"/>
        <v>4500</v>
      </c>
      <c r="AR610" s="363">
        <v>16972.5</v>
      </c>
      <c r="AS610" s="361">
        <f t="shared" si="1036"/>
        <v>16972.5</v>
      </c>
      <c r="AT610" s="364">
        <f t="shared" si="1037"/>
        <v>21472.5</v>
      </c>
    </row>
    <row r="611" spans="1:46" ht="25.5" x14ac:dyDescent="0.2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71"/>
        <v>18000</v>
      </c>
      <c r="H611" s="76">
        <v>11769.15</v>
      </c>
      <c r="I611" s="36">
        <f t="shared" si="972"/>
        <v>47076.6</v>
      </c>
      <c r="J611" s="120">
        <f t="shared" si="1019"/>
        <v>65076.6</v>
      </c>
      <c r="K611" s="131"/>
      <c r="L611" s="95">
        <v>4500</v>
      </c>
      <c r="M611" s="93">
        <f t="shared" si="1020"/>
        <v>0</v>
      </c>
      <c r="N611" s="95">
        <v>11769.15</v>
      </c>
      <c r="O611" s="93">
        <f t="shared" si="1021"/>
        <v>0</v>
      </c>
      <c r="P611" s="96">
        <f t="shared" si="1022"/>
        <v>0</v>
      </c>
      <c r="Q611" s="177"/>
      <c r="R611" s="178">
        <v>4500</v>
      </c>
      <c r="S611" s="175">
        <f t="shared" si="1023"/>
        <v>0</v>
      </c>
      <c r="T611" s="178">
        <v>11769.15</v>
      </c>
      <c r="U611" s="175">
        <f t="shared" si="1024"/>
        <v>0</v>
      </c>
      <c r="V611" s="179">
        <f t="shared" si="1025"/>
        <v>0</v>
      </c>
      <c r="W611" s="224"/>
      <c r="X611" s="225">
        <v>4500</v>
      </c>
      <c r="Y611" s="222">
        <f t="shared" si="1026"/>
        <v>0</v>
      </c>
      <c r="Z611" s="225">
        <v>11769.15</v>
      </c>
      <c r="AA611" s="222">
        <f t="shared" si="1027"/>
        <v>0</v>
      </c>
      <c r="AB611" s="226">
        <f t="shared" si="1028"/>
        <v>0</v>
      </c>
      <c r="AC611" s="271"/>
      <c r="AD611" s="272">
        <v>4500</v>
      </c>
      <c r="AE611" s="269">
        <f t="shared" si="1029"/>
        <v>0</v>
      </c>
      <c r="AF611" s="272">
        <v>11769.15</v>
      </c>
      <c r="AG611" s="269">
        <f t="shared" si="1030"/>
        <v>0</v>
      </c>
      <c r="AH611" s="273">
        <f t="shared" si="1031"/>
        <v>0</v>
      </c>
      <c r="AI611" s="318"/>
      <c r="AJ611" s="319">
        <v>4500</v>
      </c>
      <c r="AK611" s="316">
        <f t="shared" si="1032"/>
        <v>0</v>
      </c>
      <c r="AL611" s="319">
        <v>11769.15</v>
      </c>
      <c r="AM611" s="316">
        <f t="shared" si="1033"/>
        <v>0</v>
      </c>
      <c r="AN611" s="320">
        <f t="shared" si="1034"/>
        <v>0</v>
      </c>
      <c r="AO611" s="715">
        <f t="shared" si="1018"/>
        <v>4</v>
      </c>
      <c r="AP611" s="363">
        <v>4500</v>
      </c>
      <c r="AQ611" s="361">
        <f t="shared" si="1035"/>
        <v>18000</v>
      </c>
      <c r="AR611" s="363">
        <v>11769.15</v>
      </c>
      <c r="AS611" s="361">
        <f t="shared" si="1036"/>
        <v>47076.6</v>
      </c>
      <c r="AT611" s="364">
        <f t="shared" si="1037"/>
        <v>65076.6</v>
      </c>
    </row>
    <row r="612" spans="1:46" ht="25.5" x14ac:dyDescent="0.2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71"/>
        <v>9000</v>
      </c>
      <c r="H612" s="76">
        <v>10968.575000000001</v>
      </c>
      <c r="I612" s="36">
        <f t="shared" si="972"/>
        <v>21937.15</v>
      </c>
      <c r="J612" s="120">
        <f t="shared" si="1019"/>
        <v>30937.15</v>
      </c>
      <c r="K612" s="131"/>
      <c r="L612" s="95">
        <v>4500</v>
      </c>
      <c r="M612" s="93">
        <f t="shared" si="1020"/>
        <v>0</v>
      </c>
      <c r="N612" s="95">
        <v>10968.575000000001</v>
      </c>
      <c r="O612" s="93">
        <f t="shared" si="1021"/>
        <v>0</v>
      </c>
      <c r="P612" s="96">
        <f t="shared" si="1022"/>
        <v>0</v>
      </c>
      <c r="Q612" s="177"/>
      <c r="R612" s="178">
        <v>4500</v>
      </c>
      <c r="S612" s="175">
        <f t="shared" si="1023"/>
        <v>0</v>
      </c>
      <c r="T612" s="178">
        <v>10968.575000000001</v>
      </c>
      <c r="U612" s="175">
        <f t="shared" si="1024"/>
        <v>0</v>
      </c>
      <c r="V612" s="179">
        <f t="shared" si="1025"/>
        <v>0</v>
      </c>
      <c r="W612" s="224"/>
      <c r="X612" s="225">
        <v>4500</v>
      </c>
      <c r="Y612" s="222">
        <f t="shared" si="1026"/>
        <v>0</v>
      </c>
      <c r="Z612" s="225">
        <v>10968.575000000001</v>
      </c>
      <c r="AA612" s="222">
        <f t="shared" si="1027"/>
        <v>0</v>
      </c>
      <c r="AB612" s="226">
        <f t="shared" si="1028"/>
        <v>0</v>
      </c>
      <c r="AC612" s="271"/>
      <c r="AD612" s="272">
        <v>4500</v>
      </c>
      <c r="AE612" s="269">
        <f t="shared" si="1029"/>
        <v>0</v>
      </c>
      <c r="AF612" s="272">
        <v>10968.575000000001</v>
      </c>
      <c r="AG612" s="269">
        <f t="shared" si="1030"/>
        <v>0</v>
      </c>
      <c r="AH612" s="273">
        <f t="shared" si="1031"/>
        <v>0</v>
      </c>
      <c r="AI612" s="318"/>
      <c r="AJ612" s="319">
        <v>4500</v>
      </c>
      <c r="AK612" s="316">
        <f t="shared" si="1032"/>
        <v>0</v>
      </c>
      <c r="AL612" s="319">
        <v>10968.575000000001</v>
      </c>
      <c r="AM612" s="316">
        <f t="shared" si="1033"/>
        <v>0</v>
      </c>
      <c r="AN612" s="320">
        <f t="shared" si="1034"/>
        <v>0</v>
      </c>
      <c r="AO612" s="715">
        <f t="shared" si="1018"/>
        <v>2</v>
      </c>
      <c r="AP612" s="363">
        <v>4500</v>
      </c>
      <c r="AQ612" s="361">
        <f t="shared" si="1035"/>
        <v>9000</v>
      </c>
      <c r="AR612" s="363">
        <v>10968.575000000001</v>
      </c>
      <c r="AS612" s="361">
        <f t="shared" si="1036"/>
        <v>21937.15</v>
      </c>
      <c r="AT612" s="364">
        <f t="shared" si="1037"/>
        <v>30937.15</v>
      </c>
    </row>
    <row r="613" spans="1:46" ht="25.5" x14ac:dyDescent="0.2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38">E613*F613</f>
        <v>4500</v>
      </c>
      <c r="H613" s="76">
        <v>10701.199999999999</v>
      </c>
      <c r="I613" s="36">
        <f t="shared" ref="I613:I676" si="1039">E613*H613</f>
        <v>10701.199999999999</v>
      </c>
      <c r="J613" s="120">
        <f t="shared" si="1019"/>
        <v>15201.199999999999</v>
      </c>
      <c r="K613" s="131"/>
      <c r="L613" s="95">
        <v>4500</v>
      </c>
      <c r="M613" s="93">
        <f t="shared" si="1020"/>
        <v>0</v>
      </c>
      <c r="N613" s="95">
        <v>10701.199999999999</v>
      </c>
      <c r="O613" s="93">
        <f t="shared" si="1021"/>
        <v>0</v>
      </c>
      <c r="P613" s="96">
        <f t="shared" si="1022"/>
        <v>0</v>
      </c>
      <c r="Q613" s="177"/>
      <c r="R613" s="178">
        <v>4500</v>
      </c>
      <c r="S613" s="175">
        <f t="shared" si="1023"/>
        <v>0</v>
      </c>
      <c r="T613" s="178">
        <v>10701.199999999999</v>
      </c>
      <c r="U613" s="175">
        <f t="shared" si="1024"/>
        <v>0</v>
      </c>
      <c r="V613" s="179">
        <f t="shared" si="1025"/>
        <v>0</v>
      </c>
      <c r="W613" s="224"/>
      <c r="X613" s="225">
        <v>4500</v>
      </c>
      <c r="Y613" s="222">
        <f t="shared" si="1026"/>
        <v>0</v>
      </c>
      <c r="Z613" s="225">
        <v>10701.199999999999</v>
      </c>
      <c r="AA613" s="222">
        <f t="shared" si="1027"/>
        <v>0</v>
      </c>
      <c r="AB613" s="226">
        <f t="shared" si="1028"/>
        <v>0</v>
      </c>
      <c r="AC613" s="271"/>
      <c r="AD613" s="272">
        <v>4500</v>
      </c>
      <c r="AE613" s="269">
        <f t="shared" si="1029"/>
        <v>0</v>
      </c>
      <c r="AF613" s="272">
        <v>10701.199999999999</v>
      </c>
      <c r="AG613" s="269">
        <f t="shared" si="1030"/>
        <v>0</v>
      </c>
      <c r="AH613" s="273">
        <f t="shared" si="1031"/>
        <v>0</v>
      </c>
      <c r="AI613" s="318"/>
      <c r="AJ613" s="319">
        <v>4500</v>
      </c>
      <c r="AK613" s="316">
        <f t="shared" si="1032"/>
        <v>0</v>
      </c>
      <c r="AL613" s="319">
        <v>10701.199999999999</v>
      </c>
      <c r="AM613" s="316">
        <f t="shared" si="1033"/>
        <v>0</v>
      </c>
      <c r="AN613" s="320">
        <f t="shared" si="1034"/>
        <v>0</v>
      </c>
      <c r="AO613" s="715">
        <f t="shared" si="1018"/>
        <v>1</v>
      </c>
      <c r="AP613" s="363">
        <v>4500</v>
      </c>
      <c r="AQ613" s="361">
        <f t="shared" si="1035"/>
        <v>4500</v>
      </c>
      <c r="AR613" s="363">
        <v>10701.199999999999</v>
      </c>
      <c r="AS613" s="361">
        <f t="shared" si="1036"/>
        <v>10701.199999999999</v>
      </c>
      <c r="AT613" s="364">
        <f t="shared" si="1037"/>
        <v>15201.199999999999</v>
      </c>
    </row>
    <row r="614" spans="1:46" ht="25.5" x14ac:dyDescent="0.2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38"/>
        <v>4500</v>
      </c>
      <c r="H614" s="76">
        <v>10701.199999999999</v>
      </c>
      <c r="I614" s="36">
        <f t="shared" si="1039"/>
        <v>10701.199999999999</v>
      </c>
      <c r="J614" s="120">
        <f t="shared" si="1019"/>
        <v>15201.199999999999</v>
      </c>
      <c r="K614" s="131"/>
      <c r="L614" s="95">
        <v>4500</v>
      </c>
      <c r="M614" s="93">
        <f t="shared" si="1020"/>
        <v>0</v>
      </c>
      <c r="N614" s="95">
        <v>10701.199999999999</v>
      </c>
      <c r="O614" s="93">
        <f t="shared" si="1021"/>
        <v>0</v>
      </c>
      <c r="P614" s="96">
        <f t="shared" si="1022"/>
        <v>0</v>
      </c>
      <c r="Q614" s="177"/>
      <c r="R614" s="178">
        <v>4500</v>
      </c>
      <c r="S614" s="175">
        <f t="shared" si="1023"/>
        <v>0</v>
      </c>
      <c r="T614" s="178">
        <v>10701.199999999999</v>
      </c>
      <c r="U614" s="175">
        <f t="shared" si="1024"/>
        <v>0</v>
      </c>
      <c r="V614" s="179">
        <f t="shared" si="1025"/>
        <v>0</v>
      </c>
      <c r="W614" s="224"/>
      <c r="X614" s="225">
        <v>4500</v>
      </c>
      <c r="Y614" s="222">
        <f t="shared" si="1026"/>
        <v>0</v>
      </c>
      <c r="Z614" s="225">
        <v>10701.199999999999</v>
      </c>
      <c r="AA614" s="222">
        <f t="shared" si="1027"/>
        <v>0</v>
      </c>
      <c r="AB614" s="226">
        <f t="shared" si="1028"/>
        <v>0</v>
      </c>
      <c r="AC614" s="271"/>
      <c r="AD614" s="272">
        <v>4500</v>
      </c>
      <c r="AE614" s="269">
        <f t="shared" si="1029"/>
        <v>0</v>
      </c>
      <c r="AF614" s="272">
        <v>10701.199999999999</v>
      </c>
      <c r="AG614" s="269">
        <f t="shared" si="1030"/>
        <v>0</v>
      </c>
      <c r="AH614" s="273">
        <f t="shared" si="1031"/>
        <v>0</v>
      </c>
      <c r="AI614" s="318"/>
      <c r="AJ614" s="319">
        <v>4500</v>
      </c>
      <c r="AK614" s="316">
        <f t="shared" si="1032"/>
        <v>0</v>
      </c>
      <c r="AL614" s="319">
        <v>10701.199999999999</v>
      </c>
      <c r="AM614" s="316">
        <f t="shared" si="1033"/>
        <v>0</v>
      </c>
      <c r="AN614" s="320">
        <f t="shared" si="1034"/>
        <v>0</v>
      </c>
      <c r="AO614" s="715">
        <f t="shared" si="1018"/>
        <v>1</v>
      </c>
      <c r="AP614" s="363">
        <v>4500</v>
      </c>
      <c r="AQ614" s="361">
        <f t="shared" si="1035"/>
        <v>4500</v>
      </c>
      <c r="AR614" s="363">
        <v>10701.199999999999</v>
      </c>
      <c r="AS614" s="361">
        <f t="shared" si="1036"/>
        <v>10701.199999999999</v>
      </c>
      <c r="AT614" s="364">
        <f t="shared" si="1037"/>
        <v>15201.199999999999</v>
      </c>
    </row>
    <row r="615" spans="1:46" ht="25.5" x14ac:dyDescent="0.2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38"/>
        <v>162000</v>
      </c>
      <c r="H615" s="76">
        <v>588</v>
      </c>
      <c r="I615" s="36">
        <f t="shared" si="1039"/>
        <v>158760</v>
      </c>
      <c r="J615" s="120">
        <f t="shared" si="1019"/>
        <v>320760</v>
      </c>
      <c r="K615" s="131"/>
      <c r="L615" s="95">
        <v>600</v>
      </c>
      <c r="M615" s="93">
        <f t="shared" si="1020"/>
        <v>0</v>
      </c>
      <c r="N615" s="95">
        <v>588</v>
      </c>
      <c r="O615" s="93">
        <f t="shared" si="1021"/>
        <v>0</v>
      </c>
      <c r="P615" s="96">
        <f t="shared" si="1022"/>
        <v>0</v>
      </c>
      <c r="Q615" s="177"/>
      <c r="R615" s="178">
        <v>600</v>
      </c>
      <c r="S615" s="175">
        <f t="shared" si="1023"/>
        <v>0</v>
      </c>
      <c r="T615" s="178">
        <v>588</v>
      </c>
      <c r="U615" s="175">
        <f t="shared" si="1024"/>
        <v>0</v>
      </c>
      <c r="V615" s="179">
        <f t="shared" si="1025"/>
        <v>0</v>
      </c>
      <c r="W615" s="224"/>
      <c r="X615" s="225">
        <v>600</v>
      </c>
      <c r="Y615" s="222">
        <f t="shared" si="1026"/>
        <v>0</v>
      </c>
      <c r="Z615" s="225">
        <v>588</v>
      </c>
      <c r="AA615" s="222">
        <f t="shared" si="1027"/>
        <v>0</v>
      </c>
      <c r="AB615" s="226">
        <f t="shared" si="1028"/>
        <v>0</v>
      </c>
      <c r="AC615" s="271">
        <v>93.78</v>
      </c>
      <c r="AD615" s="272">
        <v>600</v>
      </c>
      <c r="AE615" s="269">
        <f t="shared" si="1029"/>
        <v>56268</v>
      </c>
      <c r="AF615" s="272">
        <v>588</v>
      </c>
      <c r="AG615" s="269">
        <f t="shared" si="1030"/>
        <v>55142.64</v>
      </c>
      <c r="AH615" s="273">
        <f t="shared" si="1031"/>
        <v>111410.64</v>
      </c>
      <c r="AI615" s="318"/>
      <c r="AJ615" s="319">
        <v>600</v>
      </c>
      <c r="AK615" s="316">
        <f t="shared" si="1032"/>
        <v>0</v>
      </c>
      <c r="AL615" s="319">
        <v>588</v>
      </c>
      <c r="AM615" s="316">
        <f t="shared" si="1033"/>
        <v>0</v>
      </c>
      <c r="AN615" s="320">
        <f t="shared" si="1034"/>
        <v>0</v>
      </c>
      <c r="AO615" s="715">
        <f t="shared" si="1018"/>
        <v>176.22</v>
      </c>
      <c r="AP615" s="363">
        <v>600</v>
      </c>
      <c r="AQ615" s="361">
        <f t="shared" si="1035"/>
        <v>105732</v>
      </c>
      <c r="AR615" s="363">
        <v>588</v>
      </c>
      <c r="AS615" s="361">
        <f t="shared" si="1036"/>
        <v>103617.36</v>
      </c>
      <c r="AT615" s="364">
        <f t="shared" si="1037"/>
        <v>209349.36</v>
      </c>
    </row>
    <row r="616" spans="1:46" x14ac:dyDescent="0.2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38"/>
        <v>6400</v>
      </c>
      <c r="H616" s="76">
        <v>900</v>
      </c>
      <c r="I616" s="36">
        <f t="shared" si="1039"/>
        <v>14400</v>
      </c>
      <c r="J616" s="120">
        <f t="shared" si="1019"/>
        <v>20800</v>
      </c>
      <c r="K616" s="131"/>
      <c r="L616" s="95">
        <v>400</v>
      </c>
      <c r="M616" s="93">
        <f t="shared" si="1020"/>
        <v>0</v>
      </c>
      <c r="N616" s="95">
        <v>900</v>
      </c>
      <c r="O616" s="93">
        <f t="shared" si="1021"/>
        <v>0</v>
      </c>
      <c r="P616" s="96">
        <f t="shared" si="1022"/>
        <v>0</v>
      </c>
      <c r="Q616" s="177"/>
      <c r="R616" s="178">
        <v>400</v>
      </c>
      <c r="S616" s="175">
        <f t="shared" si="1023"/>
        <v>0</v>
      </c>
      <c r="T616" s="178">
        <v>900</v>
      </c>
      <c r="U616" s="175">
        <f t="shared" si="1024"/>
        <v>0</v>
      </c>
      <c r="V616" s="179">
        <f t="shared" si="1025"/>
        <v>0</v>
      </c>
      <c r="W616" s="224"/>
      <c r="X616" s="225">
        <v>400</v>
      </c>
      <c r="Y616" s="222">
        <f t="shared" si="1026"/>
        <v>0</v>
      </c>
      <c r="Z616" s="225">
        <v>900</v>
      </c>
      <c r="AA616" s="222">
        <f t="shared" si="1027"/>
        <v>0</v>
      </c>
      <c r="AB616" s="226">
        <f t="shared" si="1028"/>
        <v>0</v>
      </c>
      <c r="AC616" s="271"/>
      <c r="AD616" s="272">
        <v>400</v>
      </c>
      <c r="AE616" s="269">
        <f t="shared" si="1029"/>
        <v>0</v>
      </c>
      <c r="AF616" s="272">
        <v>900</v>
      </c>
      <c r="AG616" s="269">
        <f t="shared" si="1030"/>
        <v>0</v>
      </c>
      <c r="AH616" s="273">
        <f t="shared" si="1031"/>
        <v>0</v>
      </c>
      <c r="AI616" s="318"/>
      <c r="AJ616" s="319">
        <v>400</v>
      </c>
      <c r="AK616" s="316">
        <f t="shared" si="1032"/>
        <v>0</v>
      </c>
      <c r="AL616" s="319">
        <v>900</v>
      </c>
      <c r="AM616" s="316">
        <f t="shared" si="1033"/>
        <v>0</v>
      </c>
      <c r="AN616" s="320">
        <f t="shared" si="1034"/>
        <v>0</v>
      </c>
      <c r="AO616" s="715">
        <f t="shared" si="1018"/>
        <v>16</v>
      </c>
      <c r="AP616" s="363">
        <v>400</v>
      </c>
      <c r="AQ616" s="361">
        <f t="shared" si="1035"/>
        <v>6400</v>
      </c>
      <c r="AR616" s="363">
        <v>900</v>
      </c>
      <c r="AS616" s="361">
        <f t="shared" si="1036"/>
        <v>14400</v>
      </c>
      <c r="AT616" s="364">
        <f t="shared" si="1037"/>
        <v>20800</v>
      </c>
    </row>
    <row r="617" spans="1:46" x14ac:dyDescent="0.2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38"/>
        <v>5400</v>
      </c>
      <c r="H617" s="76">
        <v>234</v>
      </c>
      <c r="I617" s="36">
        <f t="shared" si="1039"/>
        <v>4212</v>
      </c>
      <c r="J617" s="120">
        <f t="shared" si="1019"/>
        <v>9612</v>
      </c>
      <c r="K617" s="131"/>
      <c r="L617" s="95">
        <v>300</v>
      </c>
      <c r="M617" s="93">
        <f t="shared" si="1020"/>
        <v>0</v>
      </c>
      <c r="N617" s="95">
        <v>234</v>
      </c>
      <c r="O617" s="93">
        <f t="shared" si="1021"/>
        <v>0</v>
      </c>
      <c r="P617" s="96">
        <f t="shared" si="1022"/>
        <v>0</v>
      </c>
      <c r="Q617" s="177"/>
      <c r="R617" s="178">
        <v>300</v>
      </c>
      <c r="S617" s="175">
        <f t="shared" si="1023"/>
        <v>0</v>
      </c>
      <c r="T617" s="178">
        <v>234</v>
      </c>
      <c r="U617" s="175">
        <f t="shared" si="1024"/>
        <v>0</v>
      </c>
      <c r="V617" s="179">
        <f t="shared" si="1025"/>
        <v>0</v>
      </c>
      <c r="W617" s="224"/>
      <c r="X617" s="225">
        <v>300</v>
      </c>
      <c r="Y617" s="222">
        <f t="shared" si="1026"/>
        <v>0</v>
      </c>
      <c r="Z617" s="225">
        <v>234</v>
      </c>
      <c r="AA617" s="222">
        <f t="shared" si="1027"/>
        <v>0</v>
      </c>
      <c r="AB617" s="226">
        <f t="shared" si="1028"/>
        <v>0</v>
      </c>
      <c r="AC617" s="271"/>
      <c r="AD617" s="272">
        <v>300</v>
      </c>
      <c r="AE617" s="269">
        <f t="shared" si="1029"/>
        <v>0</v>
      </c>
      <c r="AF617" s="272">
        <v>234</v>
      </c>
      <c r="AG617" s="269">
        <f t="shared" si="1030"/>
        <v>0</v>
      </c>
      <c r="AH617" s="273">
        <f t="shared" si="1031"/>
        <v>0</v>
      </c>
      <c r="AI617" s="318"/>
      <c r="AJ617" s="319">
        <v>300</v>
      </c>
      <c r="AK617" s="316">
        <f t="shared" si="1032"/>
        <v>0</v>
      </c>
      <c r="AL617" s="319">
        <v>234</v>
      </c>
      <c r="AM617" s="316">
        <f t="shared" si="1033"/>
        <v>0</v>
      </c>
      <c r="AN617" s="320">
        <f t="shared" si="1034"/>
        <v>0</v>
      </c>
      <c r="AO617" s="715">
        <f t="shared" si="1018"/>
        <v>18</v>
      </c>
      <c r="AP617" s="363">
        <v>300</v>
      </c>
      <c r="AQ617" s="361">
        <f t="shared" si="1035"/>
        <v>5400</v>
      </c>
      <c r="AR617" s="363">
        <v>234</v>
      </c>
      <c r="AS617" s="361">
        <f t="shared" si="1036"/>
        <v>4212</v>
      </c>
      <c r="AT617" s="364">
        <f t="shared" si="1037"/>
        <v>9612</v>
      </c>
    </row>
    <row r="618" spans="1:46" x14ac:dyDescent="0.2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38"/>
        <v>1250</v>
      </c>
      <c r="H618" s="76">
        <v>1234.8</v>
      </c>
      <c r="I618" s="36">
        <f t="shared" si="1039"/>
        <v>1234.8</v>
      </c>
      <c r="J618" s="120">
        <f t="shared" si="1019"/>
        <v>2484.8000000000002</v>
      </c>
      <c r="K618" s="132"/>
      <c r="L618" s="95">
        <v>1250</v>
      </c>
      <c r="M618" s="93">
        <f t="shared" si="1020"/>
        <v>0</v>
      </c>
      <c r="N618" s="95">
        <v>1234.8</v>
      </c>
      <c r="O618" s="93">
        <f t="shared" si="1021"/>
        <v>0</v>
      </c>
      <c r="P618" s="96">
        <f t="shared" si="1022"/>
        <v>0</v>
      </c>
      <c r="Q618" s="180"/>
      <c r="R618" s="178">
        <v>1250</v>
      </c>
      <c r="S618" s="175">
        <f t="shared" si="1023"/>
        <v>0</v>
      </c>
      <c r="T618" s="178">
        <v>1234.8</v>
      </c>
      <c r="U618" s="175">
        <f t="shared" si="1024"/>
        <v>0</v>
      </c>
      <c r="V618" s="179">
        <f t="shared" si="1025"/>
        <v>0</v>
      </c>
      <c r="W618" s="227"/>
      <c r="X618" s="225">
        <v>1250</v>
      </c>
      <c r="Y618" s="222">
        <f t="shared" si="1026"/>
        <v>0</v>
      </c>
      <c r="Z618" s="225">
        <v>1234.8</v>
      </c>
      <c r="AA618" s="222">
        <f t="shared" si="1027"/>
        <v>0</v>
      </c>
      <c r="AB618" s="226">
        <f t="shared" si="1028"/>
        <v>0</v>
      </c>
      <c r="AC618" s="274"/>
      <c r="AD618" s="272">
        <v>1250</v>
      </c>
      <c r="AE618" s="269">
        <f t="shared" si="1029"/>
        <v>0</v>
      </c>
      <c r="AF618" s="272">
        <v>1234.8</v>
      </c>
      <c r="AG618" s="269">
        <f t="shared" si="1030"/>
        <v>0</v>
      </c>
      <c r="AH618" s="273">
        <f t="shared" si="1031"/>
        <v>0</v>
      </c>
      <c r="AI618" s="321"/>
      <c r="AJ618" s="319">
        <v>1250</v>
      </c>
      <c r="AK618" s="316">
        <f t="shared" si="1032"/>
        <v>0</v>
      </c>
      <c r="AL618" s="319">
        <v>1234.8</v>
      </c>
      <c r="AM618" s="316">
        <f t="shared" si="1033"/>
        <v>0</v>
      </c>
      <c r="AN618" s="320">
        <f t="shared" si="1034"/>
        <v>0</v>
      </c>
      <c r="AO618" s="715">
        <f t="shared" si="1018"/>
        <v>1</v>
      </c>
      <c r="AP618" s="363">
        <v>1250</v>
      </c>
      <c r="AQ618" s="361">
        <f t="shared" si="1035"/>
        <v>1250</v>
      </c>
      <c r="AR618" s="363">
        <v>1234.8</v>
      </c>
      <c r="AS618" s="361">
        <f t="shared" si="1036"/>
        <v>1234.8</v>
      </c>
      <c r="AT618" s="364">
        <f t="shared" si="1037"/>
        <v>2484.8000000000002</v>
      </c>
    </row>
    <row r="619" spans="1:46" x14ac:dyDescent="0.2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38"/>
        <v>3750</v>
      </c>
      <c r="H619" s="76">
        <v>899.73333333333323</v>
      </c>
      <c r="I619" s="36">
        <f t="shared" si="1039"/>
        <v>2699.2</v>
      </c>
      <c r="J619" s="120">
        <f t="shared" si="1019"/>
        <v>6449.2</v>
      </c>
      <c r="K619" s="132"/>
      <c r="L619" s="95">
        <v>1250</v>
      </c>
      <c r="M619" s="93">
        <f t="shared" si="1020"/>
        <v>0</v>
      </c>
      <c r="N619" s="95">
        <v>899.73333333333323</v>
      </c>
      <c r="O619" s="93">
        <f t="shared" si="1021"/>
        <v>0</v>
      </c>
      <c r="P619" s="96">
        <f t="shared" si="1022"/>
        <v>0</v>
      </c>
      <c r="Q619" s="180"/>
      <c r="R619" s="178">
        <v>1250</v>
      </c>
      <c r="S619" s="175">
        <f t="shared" si="1023"/>
        <v>0</v>
      </c>
      <c r="T619" s="178">
        <v>899.73333333333323</v>
      </c>
      <c r="U619" s="175">
        <f t="shared" si="1024"/>
        <v>0</v>
      </c>
      <c r="V619" s="179">
        <f t="shared" si="1025"/>
        <v>0</v>
      </c>
      <c r="W619" s="227"/>
      <c r="X619" s="225">
        <v>1250</v>
      </c>
      <c r="Y619" s="222">
        <f t="shared" si="1026"/>
        <v>0</v>
      </c>
      <c r="Z619" s="225">
        <v>899.73333333333323</v>
      </c>
      <c r="AA619" s="222">
        <f t="shared" si="1027"/>
        <v>0</v>
      </c>
      <c r="AB619" s="226">
        <f t="shared" si="1028"/>
        <v>0</v>
      </c>
      <c r="AC619" s="274"/>
      <c r="AD619" s="272">
        <v>1250</v>
      </c>
      <c r="AE619" s="269">
        <f t="shared" si="1029"/>
        <v>0</v>
      </c>
      <c r="AF619" s="272">
        <v>899.73333333333323</v>
      </c>
      <c r="AG619" s="269">
        <f t="shared" si="1030"/>
        <v>0</v>
      </c>
      <c r="AH619" s="273">
        <f t="shared" si="1031"/>
        <v>0</v>
      </c>
      <c r="AI619" s="321"/>
      <c r="AJ619" s="319">
        <v>1250</v>
      </c>
      <c r="AK619" s="316">
        <f t="shared" si="1032"/>
        <v>0</v>
      </c>
      <c r="AL619" s="319">
        <v>899.73333333333323</v>
      </c>
      <c r="AM619" s="316">
        <f t="shared" si="1033"/>
        <v>0</v>
      </c>
      <c r="AN619" s="320">
        <f t="shared" si="1034"/>
        <v>0</v>
      </c>
      <c r="AO619" s="715">
        <f t="shared" si="1018"/>
        <v>3</v>
      </c>
      <c r="AP619" s="363">
        <v>1250</v>
      </c>
      <c r="AQ619" s="361">
        <f t="shared" si="1035"/>
        <v>3750</v>
      </c>
      <c r="AR619" s="363">
        <v>899.73333333333323</v>
      </c>
      <c r="AS619" s="361">
        <f t="shared" si="1036"/>
        <v>2699.2</v>
      </c>
      <c r="AT619" s="364">
        <f t="shared" si="1037"/>
        <v>6449.2</v>
      </c>
    </row>
    <row r="620" spans="1:46" x14ac:dyDescent="0.2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38"/>
        <v>10350</v>
      </c>
      <c r="H620" s="76">
        <v>600.13333333333333</v>
      </c>
      <c r="I620" s="36">
        <f t="shared" si="1039"/>
        <v>5401.2</v>
      </c>
      <c r="J620" s="120">
        <f t="shared" si="1019"/>
        <v>15751.2</v>
      </c>
      <c r="K620" s="132"/>
      <c r="L620" s="95">
        <v>1150</v>
      </c>
      <c r="M620" s="93">
        <f t="shared" si="1020"/>
        <v>0</v>
      </c>
      <c r="N620" s="95">
        <v>600.13333333333333</v>
      </c>
      <c r="O620" s="93">
        <f t="shared" si="1021"/>
        <v>0</v>
      </c>
      <c r="P620" s="96">
        <f t="shared" si="1022"/>
        <v>0</v>
      </c>
      <c r="Q620" s="180"/>
      <c r="R620" s="178">
        <v>1150</v>
      </c>
      <c r="S620" s="175">
        <f t="shared" si="1023"/>
        <v>0</v>
      </c>
      <c r="T620" s="178">
        <v>600.13333333333333</v>
      </c>
      <c r="U620" s="175">
        <f t="shared" si="1024"/>
        <v>0</v>
      </c>
      <c r="V620" s="179">
        <f t="shared" si="1025"/>
        <v>0</v>
      </c>
      <c r="W620" s="227"/>
      <c r="X620" s="225">
        <v>1150</v>
      </c>
      <c r="Y620" s="222">
        <f t="shared" si="1026"/>
        <v>0</v>
      </c>
      <c r="Z620" s="225">
        <v>600.13333333333333</v>
      </c>
      <c r="AA620" s="222">
        <f t="shared" si="1027"/>
        <v>0</v>
      </c>
      <c r="AB620" s="226">
        <f t="shared" si="1028"/>
        <v>0</v>
      </c>
      <c r="AC620" s="274"/>
      <c r="AD620" s="272">
        <v>1150</v>
      </c>
      <c r="AE620" s="269">
        <f t="shared" si="1029"/>
        <v>0</v>
      </c>
      <c r="AF620" s="272">
        <v>600.13333333333333</v>
      </c>
      <c r="AG620" s="269">
        <f t="shared" si="1030"/>
        <v>0</v>
      </c>
      <c r="AH620" s="273">
        <f t="shared" si="1031"/>
        <v>0</v>
      </c>
      <c r="AI620" s="321"/>
      <c r="AJ620" s="319">
        <v>1150</v>
      </c>
      <c r="AK620" s="316">
        <f t="shared" si="1032"/>
        <v>0</v>
      </c>
      <c r="AL620" s="319">
        <v>600.13333333333333</v>
      </c>
      <c r="AM620" s="316">
        <f t="shared" si="1033"/>
        <v>0</v>
      </c>
      <c r="AN620" s="320">
        <f t="shared" si="1034"/>
        <v>0</v>
      </c>
      <c r="AO620" s="715">
        <f t="shared" si="1018"/>
        <v>9</v>
      </c>
      <c r="AP620" s="363">
        <v>1150</v>
      </c>
      <c r="AQ620" s="361">
        <f t="shared" si="1035"/>
        <v>10350</v>
      </c>
      <c r="AR620" s="363">
        <v>600.13333333333333</v>
      </c>
      <c r="AS620" s="361">
        <f t="shared" si="1036"/>
        <v>5401.2</v>
      </c>
      <c r="AT620" s="364">
        <f t="shared" si="1037"/>
        <v>15751.2</v>
      </c>
    </row>
    <row r="621" spans="1:46" x14ac:dyDescent="0.2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38"/>
        <v>2550</v>
      </c>
      <c r="H621" s="76">
        <v>509.13333333333333</v>
      </c>
      <c r="I621" s="36">
        <f t="shared" si="1039"/>
        <v>1527.4</v>
      </c>
      <c r="J621" s="120">
        <f t="shared" si="1019"/>
        <v>4077.4</v>
      </c>
      <c r="K621" s="132"/>
      <c r="L621" s="95">
        <v>850</v>
      </c>
      <c r="M621" s="93">
        <f t="shared" si="1020"/>
        <v>0</v>
      </c>
      <c r="N621" s="95">
        <v>509.13333333333333</v>
      </c>
      <c r="O621" s="93">
        <f t="shared" si="1021"/>
        <v>0</v>
      </c>
      <c r="P621" s="96">
        <f t="shared" si="1022"/>
        <v>0</v>
      </c>
      <c r="Q621" s="180"/>
      <c r="R621" s="178">
        <v>850</v>
      </c>
      <c r="S621" s="175">
        <f t="shared" si="1023"/>
        <v>0</v>
      </c>
      <c r="T621" s="178">
        <v>509.13333333333333</v>
      </c>
      <c r="U621" s="175">
        <f t="shared" si="1024"/>
        <v>0</v>
      </c>
      <c r="V621" s="179">
        <f t="shared" si="1025"/>
        <v>0</v>
      </c>
      <c r="W621" s="227"/>
      <c r="X621" s="225">
        <v>850</v>
      </c>
      <c r="Y621" s="222">
        <f t="shared" si="1026"/>
        <v>0</v>
      </c>
      <c r="Z621" s="225">
        <v>509.13333333333333</v>
      </c>
      <c r="AA621" s="222">
        <f t="shared" si="1027"/>
        <v>0</v>
      </c>
      <c r="AB621" s="226">
        <f t="shared" si="1028"/>
        <v>0</v>
      </c>
      <c r="AC621" s="274"/>
      <c r="AD621" s="272">
        <v>850</v>
      </c>
      <c r="AE621" s="269">
        <f t="shared" si="1029"/>
        <v>0</v>
      </c>
      <c r="AF621" s="272">
        <v>509.13333333333333</v>
      </c>
      <c r="AG621" s="269">
        <f t="shared" si="1030"/>
        <v>0</v>
      </c>
      <c r="AH621" s="273">
        <f t="shared" si="1031"/>
        <v>0</v>
      </c>
      <c r="AI621" s="321"/>
      <c r="AJ621" s="319">
        <v>850</v>
      </c>
      <c r="AK621" s="316">
        <f t="shared" si="1032"/>
        <v>0</v>
      </c>
      <c r="AL621" s="319">
        <v>509.13333333333333</v>
      </c>
      <c r="AM621" s="316">
        <f t="shared" si="1033"/>
        <v>0</v>
      </c>
      <c r="AN621" s="320">
        <f t="shared" si="1034"/>
        <v>0</v>
      </c>
      <c r="AO621" s="715">
        <f t="shared" si="1018"/>
        <v>3</v>
      </c>
      <c r="AP621" s="363">
        <v>850</v>
      </c>
      <c r="AQ621" s="361">
        <f t="shared" si="1035"/>
        <v>2550</v>
      </c>
      <c r="AR621" s="363">
        <v>509.13333333333333</v>
      </c>
      <c r="AS621" s="361">
        <f t="shared" si="1036"/>
        <v>1527.4</v>
      </c>
      <c r="AT621" s="364">
        <f t="shared" si="1037"/>
        <v>4077.4</v>
      </c>
    </row>
    <row r="622" spans="1:46" x14ac:dyDescent="0.2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38"/>
        <v>21600</v>
      </c>
      <c r="H622" s="36">
        <v>832</v>
      </c>
      <c r="I622" s="36">
        <f t="shared" si="1039"/>
        <v>22464</v>
      </c>
      <c r="J622" s="53">
        <f t="shared" si="1019"/>
        <v>44064</v>
      </c>
      <c r="K622" s="130"/>
      <c r="L622" s="93">
        <v>800</v>
      </c>
      <c r="M622" s="93">
        <f t="shared" si="1020"/>
        <v>0</v>
      </c>
      <c r="N622" s="93">
        <v>832</v>
      </c>
      <c r="O622" s="93">
        <f t="shared" si="1021"/>
        <v>0</v>
      </c>
      <c r="P622" s="94">
        <f t="shared" si="1022"/>
        <v>0</v>
      </c>
      <c r="Q622" s="173"/>
      <c r="R622" s="175">
        <v>800</v>
      </c>
      <c r="S622" s="175">
        <f t="shared" si="1023"/>
        <v>0</v>
      </c>
      <c r="T622" s="175">
        <v>832</v>
      </c>
      <c r="U622" s="175">
        <f t="shared" si="1024"/>
        <v>0</v>
      </c>
      <c r="V622" s="176">
        <f t="shared" si="1025"/>
        <v>0</v>
      </c>
      <c r="W622" s="220"/>
      <c r="X622" s="222">
        <v>800</v>
      </c>
      <c r="Y622" s="222">
        <f t="shared" si="1026"/>
        <v>0</v>
      </c>
      <c r="Z622" s="222">
        <v>832</v>
      </c>
      <c r="AA622" s="222">
        <f t="shared" si="1027"/>
        <v>0</v>
      </c>
      <c r="AB622" s="223">
        <f t="shared" si="1028"/>
        <v>0</v>
      </c>
      <c r="AC622" s="267"/>
      <c r="AD622" s="269">
        <v>800</v>
      </c>
      <c r="AE622" s="269">
        <f t="shared" si="1029"/>
        <v>0</v>
      </c>
      <c r="AF622" s="269">
        <v>832</v>
      </c>
      <c r="AG622" s="269">
        <f t="shared" si="1030"/>
        <v>0</v>
      </c>
      <c r="AH622" s="270">
        <f t="shared" si="1031"/>
        <v>0</v>
      </c>
      <c r="AI622" s="314"/>
      <c r="AJ622" s="316">
        <v>800</v>
      </c>
      <c r="AK622" s="316">
        <f t="shared" si="1032"/>
        <v>0</v>
      </c>
      <c r="AL622" s="316">
        <v>832</v>
      </c>
      <c r="AM622" s="316">
        <f t="shared" si="1033"/>
        <v>0</v>
      </c>
      <c r="AN622" s="317">
        <f t="shared" si="1034"/>
        <v>0</v>
      </c>
      <c r="AO622" s="715">
        <f t="shared" si="1018"/>
        <v>27</v>
      </c>
      <c r="AP622" s="361">
        <v>800</v>
      </c>
      <c r="AQ622" s="361">
        <f t="shared" si="1035"/>
        <v>21600</v>
      </c>
      <c r="AR622" s="361">
        <v>832</v>
      </c>
      <c r="AS622" s="361">
        <f t="shared" si="1036"/>
        <v>22464</v>
      </c>
      <c r="AT622" s="362">
        <f t="shared" si="1037"/>
        <v>44064</v>
      </c>
    </row>
    <row r="623" spans="1:46" x14ac:dyDescent="0.2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38"/>
        <v>16800</v>
      </c>
      <c r="H623" s="36">
        <v>507</v>
      </c>
      <c r="I623" s="36">
        <f t="shared" si="1039"/>
        <v>10647</v>
      </c>
      <c r="J623" s="53">
        <f t="shared" si="1019"/>
        <v>27447</v>
      </c>
      <c r="K623" s="130"/>
      <c r="L623" s="93">
        <v>800</v>
      </c>
      <c r="M623" s="93">
        <f t="shared" si="1020"/>
        <v>0</v>
      </c>
      <c r="N623" s="93">
        <v>507</v>
      </c>
      <c r="O623" s="93">
        <f t="shared" si="1021"/>
        <v>0</v>
      </c>
      <c r="P623" s="94">
        <f t="shared" si="1022"/>
        <v>0</v>
      </c>
      <c r="Q623" s="173"/>
      <c r="R623" s="175">
        <v>800</v>
      </c>
      <c r="S623" s="175">
        <f t="shared" si="1023"/>
        <v>0</v>
      </c>
      <c r="T623" s="175">
        <v>507</v>
      </c>
      <c r="U623" s="175">
        <f t="shared" si="1024"/>
        <v>0</v>
      </c>
      <c r="V623" s="176">
        <f t="shared" si="1025"/>
        <v>0</v>
      </c>
      <c r="W623" s="220"/>
      <c r="X623" s="222">
        <v>800</v>
      </c>
      <c r="Y623" s="222">
        <f t="shared" si="1026"/>
        <v>0</v>
      </c>
      <c r="Z623" s="222">
        <v>507</v>
      </c>
      <c r="AA623" s="222">
        <f t="shared" si="1027"/>
        <v>0</v>
      </c>
      <c r="AB623" s="223">
        <f t="shared" si="1028"/>
        <v>0</v>
      </c>
      <c r="AC623" s="267"/>
      <c r="AD623" s="269">
        <v>800</v>
      </c>
      <c r="AE623" s="269">
        <f t="shared" si="1029"/>
        <v>0</v>
      </c>
      <c r="AF623" s="269">
        <v>507</v>
      </c>
      <c r="AG623" s="269">
        <f t="shared" si="1030"/>
        <v>0</v>
      </c>
      <c r="AH623" s="270">
        <f t="shared" si="1031"/>
        <v>0</v>
      </c>
      <c r="AI623" s="314"/>
      <c r="AJ623" s="316">
        <v>800</v>
      </c>
      <c r="AK623" s="316">
        <f t="shared" si="1032"/>
        <v>0</v>
      </c>
      <c r="AL623" s="316">
        <v>507</v>
      </c>
      <c r="AM623" s="316">
        <f t="shared" si="1033"/>
        <v>0</v>
      </c>
      <c r="AN623" s="317">
        <f t="shared" si="1034"/>
        <v>0</v>
      </c>
      <c r="AO623" s="715">
        <f t="shared" si="1018"/>
        <v>21</v>
      </c>
      <c r="AP623" s="361">
        <v>800</v>
      </c>
      <c r="AQ623" s="361">
        <f t="shared" si="1035"/>
        <v>16800</v>
      </c>
      <c r="AR623" s="361">
        <v>507</v>
      </c>
      <c r="AS623" s="361">
        <f t="shared" si="1036"/>
        <v>10647</v>
      </c>
      <c r="AT623" s="362">
        <f t="shared" si="1037"/>
        <v>27447</v>
      </c>
    </row>
    <row r="624" spans="1:46" x14ac:dyDescent="0.2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38"/>
        <v>600</v>
      </c>
      <c r="H624" s="36">
        <v>19275</v>
      </c>
      <c r="I624" s="36">
        <f t="shared" si="1039"/>
        <v>19275</v>
      </c>
      <c r="J624" s="53">
        <f t="shared" si="1019"/>
        <v>19875</v>
      </c>
      <c r="K624" s="130"/>
      <c r="L624" s="93">
        <v>600</v>
      </c>
      <c r="M624" s="93">
        <f t="shared" si="1020"/>
        <v>0</v>
      </c>
      <c r="N624" s="93">
        <v>19275</v>
      </c>
      <c r="O624" s="93">
        <f t="shared" si="1021"/>
        <v>0</v>
      </c>
      <c r="P624" s="94">
        <f t="shared" si="1022"/>
        <v>0</v>
      </c>
      <c r="Q624" s="173"/>
      <c r="R624" s="175">
        <v>600</v>
      </c>
      <c r="S624" s="175">
        <f t="shared" si="1023"/>
        <v>0</v>
      </c>
      <c r="T624" s="175">
        <v>19275</v>
      </c>
      <c r="U624" s="175">
        <f t="shared" si="1024"/>
        <v>0</v>
      </c>
      <c r="V624" s="176">
        <f t="shared" si="1025"/>
        <v>0</v>
      </c>
      <c r="W624" s="220"/>
      <c r="X624" s="222">
        <v>600</v>
      </c>
      <c r="Y624" s="222">
        <f t="shared" si="1026"/>
        <v>0</v>
      </c>
      <c r="Z624" s="222">
        <v>19275</v>
      </c>
      <c r="AA624" s="222">
        <f t="shared" si="1027"/>
        <v>0</v>
      </c>
      <c r="AB624" s="223">
        <f t="shared" si="1028"/>
        <v>0</v>
      </c>
      <c r="AC624" s="267"/>
      <c r="AD624" s="269">
        <v>600</v>
      </c>
      <c r="AE624" s="269">
        <f t="shared" si="1029"/>
        <v>0</v>
      </c>
      <c r="AF624" s="269">
        <v>19275</v>
      </c>
      <c r="AG624" s="269">
        <f t="shared" si="1030"/>
        <v>0</v>
      </c>
      <c r="AH624" s="270">
        <f t="shared" si="1031"/>
        <v>0</v>
      </c>
      <c r="AI624" s="314"/>
      <c r="AJ624" s="316">
        <v>600</v>
      </c>
      <c r="AK624" s="316">
        <f t="shared" si="1032"/>
        <v>0</v>
      </c>
      <c r="AL624" s="316">
        <v>19275</v>
      </c>
      <c r="AM624" s="316">
        <f t="shared" si="1033"/>
        <v>0</v>
      </c>
      <c r="AN624" s="317">
        <f t="shared" si="1034"/>
        <v>0</v>
      </c>
      <c r="AO624" s="715">
        <f t="shared" si="1018"/>
        <v>1</v>
      </c>
      <c r="AP624" s="361">
        <v>600</v>
      </c>
      <c r="AQ624" s="361">
        <f t="shared" si="1035"/>
        <v>600</v>
      </c>
      <c r="AR624" s="361">
        <v>19275</v>
      </c>
      <c r="AS624" s="361">
        <f t="shared" si="1036"/>
        <v>19275</v>
      </c>
      <c r="AT624" s="362">
        <f t="shared" si="1037"/>
        <v>19875</v>
      </c>
    </row>
    <row r="625" spans="1:46" x14ac:dyDescent="0.2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38"/>
        <v>561600</v>
      </c>
      <c r="H625" s="36">
        <v>1460</v>
      </c>
      <c r="I625" s="36">
        <f t="shared" si="1039"/>
        <v>455520</v>
      </c>
      <c r="J625" s="53">
        <f t="shared" si="1019"/>
        <v>1017120</v>
      </c>
      <c r="K625" s="130"/>
      <c r="L625" s="93">
        <v>1800</v>
      </c>
      <c r="M625" s="93">
        <f t="shared" si="1020"/>
        <v>0</v>
      </c>
      <c r="N625" s="93">
        <v>1460</v>
      </c>
      <c r="O625" s="93">
        <f t="shared" si="1021"/>
        <v>0</v>
      </c>
      <c r="P625" s="94">
        <f t="shared" si="1022"/>
        <v>0</v>
      </c>
      <c r="Q625" s="173"/>
      <c r="R625" s="175">
        <v>1800</v>
      </c>
      <c r="S625" s="175">
        <f t="shared" si="1023"/>
        <v>0</v>
      </c>
      <c r="T625" s="175">
        <v>1460</v>
      </c>
      <c r="U625" s="175">
        <f t="shared" si="1024"/>
        <v>0</v>
      </c>
      <c r="V625" s="176">
        <f t="shared" si="1025"/>
        <v>0</v>
      </c>
      <c r="W625" s="220"/>
      <c r="X625" s="222">
        <v>1800</v>
      </c>
      <c r="Y625" s="222">
        <f t="shared" si="1026"/>
        <v>0</v>
      </c>
      <c r="Z625" s="222">
        <v>1460</v>
      </c>
      <c r="AA625" s="222">
        <f t="shared" si="1027"/>
        <v>0</v>
      </c>
      <c r="AB625" s="223">
        <f t="shared" si="1028"/>
        <v>0</v>
      </c>
      <c r="AC625" s="267">
        <v>85.7</v>
      </c>
      <c r="AD625" s="269">
        <v>1800</v>
      </c>
      <c r="AE625" s="269">
        <f t="shared" si="1029"/>
        <v>154260</v>
      </c>
      <c r="AF625" s="269">
        <v>1460</v>
      </c>
      <c r="AG625" s="269">
        <f t="shared" si="1030"/>
        <v>125122</v>
      </c>
      <c r="AH625" s="270">
        <f t="shared" si="1031"/>
        <v>279382</v>
      </c>
      <c r="AI625" s="314"/>
      <c r="AJ625" s="316">
        <v>1800</v>
      </c>
      <c r="AK625" s="316">
        <f t="shared" si="1032"/>
        <v>0</v>
      </c>
      <c r="AL625" s="316">
        <v>1460</v>
      </c>
      <c r="AM625" s="316">
        <f t="shared" si="1033"/>
        <v>0</v>
      </c>
      <c r="AN625" s="317">
        <f t="shared" si="1034"/>
        <v>0</v>
      </c>
      <c r="AO625" s="715">
        <f t="shared" si="1018"/>
        <v>226.3</v>
      </c>
      <c r="AP625" s="361">
        <v>1800</v>
      </c>
      <c r="AQ625" s="361">
        <f t="shared" si="1035"/>
        <v>407340</v>
      </c>
      <c r="AR625" s="361">
        <v>1460</v>
      </c>
      <c r="AS625" s="361">
        <f t="shared" si="1036"/>
        <v>330398</v>
      </c>
      <c r="AT625" s="362">
        <f t="shared" si="1037"/>
        <v>737738</v>
      </c>
    </row>
    <row r="626" spans="1:46" ht="25.5" x14ac:dyDescent="0.2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38"/>
        <v>112320.00000000001</v>
      </c>
      <c r="H626" s="36">
        <v>2920</v>
      </c>
      <c r="I626" s="36">
        <f t="shared" si="1039"/>
        <v>182208.00000000003</v>
      </c>
      <c r="J626" s="53">
        <f t="shared" si="1019"/>
        <v>294528.00000000006</v>
      </c>
      <c r="K626" s="130"/>
      <c r="L626" s="93">
        <v>1800</v>
      </c>
      <c r="M626" s="93">
        <f t="shared" si="1020"/>
        <v>0</v>
      </c>
      <c r="N626" s="93">
        <v>2920</v>
      </c>
      <c r="O626" s="93">
        <f t="shared" si="1021"/>
        <v>0</v>
      </c>
      <c r="P626" s="94">
        <f t="shared" si="1022"/>
        <v>0</v>
      </c>
      <c r="Q626" s="173"/>
      <c r="R626" s="175">
        <v>1800</v>
      </c>
      <c r="S626" s="175">
        <f t="shared" si="1023"/>
        <v>0</v>
      </c>
      <c r="T626" s="175">
        <v>2920</v>
      </c>
      <c r="U626" s="175">
        <f t="shared" si="1024"/>
        <v>0</v>
      </c>
      <c r="V626" s="176">
        <f t="shared" si="1025"/>
        <v>0</v>
      </c>
      <c r="W626" s="220"/>
      <c r="X626" s="222">
        <v>1800</v>
      </c>
      <c r="Y626" s="222">
        <f t="shared" si="1026"/>
        <v>0</v>
      </c>
      <c r="Z626" s="222">
        <v>2920</v>
      </c>
      <c r="AA626" s="222">
        <f t="shared" si="1027"/>
        <v>0</v>
      </c>
      <c r="AB626" s="223">
        <f t="shared" si="1028"/>
        <v>0</v>
      </c>
      <c r="AC626" s="267">
        <v>8.08</v>
      </c>
      <c r="AD626" s="269">
        <v>1800</v>
      </c>
      <c r="AE626" s="269">
        <f t="shared" si="1029"/>
        <v>14544</v>
      </c>
      <c r="AF626" s="269">
        <v>2920</v>
      </c>
      <c r="AG626" s="269">
        <f t="shared" si="1030"/>
        <v>23593.599999999999</v>
      </c>
      <c r="AH626" s="270">
        <f t="shared" si="1031"/>
        <v>38137.599999999999</v>
      </c>
      <c r="AI626" s="314"/>
      <c r="AJ626" s="316">
        <v>1800</v>
      </c>
      <c r="AK626" s="316">
        <f t="shared" si="1032"/>
        <v>0</v>
      </c>
      <c r="AL626" s="316">
        <v>2920</v>
      </c>
      <c r="AM626" s="316">
        <f t="shared" si="1033"/>
        <v>0</v>
      </c>
      <c r="AN626" s="317">
        <f t="shared" si="1034"/>
        <v>0</v>
      </c>
      <c r="AO626" s="715">
        <f t="shared" si="1018"/>
        <v>54.320000000000007</v>
      </c>
      <c r="AP626" s="361">
        <v>1800</v>
      </c>
      <c r="AQ626" s="361">
        <f t="shared" si="1035"/>
        <v>97776.000000000015</v>
      </c>
      <c r="AR626" s="361">
        <v>2920</v>
      </c>
      <c r="AS626" s="361">
        <f t="shared" si="1036"/>
        <v>158614.40000000002</v>
      </c>
      <c r="AT626" s="362">
        <f t="shared" si="1037"/>
        <v>256390.40000000002</v>
      </c>
    </row>
    <row r="627" spans="1:46" x14ac:dyDescent="0.2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38"/>
        <v>0</v>
      </c>
      <c r="H627" s="36">
        <v>77968</v>
      </c>
      <c r="I627" s="36">
        <f t="shared" si="1039"/>
        <v>77968</v>
      </c>
      <c r="J627" s="53">
        <f t="shared" si="1019"/>
        <v>77968</v>
      </c>
      <c r="K627" s="130"/>
      <c r="L627" s="93">
        <v>0</v>
      </c>
      <c r="M627" s="93">
        <f t="shared" si="1020"/>
        <v>0</v>
      </c>
      <c r="N627" s="93">
        <v>77968</v>
      </c>
      <c r="O627" s="93">
        <f t="shared" si="1021"/>
        <v>0</v>
      </c>
      <c r="P627" s="94">
        <f t="shared" si="1022"/>
        <v>0</v>
      </c>
      <c r="Q627" s="173"/>
      <c r="R627" s="175">
        <v>0</v>
      </c>
      <c r="S627" s="175">
        <f t="shared" si="1023"/>
        <v>0</v>
      </c>
      <c r="T627" s="175">
        <v>77968</v>
      </c>
      <c r="U627" s="175">
        <f t="shared" si="1024"/>
        <v>0</v>
      </c>
      <c r="V627" s="176">
        <f t="shared" si="1025"/>
        <v>0</v>
      </c>
      <c r="W627" s="220"/>
      <c r="X627" s="222">
        <v>0</v>
      </c>
      <c r="Y627" s="222">
        <f t="shared" si="1026"/>
        <v>0</v>
      </c>
      <c r="Z627" s="222">
        <v>77968</v>
      </c>
      <c r="AA627" s="222">
        <f t="shared" si="1027"/>
        <v>0</v>
      </c>
      <c r="AB627" s="223">
        <f t="shared" si="1028"/>
        <v>0</v>
      </c>
      <c r="AC627" s="267">
        <v>0.5</v>
      </c>
      <c r="AD627" s="269">
        <v>0</v>
      </c>
      <c r="AE627" s="269">
        <f t="shared" si="1029"/>
        <v>0</v>
      </c>
      <c r="AF627" s="269">
        <v>77968</v>
      </c>
      <c r="AG627" s="269">
        <f t="shared" si="1030"/>
        <v>38984</v>
      </c>
      <c r="AH627" s="270">
        <f t="shared" si="1031"/>
        <v>38984</v>
      </c>
      <c r="AI627" s="314"/>
      <c r="AJ627" s="316">
        <v>0</v>
      </c>
      <c r="AK627" s="316">
        <f t="shared" si="1032"/>
        <v>0</v>
      </c>
      <c r="AL627" s="316">
        <v>77968</v>
      </c>
      <c r="AM627" s="316">
        <f t="shared" si="1033"/>
        <v>0</v>
      </c>
      <c r="AN627" s="317">
        <f t="shared" si="1034"/>
        <v>0</v>
      </c>
      <c r="AO627" s="715">
        <f t="shared" si="1018"/>
        <v>0.5</v>
      </c>
      <c r="AP627" s="361">
        <v>0</v>
      </c>
      <c r="AQ627" s="361">
        <f t="shared" si="1035"/>
        <v>0</v>
      </c>
      <c r="AR627" s="361">
        <v>77968</v>
      </c>
      <c r="AS627" s="361">
        <f t="shared" si="1036"/>
        <v>38984</v>
      </c>
      <c r="AT627" s="362">
        <f t="shared" si="1037"/>
        <v>38984</v>
      </c>
    </row>
    <row r="628" spans="1:46" x14ac:dyDescent="0.2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5">
        <f t="shared" si="1018"/>
        <v>0</v>
      </c>
      <c r="AP628" s="360"/>
      <c r="AQ628" s="361"/>
      <c r="AR628" s="358"/>
      <c r="AS628" s="361"/>
      <c r="AT628" s="359"/>
    </row>
    <row r="629" spans="1:46" x14ac:dyDescent="0.2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5">
        <f t="shared" si="1018"/>
        <v>0</v>
      </c>
      <c r="AP629" s="360"/>
      <c r="AQ629" s="361"/>
      <c r="AR629" s="358"/>
      <c r="AS629" s="361"/>
      <c r="AT629" s="359"/>
    </row>
    <row r="630" spans="1:46" ht="25.5" x14ac:dyDescent="0.2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38"/>
        <v>0</v>
      </c>
      <c r="H630" s="37"/>
      <c r="I630" s="36">
        <f t="shared" si="1039"/>
        <v>0</v>
      </c>
      <c r="J630" s="119"/>
      <c r="K630" s="130"/>
      <c r="L630" s="92"/>
      <c r="M630" s="93">
        <f t="shared" ref="M630:M692" si="1040">K630*L630</f>
        <v>0</v>
      </c>
      <c r="N630" s="91"/>
      <c r="O630" s="93">
        <f t="shared" ref="O630:O692" si="1041">K630*N630</f>
        <v>0</v>
      </c>
      <c r="P630" s="129"/>
      <c r="Q630" s="173"/>
      <c r="R630" s="174"/>
      <c r="S630" s="175">
        <f t="shared" ref="S630:S692" si="1042">Q630*R630</f>
        <v>0</v>
      </c>
      <c r="T630" s="171"/>
      <c r="U630" s="175">
        <f t="shared" ref="U630:U692" si="1043">Q630*T630</f>
        <v>0</v>
      </c>
      <c r="V630" s="172"/>
      <c r="W630" s="220"/>
      <c r="X630" s="221"/>
      <c r="Y630" s="222">
        <f t="shared" ref="Y630:Y692" si="1044">W630*X630</f>
        <v>0</v>
      </c>
      <c r="Z630" s="218"/>
      <c r="AA630" s="222">
        <f t="shared" ref="AA630:AA692" si="1045">W630*Z630</f>
        <v>0</v>
      </c>
      <c r="AB630" s="219"/>
      <c r="AC630" s="267"/>
      <c r="AD630" s="268"/>
      <c r="AE630" s="269">
        <f t="shared" ref="AE630:AE692" si="1046">AC630*AD630</f>
        <v>0</v>
      </c>
      <c r="AF630" s="265"/>
      <c r="AG630" s="269">
        <f t="shared" ref="AG630:AG692" si="1047">AC630*AF630</f>
        <v>0</v>
      </c>
      <c r="AH630" s="266"/>
      <c r="AI630" s="314"/>
      <c r="AJ630" s="315"/>
      <c r="AK630" s="316">
        <f t="shared" ref="AK630:AK692" si="1048">AI630*AJ630</f>
        <v>0</v>
      </c>
      <c r="AL630" s="312"/>
      <c r="AM630" s="316">
        <f t="shared" ref="AM630:AM692" si="1049">AI630*AL630</f>
        <v>0</v>
      </c>
      <c r="AN630" s="313"/>
      <c r="AO630" s="715">
        <f t="shared" si="1018"/>
        <v>1</v>
      </c>
      <c r="AP630" s="360"/>
      <c r="AQ630" s="361">
        <f t="shared" ref="AQ630:AQ692" si="1050">AO630*AP630</f>
        <v>0</v>
      </c>
      <c r="AR630" s="358"/>
      <c r="AS630" s="361">
        <f t="shared" ref="AS630:AS692" si="1051">AO630*AR630</f>
        <v>0</v>
      </c>
      <c r="AT630" s="359"/>
    </row>
    <row r="631" spans="1:46" ht="25.5" x14ac:dyDescent="0.2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38"/>
        <v>14000</v>
      </c>
      <c r="H631" s="36">
        <v>37474</v>
      </c>
      <c r="I631" s="36">
        <f t="shared" si="1039"/>
        <v>37474</v>
      </c>
      <c r="J631" s="53">
        <f t="shared" ref="J631:J633" si="1052">G631+I631</f>
        <v>51474</v>
      </c>
      <c r="K631" s="130"/>
      <c r="L631" s="93">
        <v>14000</v>
      </c>
      <c r="M631" s="93">
        <f t="shared" si="1040"/>
        <v>0</v>
      </c>
      <c r="N631" s="93">
        <v>37474</v>
      </c>
      <c r="O631" s="93">
        <f t="shared" si="1041"/>
        <v>0</v>
      </c>
      <c r="P631" s="94">
        <f t="shared" ref="P631:P633" si="1053">M631+O631</f>
        <v>0</v>
      </c>
      <c r="Q631" s="173"/>
      <c r="R631" s="175">
        <v>14000</v>
      </c>
      <c r="S631" s="175">
        <f t="shared" si="1042"/>
        <v>0</v>
      </c>
      <c r="T631" s="175">
        <v>37474</v>
      </c>
      <c r="U631" s="175">
        <f t="shared" si="1043"/>
        <v>0</v>
      </c>
      <c r="V631" s="176">
        <f t="shared" ref="V631:V633" si="1054">S631+U631</f>
        <v>0</v>
      </c>
      <c r="W631" s="220"/>
      <c r="X631" s="222">
        <v>14000</v>
      </c>
      <c r="Y631" s="222">
        <f t="shared" si="1044"/>
        <v>0</v>
      </c>
      <c r="Z631" s="222">
        <v>37474</v>
      </c>
      <c r="AA631" s="222">
        <f t="shared" si="1045"/>
        <v>0</v>
      </c>
      <c r="AB631" s="223">
        <f t="shared" ref="AB631:AB633" si="1055">Y631+AA631</f>
        <v>0</v>
      </c>
      <c r="AC631" s="267"/>
      <c r="AD631" s="269">
        <v>14000</v>
      </c>
      <c r="AE631" s="269">
        <f t="shared" si="1046"/>
        <v>0</v>
      </c>
      <c r="AF631" s="269">
        <v>37474</v>
      </c>
      <c r="AG631" s="269">
        <f t="shared" si="1047"/>
        <v>0</v>
      </c>
      <c r="AH631" s="270">
        <f t="shared" ref="AH631:AH633" si="1056">AE631+AG631</f>
        <v>0</v>
      </c>
      <c r="AI631" s="314"/>
      <c r="AJ631" s="316">
        <v>14000</v>
      </c>
      <c r="AK631" s="316">
        <f t="shared" si="1048"/>
        <v>0</v>
      </c>
      <c r="AL631" s="316">
        <v>37474</v>
      </c>
      <c r="AM631" s="316">
        <f t="shared" si="1049"/>
        <v>0</v>
      </c>
      <c r="AN631" s="317">
        <f t="shared" ref="AN631:AN633" si="1057">AK631+AM631</f>
        <v>0</v>
      </c>
      <c r="AO631" s="715">
        <f t="shared" si="1018"/>
        <v>1</v>
      </c>
      <c r="AP631" s="361">
        <v>14000</v>
      </c>
      <c r="AQ631" s="361">
        <f t="shared" si="1050"/>
        <v>14000</v>
      </c>
      <c r="AR631" s="361">
        <v>37474</v>
      </c>
      <c r="AS631" s="361">
        <f t="shared" si="1051"/>
        <v>37474</v>
      </c>
      <c r="AT631" s="362">
        <f t="shared" ref="AT631:AT633" si="1058">AQ631+AS631</f>
        <v>51474</v>
      </c>
    </row>
    <row r="632" spans="1:46" ht="25.5" x14ac:dyDescent="0.2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38"/>
        <v>28000</v>
      </c>
      <c r="H632" s="36">
        <v>45868</v>
      </c>
      <c r="I632" s="36">
        <f t="shared" si="1039"/>
        <v>91736</v>
      </c>
      <c r="J632" s="53">
        <f t="shared" si="1052"/>
        <v>119736</v>
      </c>
      <c r="K632" s="130"/>
      <c r="L632" s="93">
        <v>14000</v>
      </c>
      <c r="M632" s="93">
        <f t="shared" si="1040"/>
        <v>0</v>
      </c>
      <c r="N632" s="93">
        <v>45868</v>
      </c>
      <c r="O632" s="93">
        <f t="shared" si="1041"/>
        <v>0</v>
      </c>
      <c r="P632" s="94">
        <f t="shared" si="1053"/>
        <v>0</v>
      </c>
      <c r="Q632" s="173"/>
      <c r="R632" s="175">
        <v>14000</v>
      </c>
      <c r="S632" s="175">
        <f t="shared" si="1042"/>
        <v>0</v>
      </c>
      <c r="T632" s="175">
        <v>45868</v>
      </c>
      <c r="U632" s="175">
        <f t="shared" si="1043"/>
        <v>0</v>
      </c>
      <c r="V632" s="176">
        <f t="shared" si="1054"/>
        <v>0</v>
      </c>
      <c r="W632" s="220"/>
      <c r="X632" s="222">
        <v>14000</v>
      </c>
      <c r="Y632" s="222">
        <f t="shared" si="1044"/>
        <v>0</v>
      </c>
      <c r="Z632" s="222">
        <v>45868</v>
      </c>
      <c r="AA632" s="222">
        <f t="shared" si="1045"/>
        <v>0</v>
      </c>
      <c r="AB632" s="223">
        <f t="shared" si="1055"/>
        <v>0</v>
      </c>
      <c r="AC632" s="267"/>
      <c r="AD632" s="269">
        <v>14000</v>
      </c>
      <c r="AE632" s="269">
        <f t="shared" si="1046"/>
        <v>0</v>
      </c>
      <c r="AF632" s="269">
        <v>45868</v>
      </c>
      <c r="AG632" s="269">
        <f t="shared" si="1047"/>
        <v>0</v>
      </c>
      <c r="AH632" s="270">
        <f t="shared" si="1056"/>
        <v>0</v>
      </c>
      <c r="AI632" s="314"/>
      <c r="AJ632" s="316">
        <v>14000</v>
      </c>
      <c r="AK632" s="316">
        <f t="shared" si="1048"/>
        <v>0</v>
      </c>
      <c r="AL632" s="316">
        <v>45868</v>
      </c>
      <c r="AM632" s="316">
        <f t="shared" si="1049"/>
        <v>0</v>
      </c>
      <c r="AN632" s="317">
        <f t="shared" si="1057"/>
        <v>0</v>
      </c>
      <c r="AO632" s="715">
        <f t="shared" si="1018"/>
        <v>2</v>
      </c>
      <c r="AP632" s="361">
        <v>14000</v>
      </c>
      <c r="AQ632" s="361">
        <f t="shared" si="1050"/>
        <v>28000</v>
      </c>
      <c r="AR632" s="361">
        <v>45868</v>
      </c>
      <c r="AS632" s="361">
        <f t="shared" si="1051"/>
        <v>91736</v>
      </c>
      <c r="AT632" s="362">
        <f t="shared" si="1058"/>
        <v>119736</v>
      </c>
    </row>
    <row r="633" spans="1:46" ht="38.25" x14ac:dyDescent="0.2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38"/>
        <v>44166</v>
      </c>
      <c r="H633" s="36">
        <v>294438</v>
      </c>
      <c r="I633" s="36">
        <f t="shared" si="1039"/>
        <v>294438</v>
      </c>
      <c r="J633" s="53">
        <f t="shared" si="1052"/>
        <v>338604</v>
      </c>
      <c r="K633" s="130"/>
      <c r="L633" s="93">
        <v>44166</v>
      </c>
      <c r="M633" s="93">
        <f t="shared" si="1040"/>
        <v>0</v>
      </c>
      <c r="N633" s="93">
        <v>294438</v>
      </c>
      <c r="O633" s="93">
        <f t="shared" si="1041"/>
        <v>0</v>
      </c>
      <c r="P633" s="94">
        <f t="shared" si="1053"/>
        <v>0</v>
      </c>
      <c r="Q633" s="173"/>
      <c r="R633" s="175">
        <v>44166</v>
      </c>
      <c r="S633" s="175">
        <f t="shared" si="1042"/>
        <v>0</v>
      </c>
      <c r="T633" s="175">
        <v>294438</v>
      </c>
      <c r="U633" s="175">
        <f t="shared" si="1043"/>
        <v>0</v>
      </c>
      <c r="V633" s="176">
        <f t="shared" si="1054"/>
        <v>0</v>
      </c>
      <c r="W633" s="220"/>
      <c r="X633" s="222">
        <v>44166</v>
      </c>
      <c r="Y633" s="222">
        <f t="shared" si="1044"/>
        <v>0</v>
      </c>
      <c r="Z633" s="222">
        <v>294438</v>
      </c>
      <c r="AA633" s="222">
        <f t="shared" si="1045"/>
        <v>0</v>
      </c>
      <c r="AB633" s="223">
        <f t="shared" si="1055"/>
        <v>0</v>
      </c>
      <c r="AC633" s="267"/>
      <c r="AD633" s="269">
        <v>44166</v>
      </c>
      <c r="AE633" s="269">
        <f t="shared" si="1046"/>
        <v>0</v>
      </c>
      <c r="AF633" s="269">
        <v>294438</v>
      </c>
      <c r="AG633" s="269">
        <f t="shared" si="1047"/>
        <v>0</v>
      </c>
      <c r="AH633" s="270">
        <f t="shared" si="1056"/>
        <v>0</v>
      </c>
      <c r="AI633" s="314"/>
      <c r="AJ633" s="316">
        <v>44166</v>
      </c>
      <c r="AK633" s="316">
        <f t="shared" si="1048"/>
        <v>0</v>
      </c>
      <c r="AL633" s="316">
        <v>294438</v>
      </c>
      <c r="AM633" s="316">
        <f t="shared" si="1049"/>
        <v>0</v>
      </c>
      <c r="AN633" s="317">
        <f t="shared" si="1057"/>
        <v>0</v>
      </c>
      <c r="AO633" s="715">
        <f t="shared" si="1018"/>
        <v>1</v>
      </c>
      <c r="AP633" s="361">
        <v>44166</v>
      </c>
      <c r="AQ633" s="361">
        <f t="shared" si="1050"/>
        <v>44166</v>
      </c>
      <c r="AR633" s="361">
        <v>294438</v>
      </c>
      <c r="AS633" s="361">
        <f t="shared" si="1051"/>
        <v>294438</v>
      </c>
      <c r="AT633" s="362">
        <f t="shared" si="1058"/>
        <v>338604</v>
      </c>
    </row>
    <row r="634" spans="1:46" x14ac:dyDescent="0.2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38"/>
        <v>0</v>
      </c>
      <c r="H634" s="37"/>
      <c r="I634" s="36">
        <f t="shared" si="1039"/>
        <v>0</v>
      </c>
      <c r="J634" s="119"/>
      <c r="K634" s="130"/>
      <c r="L634" s="92"/>
      <c r="M634" s="93">
        <f t="shared" si="1040"/>
        <v>0</v>
      </c>
      <c r="N634" s="91"/>
      <c r="O634" s="93">
        <f t="shared" si="1041"/>
        <v>0</v>
      </c>
      <c r="P634" s="129"/>
      <c r="Q634" s="173"/>
      <c r="R634" s="174"/>
      <c r="S634" s="175">
        <f t="shared" si="1042"/>
        <v>0</v>
      </c>
      <c r="T634" s="171"/>
      <c r="U634" s="175">
        <f t="shared" si="1043"/>
        <v>0</v>
      </c>
      <c r="V634" s="172"/>
      <c r="W634" s="220"/>
      <c r="X634" s="221"/>
      <c r="Y634" s="222">
        <f t="shared" si="1044"/>
        <v>0</v>
      </c>
      <c r="Z634" s="218"/>
      <c r="AA634" s="222">
        <f t="shared" si="1045"/>
        <v>0</v>
      </c>
      <c r="AB634" s="219"/>
      <c r="AC634" s="267"/>
      <c r="AD634" s="268"/>
      <c r="AE634" s="269">
        <f t="shared" si="1046"/>
        <v>0</v>
      </c>
      <c r="AF634" s="265"/>
      <c r="AG634" s="269">
        <f t="shared" si="1047"/>
        <v>0</v>
      </c>
      <c r="AH634" s="266"/>
      <c r="AI634" s="314"/>
      <c r="AJ634" s="315"/>
      <c r="AK634" s="316">
        <f t="shared" si="1048"/>
        <v>0</v>
      </c>
      <c r="AL634" s="312"/>
      <c r="AM634" s="316">
        <f t="shared" si="1049"/>
        <v>0</v>
      </c>
      <c r="AN634" s="313"/>
      <c r="AO634" s="715">
        <f t="shared" si="1018"/>
        <v>3</v>
      </c>
      <c r="AP634" s="360"/>
      <c r="AQ634" s="361">
        <f t="shared" si="1050"/>
        <v>0</v>
      </c>
      <c r="AR634" s="358"/>
      <c r="AS634" s="361">
        <f t="shared" si="1051"/>
        <v>0</v>
      </c>
      <c r="AT634" s="359"/>
    </row>
    <row r="635" spans="1:46" x14ac:dyDescent="0.2">
      <c r="A635" s="1">
        <v>611</v>
      </c>
      <c r="B635" s="9" t="s">
        <v>245</v>
      </c>
      <c r="C635" s="2"/>
      <c r="D635" s="2"/>
      <c r="E635" s="2"/>
      <c r="F635" s="2"/>
      <c r="G635" s="36">
        <f t="shared" si="1038"/>
        <v>0</v>
      </c>
      <c r="H635" s="37"/>
      <c r="I635" s="36">
        <f t="shared" si="1039"/>
        <v>0</v>
      </c>
      <c r="J635" s="119"/>
      <c r="K635" s="130"/>
      <c r="L635" s="92"/>
      <c r="M635" s="93">
        <f t="shared" si="1040"/>
        <v>0</v>
      </c>
      <c r="N635" s="91"/>
      <c r="O635" s="93">
        <f t="shared" si="1041"/>
        <v>0</v>
      </c>
      <c r="P635" s="129"/>
      <c r="Q635" s="173"/>
      <c r="R635" s="174"/>
      <c r="S635" s="175">
        <f t="shared" si="1042"/>
        <v>0</v>
      </c>
      <c r="T635" s="171"/>
      <c r="U635" s="175">
        <f t="shared" si="1043"/>
        <v>0</v>
      </c>
      <c r="V635" s="172"/>
      <c r="W635" s="220"/>
      <c r="X635" s="221"/>
      <c r="Y635" s="222">
        <f t="shared" si="1044"/>
        <v>0</v>
      </c>
      <c r="Z635" s="218"/>
      <c r="AA635" s="222">
        <f t="shared" si="1045"/>
        <v>0</v>
      </c>
      <c r="AB635" s="219"/>
      <c r="AC635" s="267"/>
      <c r="AD635" s="268"/>
      <c r="AE635" s="269">
        <f t="shared" si="1046"/>
        <v>0</v>
      </c>
      <c r="AF635" s="265"/>
      <c r="AG635" s="269">
        <f t="shared" si="1047"/>
        <v>0</v>
      </c>
      <c r="AH635" s="266"/>
      <c r="AI635" s="314"/>
      <c r="AJ635" s="315"/>
      <c r="AK635" s="316">
        <f t="shared" si="1048"/>
        <v>0</v>
      </c>
      <c r="AL635" s="312"/>
      <c r="AM635" s="316">
        <f t="shared" si="1049"/>
        <v>0</v>
      </c>
      <c r="AN635" s="313"/>
      <c r="AO635" s="715">
        <f t="shared" si="1018"/>
        <v>0</v>
      </c>
      <c r="AP635" s="360"/>
      <c r="AQ635" s="361">
        <f t="shared" si="1050"/>
        <v>0</v>
      </c>
      <c r="AR635" s="358"/>
      <c r="AS635" s="361">
        <f t="shared" si="1051"/>
        <v>0</v>
      </c>
      <c r="AT635" s="359"/>
    </row>
    <row r="636" spans="1:46" x14ac:dyDescent="0.2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38"/>
        <v>11360</v>
      </c>
      <c r="H636" s="36">
        <v>240</v>
      </c>
      <c r="I636" s="36">
        <f t="shared" si="1039"/>
        <v>7680</v>
      </c>
      <c r="J636" s="53">
        <f t="shared" ref="J636:J642" si="1059">G636+I636</f>
        <v>19040</v>
      </c>
      <c r="K636" s="130"/>
      <c r="L636" s="93">
        <f>250+105</f>
        <v>355</v>
      </c>
      <c r="M636" s="93">
        <f t="shared" si="1040"/>
        <v>0</v>
      </c>
      <c r="N636" s="93">
        <v>240</v>
      </c>
      <c r="O636" s="93">
        <f t="shared" si="1041"/>
        <v>0</v>
      </c>
      <c r="P636" s="94">
        <f t="shared" ref="P636:P642" si="1060">M636+O636</f>
        <v>0</v>
      </c>
      <c r="Q636" s="173"/>
      <c r="R636" s="175">
        <f>250+105</f>
        <v>355</v>
      </c>
      <c r="S636" s="175">
        <f t="shared" si="1042"/>
        <v>0</v>
      </c>
      <c r="T636" s="175">
        <v>240</v>
      </c>
      <c r="U636" s="175">
        <f t="shared" si="1043"/>
        <v>0</v>
      </c>
      <c r="V636" s="176">
        <f t="shared" ref="V636:V642" si="1061">S636+U636</f>
        <v>0</v>
      </c>
      <c r="W636" s="220"/>
      <c r="X636" s="222">
        <f>250+105</f>
        <v>355</v>
      </c>
      <c r="Y636" s="222">
        <f t="shared" si="1044"/>
        <v>0</v>
      </c>
      <c r="Z636" s="222">
        <v>240</v>
      </c>
      <c r="AA636" s="222">
        <f t="shared" si="1045"/>
        <v>0</v>
      </c>
      <c r="AB636" s="223">
        <f t="shared" ref="AB636:AB642" si="1062">Y636+AA636</f>
        <v>0</v>
      </c>
      <c r="AC636" s="267">
        <v>32</v>
      </c>
      <c r="AD636" s="269">
        <f>250+105</f>
        <v>355</v>
      </c>
      <c r="AE636" s="269">
        <f t="shared" si="1046"/>
        <v>11360</v>
      </c>
      <c r="AF636" s="269">
        <v>240</v>
      </c>
      <c r="AG636" s="269">
        <f t="shared" si="1047"/>
        <v>7680</v>
      </c>
      <c r="AH636" s="270">
        <f t="shared" ref="AH636:AH642" si="1063">AE636+AG636</f>
        <v>19040</v>
      </c>
      <c r="AI636" s="314"/>
      <c r="AJ636" s="316">
        <f>250+105</f>
        <v>355</v>
      </c>
      <c r="AK636" s="316">
        <f t="shared" si="1048"/>
        <v>0</v>
      </c>
      <c r="AL636" s="316">
        <v>240</v>
      </c>
      <c r="AM636" s="316">
        <f t="shared" si="1049"/>
        <v>0</v>
      </c>
      <c r="AN636" s="317">
        <f t="shared" ref="AN636:AN642" si="1064">AK636+AM636</f>
        <v>0</v>
      </c>
      <c r="AO636" s="715">
        <f t="shared" si="1018"/>
        <v>0</v>
      </c>
      <c r="AP636" s="361">
        <f>250+105</f>
        <v>355</v>
      </c>
      <c r="AQ636" s="361">
        <f t="shared" si="1050"/>
        <v>0</v>
      </c>
      <c r="AR636" s="361">
        <v>240</v>
      </c>
      <c r="AS636" s="361">
        <f t="shared" si="1051"/>
        <v>0</v>
      </c>
      <c r="AT636" s="362">
        <f t="shared" ref="AT636:AT642" si="1065">AQ636+AS636</f>
        <v>0</v>
      </c>
    </row>
    <row r="637" spans="1:46" x14ac:dyDescent="0.2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38"/>
        <v>11745</v>
      </c>
      <c r="H637" s="36">
        <v>403</v>
      </c>
      <c r="I637" s="36">
        <f t="shared" si="1039"/>
        <v>10881</v>
      </c>
      <c r="J637" s="53">
        <f t="shared" si="1059"/>
        <v>22626</v>
      </c>
      <c r="K637" s="130"/>
      <c r="L637" s="93">
        <f>330+105</f>
        <v>435</v>
      </c>
      <c r="M637" s="93">
        <f t="shared" si="1040"/>
        <v>0</v>
      </c>
      <c r="N637" s="93">
        <v>403</v>
      </c>
      <c r="O637" s="93">
        <f t="shared" si="1041"/>
        <v>0</v>
      </c>
      <c r="P637" s="94">
        <f t="shared" si="1060"/>
        <v>0</v>
      </c>
      <c r="Q637" s="173"/>
      <c r="R637" s="175">
        <f>330+105</f>
        <v>435</v>
      </c>
      <c r="S637" s="175">
        <f t="shared" si="1042"/>
        <v>0</v>
      </c>
      <c r="T637" s="175">
        <v>403</v>
      </c>
      <c r="U637" s="175">
        <f t="shared" si="1043"/>
        <v>0</v>
      </c>
      <c r="V637" s="176">
        <f t="shared" si="1061"/>
        <v>0</v>
      </c>
      <c r="W637" s="220"/>
      <c r="X637" s="222">
        <f>330+105</f>
        <v>435</v>
      </c>
      <c r="Y637" s="222">
        <f t="shared" si="1044"/>
        <v>0</v>
      </c>
      <c r="Z637" s="222">
        <v>403</v>
      </c>
      <c r="AA637" s="222">
        <f t="shared" si="1045"/>
        <v>0</v>
      </c>
      <c r="AB637" s="223">
        <f t="shared" si="1062"/>
        <v>0</v>
      </c>
      <c r="AC637" s="267">
        <v>27</v>
      </c>
      <c r="AD637" s="269">
        <f>330+105</f>
        <v>435</v>
      </c>
      <c r="AE637" s="269">
        <f t="shared" si="1046"/>
        <v>11745</v>
      </c>
      <c r="AF637" s="269">
        <v>403</v>
      </c>
      <c r="AG637" s="269">
        <f t="shared" si="1047"/>
        <v>10881</v>
      </c>
      <c r="AH637" s="270">
        <f t="shared" si="1063"/>
        <v>22626</v>
      </c>
      <c r="AI637" s="314"/>
      <c r="AJ637" s="316">
        <f>330+105</f>
        <v>435</v>
      </c>
      <c r="AK637" s="316">
        <f t="shared" si="1048"/>
        <v>0</v>
      </c>
      <c r="AL637" s="316">
        <v>403</v>
      </c>
      <c r="AM637" s="316">
        <f t="shared" si="1049"/>
        <v>0</v>
      </c>
      <c r="AN637" s="317">
        <f t="shared" si="1064"/>
        <v>0</v>
      </c>
      <c r="AO637" s="715">
        <f t="shared" si="1018"/>
        <v>0</v>
      </c>
      <c r="AP637" s="361">
        <f>330+105</f>
        <v>435</v>
      </c>
      <c r="AQ637" s="361">
        <f t="shared" si="1050"/>
        <v>0</v>
      </c>
      <c r="AR637" s="361">
        <v>403</v>
      </c>
      <c r="AS637" s="361">
        <f t="shared" si="1051"/>
        <v>0</v>
      </c>
      <c r="AT637" s="362">
        <f t="shared" si="1065"/>
        <v>0</v>
      </c>
    </row>
    <row r="638" spans="1:46" x14ac:dyDescent="0.2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38"/>
        <v>6855</v>
      </c>
      <c r="H638" s="36">
        <v>524</v>
      </c>
      <c r="I638" s="36">
        <f t="shared" si="1039"/>
        <v>7860</v>
      </c>
      <c r="J638" s="53">
        <f t="shared" si="1059"/>
        <v>14715</v>
      </c>
      <c r="K638" s="130"/>
      <c r="L638" s="93">
        <f>352+105</f>
        <v>457</v>
      </c>
      <c r="M638" s="93">
        <f t="shared" si="1040"/>
        <v>0</v>
      </c>
      <c r="N638" s="93">
        <v>524</v>
      </c>
      <c r="O638" s="93">
        <f t="shared" si="1041"/>
        <v>0</v>
      </c>
      <c r="P638" s="94">
        <f t="shared" si="1060"/>
        <v>0</v>
      </c>
      <c r="Q638" s="173"/>
      <c r="R638" s="175">
        <f>352+105</f>
        <v>457</v>
      </c>
      <c r="S638" s="175">
        <f t="shared" si="1042"/>
        <v>0</v>
      </c>
      <c r="T638" s="175">
        <v>524</v>
      </c>
      <c r="U638" s="175">
        <f t="shared" si="1043"/>
        <v>0</v>
      </c>
      <c r="V638" s="176">
        <f t="shared" si="1061"/>
        <v>0</v>
      </c>
      <c r="W638" s="220"/>
      <c r="X638" s="222">
        <f>352+105</f>
        <v>457</v>
      </c>
      <c r="Y638" s="222">
        <f t="shared" si="1044"/>
        <v>0</v>
      </c>
      <c r="Z638" s="222">
        <v>524</v>
      </c>
      <c r="AA638" s="222">
        <f t="shared" si="1045"/>
        <v>0</v>
      </c>
      <c r="AB638" s="223">
        <f t="shared" si="1062"/>
        <v>0</v>
      </c>
      <c r="AC638" s="267">
        <v>15</v>
      </c>
      <c r="AD638" s="269">
        <f>352+105</f>
        <v>457</v>
      </c>
      <c r="AE638" s="269">
        <f t="shared" si="1046"/>
        <v>6855</v>
      </c>
      <c r="AF638" s="269">
        <v>524</v>
      </c>
      <c r="AG638" s="269">
        <f t="shared" si="1047"/>
        <v>7860</v>
      </c>
      <c r="AH638" s="270">
        <f t="shared" si="1063"/>
        <v>14715</v>
      </c>
      <c r="AI638" s="314"/>
      <c r="AJ638" s="316">
        <f>352+105</f>
        <v>457</v>
      </c>
      <c r="AK638" s="316">
        <f t="shared" si="1048"/>
        <v>0</v>
      </c>
      <c r="AL638" s="316">
        <v>524</v>
      </c>
      <c r="AM638" s="316">
        <f t="shared" si="1049"/>
        <v>0</v>
      </c>
      <c r="AN638" s="317">
        <f t="shared" si="1064"/>
        <v>0</v>
      </c>
      <c r="AO638" s="715">
        <f t="shared" si="1018"/>
        <v>0</v>
      </c>
      <c r="AP638" s="361">
        <f>352+105</f>
        <v>457</v>
      </c>
      <c r="AQ638" s="361">
        <f t="shared" si="1050"/>
        <v>0</v>
      </c>
      <c r="AR638" s="361">
        <v>524</v>
      </c>
      <c r="AS638" s="361">
        <f t="shared" si="1051"/>
        <v>0</v>
      </c>
      <c r="AT638" s="362">
        <f t="shared" si="1065"/>
        <v>0</v>
      </c>
    </row>
    <row r="639" spans="1:46" x14ac:dyDescent="0.2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38"/>
        <v>5010</v>
      </c>
      <c r="H639" s="36">
        <v>877</v>
      </c>
      <c r="I639" s="36">
        <f t="shared" si="1039"/>
        <v>8770</v>
      </c>
      <c r="J639" s="53">
        <f t="shared" si="1059"/>
        <v>13780</v>
      </c>
      <c r="K639" s="130"/>
      <c r="L639" s="93">
        <f>396+105</f>
        <v>501</v>
      </c>
      <c r="M639" s="93">
        <f t="shared" si="1040"/>
        <v>0</v>
      </c>
      <c r="N639" s="93">
        <v>877</v>
      </c>
      <c r="O639" s="93">
        <f t="shared" si="1041"/>
        <v>0</v>
      </c>
      <c r="P639" s="94">
        <f t="shared" si="1060"/>
        <v>0</v>
      </c>
      <c r="Q639" s="173"/>
      <c r="R639" s="175">
        <f>396+105</f>
        <v>501</v>
      </c>
      <c r="S639" s="175">
        <f t="shared" si="1042"/>
        <v>0</v>
      </c>
      <c r="T639" s="175">
        <v>877</v>
      </c>
      <c r="U639" s="175">
        <f t="shared" si="1043"/>
        <v>0</v>
      </c>
      <c r="V639" s="176">
        <f t="shared" si="1061"/>
        <v>0</v>
      </c>
      <c r="W639" s="220"/>
      <c r="X639" s="222">
        <f>396+105</f>
        <v>501</v>
      </c>
      <c r="Y639" s="222">
        <f t="shared" si="1044"/>
        <v>0</v>
      </c>
      <c r="Z639" s="222">
        <v>877</v>
      </c>
      <c r="AA639" s="222">
        <f t="shared" si="1045"/>
        <v>0</v>
      </c>
      <c r="AB639" s="223">
        <f t="shared" si="1062"/>
        <v>0</v>
      </c>
      <c r="AC639" s="267">
        <v>10</v>
      </c>
      <c r="AD639" s="269">
        <f>396+105</f>
        <v>501</v>
      </c>
      <c r="AE639" s="269">
        <f t="shared" si="1046"/>
        <v>5010</v>
      </c>
      <c r="AF639" s="269">
        <v>877</v>
      </c>
      <c r="AG639" s="269">
        <f t="shared" si="1047"/>
        <v>8770</v>
      </c>
      <c r="AH639" s="270">
        <f t="shared" si="1063"/>
        <v>13780</v>
      </c>
      <c r="AI639" s="314"/>
      <c r="AJ639" s="316">
        <f>396+105</f>
        <v>501</v>
      </c>
      <c r="AK639" s="316">
        <f t="shared" si="1048"/>
        <v>0</v>
      </c>
      <c r="AL639" s="316">
        <v>877</v>
      </c>
      <c r="AM639" s="316">
        <f t="shared" si="1049"/>
        <v>0</v>
      </c>
      <c r="AN639" s="317">
        <f t="shared" si="1064"/>
        <v>0</v>
      </c>
      <c r="AO639" s="715">
        <f t="shared" si="1018"/>
        <v>0</v>
      </c>
      <c r="AP639" s="361">
        <f>396+105</f>
        <v>501</v>
      </c>
      <c r="AQ639" s="361">
        <f t="shared" si="1050"/>
        <v>0</v>
      </c>
      <c r="AR639" s="361">
        <v>877</v>
      </c>
      <c r="AS639" s="361">
        <f t="shared" si="1051"/>
        <v>0</v>
      </c>
      <c r="AT639" s="362">
        <f t="shared" si="1065"/>
        <v>0</v>
      </c>
    </row>
    <row r="640" spans="1:46" x14ac:dyDescent="0.2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38"/>
        <v>7500</v>
      </c>
      <c r="H640" s="36">
        <v>8211</v>
      </c>
      <c r="I640" s="36">
        <f t="shared" si="1039"/>
        <v>24633</v>
      </c>
      <c r="J640" s="53">
        <f t="shared" si="1059"/>
        <v>32133</v>
      </c>
      <c r="K640" s="130"/>
      <c r="L640" s="93">
        <v>2500</v>
      </c>
      <c r="M640" s="93">
        <f t="shared" si="1040"/>
        <v>0</v>
      </c>
      <c r="N640" s="93">
        <v>8211</v>
      </c>
      <c r="O640" s="93">
        <f t="shared" si="1041"/>
        <v>0</v>
      </c>
      <c r="P640" s="94">
        <f t="shared" si="1060"/>
        <v>0</v>
      </c>
      <c r="Q640" s="173"/>
      <c r="R640" s="175">
        <v>2500</v>
      </c>
      <c r="S640" s="175">
        <f t="shared" si="1042"/>
        <v>0</v>
      </c>
      <c r="T640" s="175">
        <v>8211</v>
      </c>
      <c r="U640" s="175">
        <f t="shared" si="1043"/>
        <v>0</v>
      </c>
      <c r="V640" s="176">
        <f t="shared" si="1061"/>
        <v>0</v>
      </c>
      <c r="W640" s="220"/>
      <c r="X640" s="222">
        <v>2500</v>
      </c>
      <c r="Y640" s="222">
        <f t="shared" si="1044"/>
        <v>0</v>
      </c>
      <c r="Z640" s="222">
        <v>8211</v>
      </c>
      <c r="AA640" s="222">
        <f t="shared" si="1045"/>
        <v>0</v>
      </c>
      <c r="AB640" s="223">
        <f t="shared" si="1062"/>
        <v>0</v>
      </c>
      <c r="AC640" s="267">
        <v>3</v>
      </c>
      <c r="AD640" s="269">
        <v>2500</v>
      </c>
      <c r="AE640" s="269">
        <f t="shared" si="1046"/>
        <v>7500</v>
      </c>
      <c r="AF640" s="269">
        <v>8211</v>
      </c>
      <c r="AG640" s="269">
        <f t="shared" si="1047"/>
        <v>24633</v>
      </c>
      <c r="AH640" s="270">
        <f t="shared" si="1063"/>
        <v>32133</v>
      </c>
      <c r="AI640" s="314"/>
      <c r="AJ640" s="316">
        <v>2500</v>
      </c>
      <c r="AK640" s="316">
        <f t="shared" si="1048"/>
        <v>0</v>
      </c>
      <c r="AL640" s="316">
        <v>8211</v>
      </c>
      <c r="AM640" s="316">
        <f t="shared" si="1049"/>
        <v>0</v>
      </c>
      <c r="AN640" s="317">
        <f t="shared" si="1064"/>
        <v>0</v>
      </c>
      <c r="AO640" s="715">
        <f t="shared" si="1018"/>
        <v>0</v>
      </c>
      <c r="AP640" s="361">
        <v>2500</v>
      </c>
      <c r="AQ640" s="361">
        <f t="shared" si="1050"/>
        <v>0</v>
      </c>
      <c r="AR640" s="361">
        <v>8211</v>
      </c>
      <c r="AS640" s="361">
        <f t="shared" si="1051"/>
        <v>0</v>
      </c>
      <c r="AT640" s="362">
        <f t="shared" si="1065"/>
        <v>0</v>
      </c>
    </row>
    <row r="641" spans="1:46" x14ac:dyDescent="0.2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38"/>
        <v>2500</v>
      </c>
      <c r="H641" s="36">
        <v>5000</v>
      </c>
      <c r="I641" s="36">
        <f t="shared" si="1039"/>
        <v>5000</v>
      </c>
      <c r="J641" s="53">
        <f t="shared" si="1059"/>
        <v>7500</v>
      </c>
      <c r="K641" s="130"/>
      <c r="L641" s="93">
        <v>2500</v>
      </c>
      <c r="M641" s="93">
        <f t="shared" si="1040"/>
        <v>0</v>
      </c>
      <c r="N641" s="93">
        <v>5000</v>
      </c>
      <c r="O641" s="93">
        <f t="shared" si="1041"/>
        <v>0</v>
      </c>
      <c r="P641" s="94">
        <f t="shared" si="1060"/>
        <v>0</v>
      </c>
      <c r="Q641" s="173"/>
      <c r="R641" s="175">
        <v>2500</v>
      </c>
      <c r="S641" s="175">
        <f t="shared" si="1042"/>
        <v>0</v>
      </c>
      <c r="T641" s="175">
        <v>5000</v>
      </c>
      <c r="U641" s="175">
        <f t="shared" si="1043"/>
        <v>0</v>
      </c>
      <c r="V641" s="176">
        <f t="shared" si="1061"/>
        <v>0</v>
      </c>
      <c r="W641" s="220"/>
      <c r="X641" s="222">
        <v>2500</v>
      </c>
      <c r="Y641" s="222">
        <f t="shared" si="1044"/>
        <v>0</v>
      </c>
      <c r="Z641" s="222">
        <v>5000</v>
      </c>
      <c r="AA641" s="222">
        <f t="shared" si="1045"/>
        <v>0</v>
      </c>
      <c r="AB641" s="223">
        <f t="shared" si="1062"/>
        <v>0</v>
      </c>
      <c r="AC641" s="267"/>
      <c r="AD641" s="269">
        <v>2500</v>
      </c>
      <c r="AE641" s="269">
        <f t="shared" si="1046"/>
        <v>0</v>
      </c>
      <c r="AF641" s="269">
        <v>5000</v>
      </c>
      <c r="AG641" s="269">
        <f t="shared" si="1047"/>
        <v>0</v>
      </c>
      <c r="AH641" s="270">
        <f t="shared" si="1063"/>
        <v>0</v>
      </c>
      <c r="AI641" s="314"/>
      <c r="AJ641" s="316">
        <v>2500</v>
      </c>
      <c r="AK641" s="316">
        <f t="shared" si="1048"/>
        <v>0</v>
      </c>
      <c r="AL641" s="316">
        <v>5000</v>
      </c>
      <c r="AM641" s="316">
        <f t="shared" si="1049"/>
        <v>0</v>
      </c>
      <c r="AN641" s="317">
        <f t="shared" si="1064"/>
        <v>0</v>
      </c>
      <c r="AO641" s="715">
        <f t="shared" si="1018"/>
        <v>1</v>
      </c>
      <c r="AP641" s="361">
        <v>2500</v>
      </c>
      <c r="AQ641" s="361">
        <f t="shared" si="1050"/>
        <v>2500</v>
      </c>
      <c r="AR641" s="361">
        <v>5000</v>
      </c>
      <c r="AS641" s="361">
        <f t="shared" si="1051"/>
        <v>5000</v>
      </c>
      <c r="AT641" s="362">
        <f t="shared" si="1065"/>
        <v>7500</v>
      </c>
    </row>
    <row r="642" spans="1:46" x14ac:dyDescent="0.2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38"/>
        <v>0</v>
      </c>
      <c r="H642" s="83">
        <v>0</v>
      </c>
      <c r="I642" s="83">
        <f t="shared" si="1039"/>
        <v>0</v>
      </c>
      <c r="J642" s="124">
        <f t="shared" si="1059"/>
        <v>0</v>
      </c>
      <c r="K642" s="130"/>
      <c r="L642" s="93">
        <v>0</v>
      </c>
      <c r="M642" s="93">
        <f t="shared" si="1040"/>
        <v>0</v>
      </c>
      <c r="N642" s="93">
        <v>0</v>
      </c>
      <c r="O642" s="93">
        <f t="shared" si="1041"/>
        <v>0</v>
      </c>
      <c r="P642" s="94">
        <f t="shared" si="1060"/>
        <v>0</v>
      </c>
      <c r="Q642" s="173"/>
      <c r="R642" s="175">
        <v>0</v>
      </c>
      <c r="S642" s="175">
        <f t="shared" si="1042"/>
        <v>0</v>
      </c>
      <c r="T642" s="175">
        <v>0</v>
      </c>
      <c r="U642" s="175">
        <f t="shared" si="1043"/>
        <v>0</v>
      </c>
      <c r="V642" s="176">
        <f t="shared" si="1061"/>
        <v>0</v>
      </c>
      <c r="W642" s="220"/>
      <c r="X642" s="222">
        <v>0</v>
      </c>
      <c r="Y642" s="222">
        <f t="shared" si="1044"/>
        <v>0</v>
      </c>
      <c r="Z642" s="222">
        <v>0</v>
      </c>
      <c r="AA642" s="222">
        <f t="shared" si="1045"/>
        <v>0</v>
      </c>
      <c r="AB642" s="223">
        <f t="shared" si="1062"/>
        <v>0</v>
      </c>
      <c r="AC642" s="267"/>
      <c r="AD642" s="269">
        <v>0</v>
      </c>
      <c r="AE642" s="269">
        <f t="shared" si="1046"/>
        <v>0</v>
      </c>
      <c r="AF642" s="269">
        <v>0</v>
      </c>
      <c r="AG642" s="269">
        <f t="shared" si="1047"/>
        <v>0</v>
      </c>
      <c r="AH642" s="270">
        <f t="shared" si="1063"/>
        <v>0</v>
      </c>
      <c r="AI642" s="314"/>
      <c r="AJ642" s="316">
        <v>0</v>
      </c>
      <c r="AK642" s="316">
        <f t="shared" si="1048"/>
        <v>0</v>
      </c>
      <c r="AL642" s="316">
        <v>0</v>
      </c>
      <c r="AM642" s="316">
        <f t="shared" si="1049"/>
        <v>0</v>
      </c>
      <c r="AN642" s="317">
        <f t="shared" si="1064"/>
        <v>0</v>
      </c>
      <c r="AO642" s="715">
        <f t="shared" si="1018"/>
        <v>0</v>
      </c>
      <c r="AP642" s="361">
        <v>0</v>
      </c>
      <c r="AQ642" s="361">
        <f t="shared" si="1050"/>
        <v>0</v>
      </c>
      <c r="AR642" s="361">
        <v>0</v>
      </c>
      <c r="AS642" s="361">
        <f t="shared" si="1051"/>
        <v>0</v>
      </c>
      <c r="AT642" s="362">
        <f t="shared" si="1065"/>
        <v>0</v>
      </c>
    </row>
    <row r="643" spans="1:46" ht="25.5" x14ac:dyDescent="0.2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38"/>
        <v>0</v>
      </c>
      <c r="H643" s="37"/>
      <c r="I643" s="36">
        <f t="shared" si="1039"/>
        <v>0</v>
      </c>
      <c r="J643" s="119"/>
      <c r="K643" s="130"/>
      <c r="L643" s="92"/>
      <c r="M643" s="93">
        <f t="shared" si="1040"/>
        <v>0</v>
      </c>
      <c r="N643" s="91"/>
      <c r="O643" s="93">
        <f t="shared" si="1041"/>
        <v>0</v>
      </c>
      <c r="P643" s="129"/>
      <c r="Q643" s="173"/>
      <c r="R643" s="174"/>
      <c r="S643" s="175">
        <f t="shared" si="1042"/>
        <v>0</v>
      </c>
      <c r="T643" s="171"/>
      <c r="U643" s="175">
        <f t="shared" si="1043"/>
        <v>0</v>
      </c>
      <c r="V643" s="172"/>
      <c r="W643" s="220"/>
      <c r="X643" s="221"/>
      <c r="Y643" s="222">
        <f t="shared" si="1044"/>
        <v>0</v>
      </c>
      <c r="Z643" s="218"/>
      <c r="AA643" s="222">
        <f t="shared" si="1045"/>
        <v>0</v>
      </c>
      <c r="AB643" s="219"/>
      <c r="AC643" s="267"/>
      <c r="AD643" s="268"/>
      <c r="AE643" s="269">
        <f t="shared" si="1046"/>
        <v>0</v>
      </c>
      <c r="AF643" s="265"/>
      <c r="AG643" s="269">
        <f t="shared" si="1047"/>
        <v>0</v>
      </c>
      <c r="AH643" s="266"/>
      <c r="AI643" s="314"/>
      <c r="AJ643" s="315"/>
      <c r="AK643" s="316">
        <f t="shared" si="1048"/>
        <v>0</v>
      </c>
      <c r="AL643" s="312"/>
      <c r="AM643" s="316">
        <f t="shared" si="1049"/>
        <v>0</v>
      </c>
      <c r="AN643" s="313"/>
      <c r="AO643" s="715">
        <f t="shared" si="1018"/>
        <v>1</v>
      </c>
      <c r="AP643" s="360"/>
      <c r="AQ643" s="361">
        <f t="shared" si="1050"/>
        <v>0</v>
      </c>
      <c r="AR643" s="358"/>
      <c r="AS643" s="361">
        <f t="shared" si="1051"/>
        <v>0</v>
      </c>
      <c r="AT643" s="359"/>
    </row>
    <row r="644" spans="1:46" ht="25.5" x14ac:dyDescent="0.2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38"/>
        <v>28000</v>
      </c>
      <c r="H644" s="36">
        <v>37474</v>
      </c>
      <c r="I644" s="36">
        <f t="shared" si="1039"/>
        <v>74948</v>
      </c>
      <c r="J644" s="53">
        <f t="shared" ref="J644:J646" si="1066">G644+I644</f>
        <v>102948</v>
      </c>
      <c r="K644" s="130"/>
      <c r="L644" s="93">
        <v>14000</v>
      </c>
      <c r="M644" s="93">
        <f t="shared" si="1040"/>
        <v>0</v>
      </c>
      <c r="N644" s="93">
        <v>37474</v>
      </c>
      <c r="O644" s="93">
        <f t="shared" si="1041"/>
        <v>0</v>
      </c>
      <c r="P644" s="94">
        <f t="shared" ref="P644:P646" si="1067">M644+O644</f>
        <v>0</v>
      </c>
      <c r="Q644" s="173"/>
      <c r="R644" s="175">
        <v>14000</v>
      </c>
      <c r="S644" s="175">
        <f t="shared" si="1042"/>
        <v>0</v>
      </c>
      <c r="T644" s="175">
        <v>37474</v>
      </c>
      <c r="U644" s="175">
        <f t="shared" si="1043"/>
        <v>0</v>
      </c>
      <c r="V644" s="176">
        <f t="shared" ref="V644:V646" si="1068">S644+U644</f>
        <v>0</v>
      </c>
      <c r="W644" s="220">
        <v>2</v>
      </c>
      <c r="X644" s="222">
        <v>14000</v>
      </c>
      <c r="Y644" s="222">
        <f t="shared" si="1044"/>
        <v>28000</v>
      </c>
      <c r="Z644" s="222">
        <v>37474</v>
      </c>
      <c r="AA644" s="222">
        <f t="shared" si="1045"/>
        <v>74948</v>
      </c>
      <c r="AB644" s="223">
        <f t="shared" ref="AB644:AB646" si="1069">Y644+AA644</f>
        <v>102948</v>
      </c>
      <c r="AC644" s="267"/>
      <c r="AD644" s="269">
        <v>14000</v>
      </c>
      <c r="AE644" s="269">
        <f t="shared" si="1046"/>
        <v>0</v>
      </c>
      <c r="AF644" s="269">
        <v>37474</v>
      </c>
      <c r="AG644" s="269">
        <f t="shared" si="1047"/>
        <v>0</v>
      </c>
      <c r="AH644" s="270">
        <f t="shared" ref="AH644:AH646" si="1070">AE644+AG644</f>
        <v>0</v>
      </c>
      <c r="AI644" s="314"/>
      <c r="AJ644" s="316">
        <v>14000</v>
      </c>
      <c r="AK644" s="316">
        <f t="shared" si="1048"/>
        <v>0</v>
      </c>
      <c r="AL644" s="316">
        <v>37474</v>
      </c>
      <c r="AM644" s="316">
        <f t="shared" si="1049"/>
        <v>0</v>
      </c>
      <c r="AN644" s="317">
        <f t="shared" ref="AN644:AN646" si="1071">AK644+AM644</f>
        <v>0</v>
      </c>
      <c r="AO644" s="715">
        <f t="shared" si="1018"/>
        <v>0</v>
      </c>
      <c r="AP644" s="361">
        <v>14000</v>
      </c>
      <c r="AQ644" s="361">
        <f t="shared" si="1050"/>
        <v>0</v>
      </c>
      <c r="AR644" s="361">
        <v>37474</v>
      </c>
      <c r="AS644" s="361">
        <f t="shared" si="1051"/>
        <v>0</v>
      </c>
      <c r="AT644" s="362">
        <f t="shared" ref="AT644:AT646" si="1072">AQ644+AS644</f>
        <v>0</v>
      </c>
    </row>
    <row r="645" spans="1:46" ht="25.5" x14ac:dyDescent="0.2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38"/>
        <v>28000</v>
      </c>
      <c r="H645" s="36">
        <v>34605</v>
      </c>
      <c r="I645" s="36">
        <f t="shared" si="1039"/>
        <v>69210</v>
      </c>
      <c r="J645" s="53">
        <f t="shared" si="1066"/>
        <v>97210</v>
      </c>
      <c r="K645" s="130"/>
      <c r="L645" s="93">
        <v>14000</v>
      </c>
      <c r="M645" s="93">
        <f t="shared" si="1040"/>
        <v>0</v>
      </c>
      <c r="N645" s="93">
        <v>34605</v>
      </c>
      <c r="O645" s="93">
        <f t="shared" si="1041"/>
        <v>0</v>
      </c>
      <c r="P645" s="94">
        <f t="shared" si="1067"/>
        <v>0</v>
      </c>
      <c r="Q645" s="173"/>
      <c r="R645" s="175">
        <v>14000</v>
      </c>
      <c r="S645" s="175">
        <f t="shared" si="1042"/>
        <v>0</v>
      </c>
      <c r="T645" s="175">
        <v>34605</v>
      </c>
      <c r="U645" s="175">
        <f t="shared" si="1043"/>
        <v>0</v>
      </c>
      <c r="V645" s="176">
        <f t="shared" si="1068"/>
        <v>0</v>
      </c>
      <c r="W645" s="220">
        <v>2</v>
      </c>
      <c r="X645" s="222">
        <v>14000</v>
      </c>
      <c r="Y645" s="222">
        <f t="shared" si="1044"/>
        <v>28000</v>
      </c>
      <c r="Z645" s="222">
        <v>34605</v>
      </c>
      <c r="AA645" s="222">
        <f t="shared" si="1045"/>
        <v>69210</v>
      </c>
      <c r="AB645" s="223">
        <f t="shared" si="1069"/>
        <v>97210</v>
      </c>
      <c r="AC645" s="267"/>
      <c r="AD645" s="269">
        <v>14000</v>
      </c>
      <c r="AE645" s="269">
        <f t="shared" si="1046"/>
        <v>0</v>
      </c>
      <c r="AF645" s="269">
        <v>34605</v>
      </c>
      <c r="AG645" s="269">
        <f t="shared" si="1047"/>
        <v>0</v>
      </c>
      <c r="AH645" s="270">
        <f t="shared" si="1070"/>
        <v>0</v>
      </c>
      <c r="AI645" s="314"/>
      <c r="AJ645" s="316">
        <v>14000</v>
      </c>
      <c r="AK645" s="316">
        <f t="shared" si="1048"/>
        <v>0</v>
      </c>
      <c r="AL645" s="316">
        <v>34605</v>
      </c>
      <c r="AM645" s="316">
        <f t="shared" si="1049"/>
        <v>0</v>
      </c>
      <c r="AN645" s="317">
        <f t="shared" si="1071"/>
        <v>0</v>
      </c>
      <c r="AO645" s="715">
        <f t="shared" si="1018"/>
        <v>0</v>
      </c>
      <c r="AP645" s="361">
        <v>14000</v>
      </c>
      <c r="AQ645" s="361">
        <f t="shared" si="1050"/>
        <v>0</v>
      </c>
      <c r="AR645" s="361">
        <v>34605</v>
      </c>
      <c r="AS645" s="361">
        <f t="shared" si="1051"/>
        <v>0</v>
      </c>
      <c r="AT645" s="362">
        <f t="shared" si="1072"/>
        <v>0</v>
      </c>
    </row>
    <row r="646" spans="1:46" ht="38.25" x14ac:dyDescent="0.2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38"/>
        <v>44166</v>
      </c>
      <c r="H646" s="36">
        <v>268606</v>
      </c>
      <c r="I646" s="36">
        <f t="shared" si="1039"/>
        <v>268606</v>
      </c>
      <c r="J646" s="53">
        <f t="shared" si="1066"/>
        <v>312772</v>
      </c>
      <c r="K646" s="130"/>
      <c r="L646" s="93">
        <v>44166</v>
      </c>
      <c r="M646" s="93">
        <f t="shared" si="1040"/>
        <v>0</v>
      </c>
      <c r="N646" s="93">
        <v>268606</v>
      </c>
      <c r="O646" s="93">
        <f t="shared" si="1041"/>
        <v>0</v>
      </c>
      <c r="P646" s="94">
        <f t="shared" si="1067"/>
        <v>0</v>
      </c>
      <c r="Q646" s="173"/>
      <c r="R646" s="175">
        <v>44166</v>
      </c>
      <c r="S646" s="175">
        <f t="shared" si="1042"/>
        <v>0</v>
      </c>
      <c r="T646" s="175">
        <v>268606</v>
      </c>
      <c r="U646" s="175">
        <f t="shared" si="1043"/>
        <v>0</v>
      </c>
      <c r="V646" s="176">
        <f t="shared" si="1068"/>
        <v>0</v>
      </c>
      <c r="W646" s="220">
        <v>1</v>
      </c>
      <c r="X646" s="222">
        <v>44166</v>
      </c>
      <c r="Y646" s="222">
        <f t="shared" si="1044"/>
        <v>44166</v>
      </c>
      <c r="Z646" s="222">
        <v>268606</v>
      </c>
      <c r="AA646" s="222">
        <f t="shared" si="1045"/>
        <v>268606</v>
      </c>
      <c r="AB646" s="223">
        <f t="shared" si="1069"/>
        <v>312772</v>
      </c>
      <c r="AC646" s="267"/>
      <c r="AD646" s="269">
        <v>44166</v>
      </c>
      <c r="AE646" s="269">
        <f t="shared" si="1046"/>
        <v>0</v>
      </c>
      <c r="AF646" s="269">
        <v>268606</v>
      </c>
      <c r="AG646" s="269">
        <f t="shared" si="1047"/>
        <v>0</v>
      </c>
      <c r="AH646" s="270">
        <f t="shared" si="1070"/>
        <v>0</v>
      </c>
      <c r="AI646" s="314"/>
      <c r="AJ646" s="316">
        <v>44166</v>
      </c>
      <c r="AK646" s="316">
        <f t="shared" si="1048"/>
        <v>0</v>
      </c>
      <c r="AL646" s="316">
        <v>268606</v>
      </c>
      <c r="AM646" s="316">
        <f t="shared" si="1049"/>
        <v>0</v>
      </c>
      <c r="AN646" s="317">
        <f t="shared" si="1071"/>
        <v>0</v>
      </c>
      <c r="AO646" s="715">
        <f t="shared" si="1018"/>
        <v>0</v>
      </c>
      <c r="AP646" s="361">
        <v>44166</v>
      </c>
      <c r="AQ646" s="361">
        <f t="shared" si="1050"/>
        <v>0</v>
      </c>
      <c r="AR646" s="361">
        <v>268606</v>
      </c>
      <c r="AS646" s="361">
        <f t="shared" si="1051"/>
        <v>0</v>
      </c>
      <c r="AT646" s="362">
        <f t="shared" si="1072"/>
        <v>0</v>
      </c>
    </row>
    <row r="647" spans="1:46" x14ac:dyDescent="0.2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38"/>
        <v>0</v>
      </c>
      <c r="H647" s="36"/>
      <c r="I647" s="36">
        <f t="shared" si="1039"/>
        <v>0</v>
      </c>
      <c r="J647" s="53"/>
      <c r="K647" s="130"/>
      <c r="L647" s="93"/>
      <c r="M647" s="93">
        <f t="shared" si="1040"/>
        <v>0</v>
      </c>
      <c r="N647" s="93"/>
      <c r="O647" s="93">
        <f t="shared" si="1041"/>
        <v>0</v>
      </c>
      <c r="P647" s="94"/>
      <c r="Q647" s="173"/>
      <c r="R647" s="175"/>
      <c r="S647" s="175">
        <f t="shared" si="1042"/>
        <v>0</v>
      </c>
      <c r="T647" s="175"/>
      <c r="U647" s="175">
        <f t="shared" si="1043"/>
        <v>0</v>
      </c>
      <c r="V647" s="176"/>
      <c r="W647" s="220"/>
      <c r="X647" s="222"/>
      <c r="Y647" s="222">
        <f t="shared" si="1044"/>
        <v>0</v>
      </c>
      <c r="Z647" s="222"/>
      <c r="AA647" s="222">
        <f t="shared" si="1045"/>
        <v>0</v>
      </c>
      <c r="AB647" s="223"/>
      <c r="AC647" s="267"/>
      <c r="AD647" s="269"/>
      <c r="AE647" s="269">
        <f t="shared" si="1046"/>
        <v>0</v>
      </c>
      <c r="AF647" s="269"/>
      <c r="AG647" s="269">
        <f t="shared" si="1047"/>
        <v>0</v>
      </c>
      <c r="AH647" s="270"/>
      <c r="AI647" s="314"/>
      <c r="AJ647" s="316"/>
      <c r="AK647" s="316">
        <f t="shared" si="1048"/>
        <v>0</v>
      </c>
      <c r="AL647" s="316"/>
      <c r="AM647" s="316">
        <f t="shared" si="1049"/>
        <v>0</v>
      </c>
      <c r="AN647" s="317"/>
      <c r="AO647" s="715">
        <f t="shared" si="1018"/>
        <v>4</v>
      </c>
      <c r="AP647" s="361"/>
      <c r="AQ647" s="361">
        <f t="shared" si="1050"/>
        <v>0</v>
      </c>
      <c r="AR647" s="361"/>
      <c r="AS647" s="361">
        <f t="shared" si="1051"/>
        <v>0</v>
      </c>
      <c r="AT647" s="362"/>
    </row>
    <row r="648" spans="1:46" x14ac:dyDescent="0.2">
      <c r="A648" s="1">
        <v>624</v>
      </c>
      <c r="B648" s="9" t="s">
        <v>245</v>
      </c>
      <c r="C648" s="2"/>
      <c r="D648" s="2"/>
      <c r="E648" s="2"/>
      <c r="F648" s="36"/>
      <c r="G648" s="36">
        <f t="shared" si="1038"/>
        <v>0</v>
      </c>
      <c r="H648" s="36"/>
      <c r="I648" s="36">
        <f t="shared" si="1039"/>
        <v>0</v>
      </c>
      <c r="J648" s="53"/>
      <c r="K648" s="130"/>
      <c r="L648" s="93"/>
      <c r="M648" s="93">
        <f t="shared" si="1040"/>
        <v>0</v>
      </c>
      <c r="N648" s="93"/>
      <c r="O648" s="93">
        <f t="shared" si="1041"/>
        <v>0</v>
      </c>
      <c r="P648" s="94"/>
      <c r="Q648" s="173"/>
      <c r="R648" s="175"/>
      <c r="S648" s="175">
        <f t="shared" si="1042"/>
        <v>0</v>
      </c>
      <c r="T648" s="175"/>
      <c r="U648" s="175">
        <f t="shared" si="1043"/>
        <v>0</v>
      </c>
      <c r="V648" s="176"/>
      <c r="W648" s="220"/>
      <c r="X648" s="222"/>
      <c r="Y648" s="222">
        <f t="shared" si="1044"/>
        <v>0</v>
      </c>
      <c r="Z648" s="222"/>
      <c r="AA648" s="222">
        <f t="shared" si="1045"/>
        <v>0</v>
      </c>
      <c r="AB648" s="223"/>
      <c r="AC648" s="267"/>
      <c r="AD648" s="269"/>
      <c r="AE648" s="269">
        <f t="shared" si="1046"/>
        <v>0</v>
      </c>
      <c r="AF648" s="269"/>
      <c r="AG648" s="269">
        <f t="shared" si="1047"/>
        <v>0</v>
      </c>
      <c r="AH648" s="270"/>
      <c r="AI648" s="314"/>
      <c r="AJ648" s="316"/>
      <c r="AK648" s="316">
        <f t="shared" si="1048"/>
        <v>0</v>
      </c>
      <c r="AL648" s="316"/>
      <c r="AM648" s="316">
        <f t="shared" si="1049"/>
        <v>0</v>
      </c>
      <c r="AN648" s="317"/>
      <c r="AO648" s="715">
        <f t="shared" si="1018"/>
        <v>0</v>
      </c>
      <c r="AP648" s="361"/>
      <c r="AQ648" s="361">
        <f t="shared" si="1050"/>
        <v>0</v>
      </c>
      <c r="AR648" s="361"/>
      <c r="AS648" s="361">
        <f t="shared" si="1051"/>
        <v>0</v>
      </c>
      <c r="AT648" s="362"/>
    </row>
    <row r="649" spans="1:46" x14ac:dyDescent="0.2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38"/>
        <v>7810</v>
      </c>
      <c r="H649" s="36">
        <v>240</v>
      </c>
      <c r="I649" s="36">
        <f t="shared" si="1039"/>
        <v>5280</v>
      </c>
      <c r="J649" s="53">
        <f t="shared" ref="J649:J655" si="1073">G649+I649</f>
        <v>13090</v>
      </c>
      <c r="K649" s="130"/>
      <c r="L649" s="93">
        <f>250+105</f>
        <v>355</v>
      </c>
      <c r="M649" s="93">
        <f t="shared" si="1040"/>
        <v>0</v>
      </c>
      <c r="N649" s="93">
        <v>240</v>
      </c>
      <c r="O649" s="93">
        <f t="shared" si="1041"/>
        <v>0</v>
      </c>
      <c r="P649" s="94">
        <f t="shared" ref="P649:P655" si="1074">M649+O649</f>
        <v>0</v>
      </c>
      <c r="Q649" s="173"/>
      <c r="R649" s="175">
        <f>250+105</f>
        <v>355</v>
      </c>
      <c r="S649" s="175">
        <f t="shared" si="1042"/>
        <v>0</v>
      </c>
      <c r="T649" s="175">
        <v>240</v>
      </c>
      <c r="U649" s="175">
        <f t="shared" si="1043"/>
        <v>0</v>
      </c>
      <c r="V649" s="176">
        <f t="shared" ref="V649:V655" si="1075">S649+U649</f>
        <v>0</v>
      </c>
      <c r="W649" s="220"/>
      <c r="X649" s="222">
        <f>250+105</f>
        <v>355</v>
      </c>
      <c r="Y649" s="222">
        <f t="shared" si="1044"/>
        <v>0</v>
      </c>
      <c r="Z649" s="222">
        <v>240</v>
      </c>
      <c r="AA649" s="222">
        <f t="shared" si="1045"/>
        <v>0</v>
      </c>
      <c r="AB649" s="223">
        <f t="shared" ref="AB649:AB655" si="1076">Y649+AA649</f>
        <v>0</v>
      </c>
      <c r="AC649" s="267">
        <v>22</v>
      </c>
      <c r="AD649" s="269">
        <f>250+105</f>
        <v>355</v>
      </c>
      <c r="AE649" s="269">
        <f t="shared" si="1046"/>
        <v>7810</v>
      </c>
      <c r="AF649" s="269">
        <v>240</v>
      </c>
      <c r="AG649" s="269">
        <f t="shared" si="1047"/>
        <v>5280</v>
      </c>
      <c r="AH649" s="270">
        <f t="shared" ref="AH649:AH655" si="1077">AE649+AG649</f>
        <v>13090</v>
      </c>
      <c r="AI649" s="314"/>
      <c r="AJ649" s="316">
        <f>250+105</f>
        <v>355</v>
      </c>
      <c r="AK649" s="316">
        <f t="shared" si="1048"/>
        <v>0</v>
      </c>
      <c r="AL649" s="316">
        <v>240</v>
      </c>
      <c r="AM649" s="316">
        <f t="shared" si="1049"/>
        <v>0</v>
      </c>
      <c r="AN649" s="317">
        <f t="shared" ref="AN649:AN655" si="1078">AK649+AM649</f>
        <v>0</v>
      </c>
      <c r="AO649" s="715">
        <f t="shared" si="1018"/>
        <v>0</v>
      </c>
      <c r="AP649" s="361">
        <f>250+105</f>
        <v>355</v>
      </c>
      <c r="AQ649" s="361">
        <f t="shared" si="1050"/>
        <v>0</v>
      </c>
      <c r="AR649" s="361">
        <v>240</v>
      </c>
      <c r="AS649" s="361">
        <f t="shared" si="1051"/>
        <v>0</v>
      </c>
      <c r="AT649" s="362">
        <f t="shared" ref="AT649:AT655" si="1079">AQ649+AS649</f>
        <v>0</v>
      </c>
    </row>
    <row r="650" spans="1:46" x14ac:dyDescent="0.2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38"/>
        <v>10440</v>
      </c>
      <c r="H650" s="36">
        <v>403</v>
      </c>
      <c r="I650" s="36">
        <f t="shared" si="1039"/>
        <v>9672</v>
      </c>
      <c r="J650" s="53">
        <f t="shared" si="1073"/>
        <v>20112</v>
      </c>
      <c r="K650" s="130"/>
      <c r="L650" s="93">
        <f>330+105</f>
        <v>435</v>
      </c>
      <c r="M650" s="93">
        <f t="shared" si="1040"/>
        <v>0</v>
      </c>
      <c r="N650" s="93">
        <v>403</v>
      </c>
      <c r="O650" s="93">
        <f t="shared" si="1041"/>
        <v>0</v>
      </c>
      <c r="P650" s="94">
        <f t="shared" si="1074"/>
        <v>0</v>
      </c>
      <c r="Q650" s="173"/>
      <c r="R650" s="175">
        <f>330+105</f>
        <v>435</v>
      </c>
      <c r="S650" s="175">
        <f t="shared" si="1042"/>
        <v>0</v>
      </c>
      <c r="T650" s="175">
        <v>403</v>
      </c>
      <c r="U650" s="175">
        <f t="shared" si="1043"/>
        <v>0</v>
      </c>
      <c r="V650" s="176">
        <f t="shared" si="1075"/>
        <v>0</v>
      </c>
      <c r="W650" s="220"/>
      <c r="X650" s="222">
        <f>330+105</f>
        <v>435</v>
      </c>
      <c r="Y650" s="222">
        <f t="shared" si="1044"/>
        <v>0</v>
      </c>
      <c r="Z650" s="222">
        <v>403</v>
      </c>
      <c r="AA650" s="222">
        <f t="shared" si="1045"/>
        <v>0</v>
      </c>
      <c r="AB650" s="223">
        <f t="shared" si="1076"/>
        <v>0</v>
      </c>
      <c r="AC650" s="267">
        <v>24</v>
      </c>
      <c r="AD650" s="269">
        <f>330+105</f>
        <v>435</v>
      </c>
      <c r="AE650" s="269">
        <f t="shared" si="1046"/>
        <v>10440</v>
      </c>
      <c r="AF650" s="269">
        <v>403</v>
      </c>
      <c r="AG650" s="269">
        <f t="shared" si="1047"/>
        <v>9672</v>
      </c>
      <c r="AH650" s="270">
        <f t="shared" si="1077"/>
        <v>20112</v>
      </c>
      <c r="AI650" s="314"/>
      <c r="AJ650" s="316">
        <f>330+105</f>
        <v>435</v>
      </c>
      <c r="AK650" s="316">
        <f t="shared" si="1048"/>
        <v>0</v>
      </c>
      <c r="AL650" s="316">
        <v>403</v>
      </c>
      <c r="AM650" s="316">
        <f t="shared" si="1049"/>
        <v>0</v>
      </c>
      <c r="AN650" s="317">
        <f t="shared" si="1078"/>
        <v>0</v>
      </c>
      <c r="AO650" s="715">
        <f t="shared" si="1018"/>
        <v>0</v>
      </c>
      <c r="AP650" s="361">
        <f>330+105</f>
        <v>435</v>
      </c>
      <c r="AQ650" s="361">
        <f t="shared" si="1050"/>
        <v>0</v>
      </c>
      <c r="AR650" s="361">
        <v>403</v>
      </c>
      <c r="AS650" s="361">
        <f t="shared" si="1051"/>
        <v>0</v>
      </c>
      <c r="AT650" s="362">
        <f t="shared" si="1079"/>
        <v>0</v>
      </c>
    </row>
    <row r="651" spans="1:46" x14ac:dyDescent="0.2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38"/>
        <v>3656</v>
      </c>
      <c r="H651" s="36">
        <v>524</v>
      </c>
      <c r="I651" s="36">
        <f t="shared" si="1039"/>
        <v>4192</v>
      </c>
      <c r="J651" s="53">
        <f t="shared" si="1073"/>
        <v>7848</v>
      </c>
      <c r="K651" s="130"/>
      <c r="L651" s="93">
        <f>352+105</f>
        <v>457</v>
      </c>
      <c r="M651" s="93">
        <f t="shared" si="1040"/>
        <v>0</v>
      </c>
      <c r="N651" s="93">
        <v>524</v>
      </c>
      <c r="O651" s="93">
        <f t="shared" si="1041"/>
        <v>0</v>
      </c>
      <c r="P651" s="94">
        <f t="shared" si="1074"/>
        <v>0</v>
      </c>
      <c r="Q651" s="173"/>
      <c r="R651" s="175">
        <f>352+105</f>
        <v>457</v>
      </c>
      <c r="S651" s="175">
        <f t="shared" si="1042"/>
        <v>0</v>
      </c>
      <c r="T651" s="175">
        <v>524</v>
      </c>
      <c r="U651" s="175">
        <f t="shared" si="1043"/>
        <v>0</v>
      </c>
      <c r="V651" s="176">
        <f t="shared" si="1075"/>
        <v>0</v>
      </c>
      <c r="W651" s="220"/>
      <c r="X651" s="222">
        <f>352+105</f>
        <v>457</v>
      </c>
      <c r="Y651" s="222">
        <f t="shared" si="1044"/>
        <v>0</v>
      </c>
      <c r="Z651" s="222">
        <v>524</v>
      </c>
      <c r="AA651" s="222">
        <f t="shared" si="1045"/>
        <v>0</v>
      </c>
      <c r="AB651" s="223">
        <f t="shared" si="1076"/>
        <v>0</v>
      </c>
      <c r="AC651" s="267">
        <v>8</v>
      </c>
      <c r="AD651" s="269">
        <f>352+105</f>
        <v>457</v>
      </c>
      <c r="AE651" s="269">
        <f t="shared" si="1046"/>
        <v>3656</v>
      </c>
      <c r="AF651" s="269">
        <v>524</v>
      </c>
      <c r="AG651" s="269">
        <f t="shared" si="1047"/>
        <v>4192</v>
      </c>
      <c r="AH651" s="270">
        <f t="shared" si="1077"/>
        <v>7848</v>
      </c>
      <c r="AI651" s="314"/>
      <c r="AJ651" s="316">
        <f>352+105</f>
        <v>457</v>
      </c>
      <c r="AK651" s="316">
        <f t="shared" si="1048"/>
        <v>0</v>
      </c>
      <c r="AL651" s="316">
        <v>524</v>
      </c>
      <c r="AM651" s="316">
        <f t="shared" si="1049"/>
        <v>0</v>
      </c>
      <c r="AN651" s="317">
        <f t="shared" si="1078"/>
        <v>0</v>
      </c>
      <c r="AO651" s="715">
        <f t="shared" si="1018"/>
        <v>0</v>
      </c>
      <c r="AP651" s="361">
        <f>352+105</f>
        <v>457</v>
      </c>
      <c r="AQ651" s="361">
        <f t="shared" si="1050"/>
        <v>0</v>
      </c>
      <c r="AR651" s="361">
        <v>524</v>
      </c>
      <c r="AS651" s="361">
        <f t="shared" si="1051"/>
        <v>0</v>
      </c>
      <c r="AT651" s="362">
        <f t="shared" si="1079"/>
        <v>0</v>
      </c>
    </row>
    <row r="652" spans="1:46" x14ac:dyDescent="0.2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38"/>
        <v>5560</v>
      </c>
      <c r="H652" s="36">
        <v>877</v>
      </c>
      <c r="I652" s="36">
        <f t="shared" si="1039"/>
        <v>8770</v>
      </c>
      <c r="J652" s="53">
        <f t="shared" si="1073"/>
        <v>14330</v>
      </c>
      <c r="K652" s="130"/>
      <c r="L652" s="93">
        <v>556</v>
      </c>
      <c r="M652" s="93">
        <f t="shared" si="1040"/>
        <v>0</v>
      </c>
      <c r="N652" s="93">
        <v>877</v>
      </c>
      <c r="O652" s="93">
        <f t="shared" si="1041"/>
        <v>0</v>
      </c>
      <c r="P652" s="94">
        <f t="shared" si="1074"/>
        <v>0</v>
      </c>
      <c r="Q652" s="173"/>
      <c r="R652" s="175">
        <v>556</v>
      </c>
      <c r="S652" s="175">
        <f t="shared" si="1042"/>
        <v>0</v>
      </c>
      <c r="T652" s="175">
        <v>877</v>
      </c>
      <c r="U652" s="175">
        <f t="shared" si="1043"/>
        <v>0</v>
      </c>
      <c r="V652" s="176">
        <f t="shared" si="1075"/>
        <v>0</v>
      </c>
      <c r="W652" s="220"/>
      <c r="X652" s="222">
        <v>556</v>
      </c>
      <c r="Y652" s="222">
        <f t="shared" si="1044"/>
        <v>0</v>
      </c>
      <c r="Z652" s="222">
        <v>877</v>
      </c>
      <c r="AA652" s="222">
        <f t="shared" si="1045"/>
        <v>0</v>
      </c>
      <c r="AB652" s="223">
        <f t="shared" si="1076"/>
        <v>0</v>
      </c>
      <c r="AC652" s="267">
        <v>10</v>
      </c>
      <c r="AD652" s="269">
        <v>556</v>
      </c>
      <c r="AE652" s="269">
        <f t="shared" si="1046"/>
        <v>5560</v>
      </c>
      <c r="AF652" s="269">
        <v>877</v>
      </c>
      <c r="AG652" s="269">
        <f t="shared" si="1047"/>
        <v>8770</v>
      </c>
      <c r="AH652" s="270">
        <f t="shared" si="1077"/>
        <v>14330</v>
      </c>
      <c r="AI652" s="314"/>
      <c r="AJ652" s="316">
        <v>556</v>
      </c>
      <c r="AK652" s="316">
        <f t="shared" si="1048"/>
        <v>0</v>
      </c>
      <c r="AL652" s="316">
        <v>877</v>
      </c>
      <c r="AM652" s="316">
        <f t="shared" si="1049"/>
        <v>0</v>
      </c>
      <c r="AN652" s="317">
        <f t="shared" si="1078"/>
        <v>0</v>
      </c>
      <c r="AO652" s="715">
        <f t="shared" si="1018"/>
        <v>0</v>
      </c>
      <c r="AP652" s="361">
        <v>556</v>
      </c>
      <c r="AQ652" s="361">
        <f t="shared" si="1050"/>
        <v>0</v>
      </c>
      <c r="AR652" s="361">
        <v>877</v>
      </c>
      <c r="AS652" s="361">
        <f t="shared" si="1051"/>
        <v>0</v>
      </c>
      <c r="AT652" s="362">
        <f t="shared" si="1079"/>
        <v>0</v>
      </c>
    </row>
    <row r="653" spans="1:46" x14ac:dyDescent="0.2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38"/>
        <v>10000</v>
      </c>
      <c r="H653" s="36">
        <v>8211</v>
      </c>
      <c r="I653" s="36">
        <f t="shared" si="1039"/>
        <v>32844</v>
      </c>
      <c r="J653" s="53">
        <f t="shared" si="1073"/>
        <v>42844</v>
      </c>
      <c r="K653" s="130"/>
      <c r="L653" s="93">
        <v>2500</v>
      </c>
      <c r="M653" s="93">
        <f t="shared" si="1040"/>
        <v>0</v>
      </c>
      <c r="N653" s="93">
        <v>8211</v>
      </c>
      <c r="O653" s="93">
        <f t="shared" si="1041"/>
        <v>0</v>
      </c>
      <c r="P653" s="94">
        <f t="shared" si="1074"/>
        <v>0</v>
      </c>
      <c r="Q653" s="173"/>
      <c r="R653" s="175">
        <v>2500</v>
      </c>
      <c r="S653" s="175">
        <f t="shared" si="1042"/>
        <v>0</v>
      </c>
      <c r="T653" s="175">
        <v>8211</v>
      </c>
      <c r="U653" s="175">
        <f t="shared" si="1043"/>
        <v>0</v>
      </c>
      <c r="V653" s="176">
        <f t="shared" si="1075"/>
        <v>0</v>
      </c>
      <c r="W653" s="220"/>
      <c r="X653" s="222">
        <v>2500</v>
      </c>
      <c r="Y653" s="222">
        <f t="shared" si="1044"/>
        <v>0</v>
      </c>
      <c r="Z653" s="222">
        <v>8211</v>
      </c>
      <c r="AA653" s="222">
        <f t="shared" si="1045"/>
        <v>0</v>
      </c>
      <c r="AB653" s="223">
        <f t="shared" si="1076"/>
        <v>0</v>
      </c>
      <c r="AC653" s="267">
        <v>4</v>
      </c>
      <c r="AD653" s="269">
        <v>2500</v>
      </c>
      <c r="AE653" s="269">
        <f t="shared" si="1046"/>
        <v>10000</v>
      </c>
      <c r="AF653" s="269">
        <v>8211</v>
      </c>
      <c r="AG653" s="269">
        <f t="shared" si="1047"/>
        <v>32844</v>
      </c>
      <c r="AH653" s="270">
        <f t="shared" si="1077"/>
        <v>42844</v>
      </c>
      <c r="AI653" s="314"/>
      <c r="AJ653" s="316">
        <v>2500</v>
      </c>
      <c r="AK653" s="316">
        <f t="shared" si="1048"/>
        <v>0</v>
      </c>
      <c r="AL653" s="316">
        <v>8211</v>
      </c>
      <c r="AM653" s="316">
        <f t="shared" si="1049"/>
        <v>0</v>
      </c>
      <c r="AN653" s="317">
        <f t="shared" si="1078"/>
        <v>0</v>
      </c>
      <c r="AO653" s="715">
        <f t="shared" si="1018"/>
        <v>0</v>
      </c>
      <c r="AP653" s="361">
        <v>2500</v>
      </c>
      <c r="AQ653" s="361">
        <f t="shared" si="1050"/>
        <v>0</v>
      </c>
      <c r="AR653" s="361">
        <v>8211</v>
      </c>
      <c r="AS653" s="361">
        <f t="shared" si="1051"/>
        <v>0</v>
      </c>
      <c r="AT653" s="362">
        <f t="shared" si="1079"/>
        <v>0</v>
      </c>
    </row>
    <row r="654" spans="1:46" x14ac:dyDescent="0.2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38"/>
        <v>2500</v>
      </c>
      <c r="H654" s="36">
        <v>5000</v>
      </c>
      <c r="I654" s="36">
        <f t="shared" si="1039"/>
        <v>5000</v>
      </c>
      <c r="J654" s="53">
        <f t="shared" si="1073"/>
        <v>7500</v>
      </c>
      <c r="K654" s="130"/>
      <c r="L654" s="93">
        <v>2500</v>
      </c>
      <c r="M654" s="93">
        <f t="shared" si="1040"/>
        <v>0</v>
      </c>
      <c r="N654" s="93">
        <v>5000</v>
      </c>
      <c r="O654" s="93">
        <f t="shared" si="1041"/>
        <v>0</v>
      </c>
      <c r="P654" s="94">
        <f t="shared" si="1074"/>
        <v>0</v>
      </c>
      <c r="Q654" s="173"/>
      <c r="R654" s="175">
        <v>2500</v>
      </c>
      <c r="S654" s="175">
        <f t="shared" si="1042"/>
        <v>0</v>
      </c>
      <c r="T654" s="175">
        <v>5000</v>
      </c>
      <c r="U654" s="175">
        <f t="shared" si="1043"/>
        <v>0</v>
      </c>
      <c r="V654" s="176">
        <f t="shared" si="1075"/>
        <v>0</v>
      </c>
      <c r="W654" s="220"/>
      <c r="X654" s="222">
        <v>2500</v>
      </c>
      <c r="Y654" s="222">
        <f t="shared" si="1044"/>
        <v>0</v>
      </c>
      <c r="Z654" s="222">
        <v>5000</v>
      </c>
      <c r="AA654" s="222">
        <f t="shared" si="1045"/>
        <v>0</v>
      </c>
      <c r="AB654" s="223">
        <f t="shared" si="1076"/>
        <v>0</v>
      </c>
      <c r="AC654" s="267"/>
      <c r="AD654" s="269">
        <v>2500</v>
      </c>
      <c r="AE654" s="269">
        <f t="shared" si="1046"/>
        <v>0</v>
      </c>
      <c r="AF654" s="269">
        <v>5000</v>
      </c>
      <c r="AG654" s="269">
        <f t="shared" si="1047"/>
        <v>0</v>
      </c>
      <c r="AH654" s="270">
        <f t="shared" si="1077"/>
        <v>0</v>
      </c>
      <c r="AI654" s="314"/>
      <c r="AJ654" s="316">
        <v>2500</v>
      </c>
      <c r="AK654" s="316">
        <f t="shared" si="1048"/>
        <v>0</v>
      </c>
      <c r="AL654" s="316">
        <v>5000</v>
      </c>
      <c r="AM654" s="316">
        <f t="shared" si="1049"/>
        <v>0</v>
      </c>
      <c r="AN654" s="317">
        <f t="shared" si="1078"/>
        <v>0</v>
      </c>
      <c r="AO654" s="715">
        <f t="shared" si="1018"/>
        <v>1</v>
      </c>
      <c r="AP654" s="361">
        <v>2500</v>
      </c>
      <c r="AQ654" s="361">
        <f t="shared" si="1050"/>
        <v>2500</v>
      </c>
      <c r="AR654" s="361">
        <v>5000</v>
      </c>
      <c r="AS654" s="361">
        <f t="shared" si="1051"/>
        <v>5000</v>
      </c>
      <c r="AT654" s="362">
        <f t="shared" si="1079"/>
        <v>7500</v>
      </c>
    </row>
    <row r="655" spans="1:46" x14ac:dyDescent="0.2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38"/>
        <v>0</v>
      </c>
      <c r="H655" s="83">
        <v>0</v>
      </c>
      <c r="I655" s="83">
        <f t="shared" si="1039"/>
        <v>0</v>
      </c>
      <c r="J655" s="124">
        <f t="shared" si="1073"/>
        <v>0</v>
      </c>
      <c r="K655" s="130"/>
      <c r="L655" s="93">
        <v>0</v>
      </c>
      <c r="M655" s="93">
        <f t="shared" si="1040"/>
        <v>0</v>
      </c>
      <c r="N655" s="93">
        <v>0</v>
      </c>
      <c r="O655" s="93">
        <f t="shared" si="1041"/>
        <v>0</v>
      </c>
      <c r="P655" s="94">
        <f t="shared" si="1074"/>
        <v>0</v>
      </c>
      <c r="Q655" s="173"/>
      <c r="R655" s="175">
        <v>0</v>
      </c>
      <c r="S655" s="175">
        <f t="shared" si="1042"/>
        <v>0</v>
      </c>
      <c r="T655" s="175">
        <v>0</v>
      </c>
      <c r="U655" s="175">
        <f t="shared" si="1043"/>
        <v>0</v>
      </c>
      <c r="V655" s="176">
        <f t="shared" si="1075"/>
        <v>0</v>
      </c>
      <c r="W655" s="220"/>
      <c r="X655" s="222">
        <v>0</v>
      </c>
      <c r="Y655" s="222">
        <f t="shared" si="1044"/>
        <v>0</v>
      </c>
      <c r="Z655" s="222">
        <v>0</v>
      </c>
      <c r="AA655" s="222">
        <f t="shared" si="1045"/>
        <v>0</v>
      </c>
      <c r="AB655" s="223">
        <f t="shared" si="1076"/>
        <v>0</v>
      </c>
      <c r="AC655" s="267"/>
      <c r="AD655" s="269">
        <v>0</v>
      </c>
      <c r="AE655" s="269">
        <f t="shared" si="1046"/>
        <v>0</v>
      </c>
      <c r="AF655" s="269">
        <v>0</v>
      </c>
      <c r="AG655" s="269">
        <f t="shared" si="1047"/>
        <v>0</v>
      </c>
      <c r="AH655" s="270">
        <f t="shared" si="1077"/>
        <v>0</v>
      </c>
      <c r="AI655" s="314"/>
      <c r="AJ655" s="316">
        <v>0</v>
      </c>
      <c r="AK655" s="316">
        <f t="shared" si="1048"/>
        <v>0</v>
      </c>
      <c r="AL655" s="316">
        <v>0</v>
      </c>
      <c r="AM655" s="316">
        <f t="shared" si="1049"/>
        <v>0</v>
      </c>
      <c r="AN655" s="317">
        <f t="shared" si="1078"/>
        <v>0</v>
      </c>
      <c r="AO655" s="715">
        <f t="shared" si="1018"/>
        <v>0</v>
      </c>
      <c r="AP655" s="361">
        <v>0</v>
      </c>
      <c r="AQ655" s="361">
        <f t="shared" si="1050"/>
        <v>0</v>
      </c>
      <c r="AR655" s="361">
        <v>0</v>
      </c>
      <c r="AS655" s="361">
        <f t="shared" si="1051"/>
        <v>0</v>
      </c>
      <c r="AT655" s="362">
        <f t="shared" si="1079"/>
        <v>0</v>
      </c>
    </row>
    <row r="656" spans="1:46" ht="25.5" x14ac:dyDescent="0.2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38"/>
        <v>0</v>
      </c>
      <c r="H656" s="37"/>
      <c r="I656" s="36">
        <f t="shared" si="1039"/>
        <v>0</v>
      </c>
      <c r="J656" s="119"/>
      <c r="K656" s="130"/>
      <c r="L656" s="92"/>
      <c r="M656" s="93">
        <f t="shared" si="1040"/>
        <v>0</v>
      </c>
      <c r="N656" s="91"/>
      <c r="O656" s="93">
        <f t="shared" si="1041"/>
        <v>0</v>
      </c>
      <c r="P656" s="129"/>
      <c r="Q656" s="173"/>
      <c r="R656" s="174"/>
      <c r="S656" s="175">
        <f t="shared" si="1042"/>
        <v>0</v>
      </c>
      <c r="T656" s="171"/>
      <c r="U656" s="175">
        <f t="shared" si="1043"/>
        <v>0</v>
      </c>
      <c r="V656" s="172"/>
      <c r="W656" s="220"/>
      <c r="X656" s="221"/>
      <c r="Y656" s="222">
        <f t="shared" si="1044"/>
        <v>0</v>
      </c>
      <c r="Z656" s="218"/>
      <c r="AA656" s="222">
        <f t="shared" si="1045"/>
        <v>0</v>
      </c>
      <c r="AB656" s="219"/>
      <c r="AC656" s="267"/>
      <c r="AD656" s="268"/>
      <c r="AE656" s="269">
        <f t="shared" si="1046"/>
        <v>0</v>
      </c>
      <c r="AF656" s="265"/>
      <c r="AG656" s="269">
        <f t="shared" si="1047"/>
        <v>0</v>
      </c>
      <c r="AH656" s="266"/>
      <c r="AI656" s="314"/>
      <c r="AJ656" s="315"/>
      <c r="AK656" s="316">
        <f t="shared" si="1048"/>
        <v>0</v>
      </c>
      <c r="AL656" s="312"/>
      <c r="AM656" s="316">
        <f t="shared" si="1049"/>
        <v>0</v>
      </c>
      <c r="AN656" s="313"/>
      <c r="AO656" s="715">
        <f t="shared" si="1018"/>
        <v>1</v>
      </c>
      <c r="AP656" s="360"/>
      <c r="AQ656" s="361">
        <f t="shared" si="1050"/>
        <v>0</v>
      </c>
      <c r="AR656" s="358"/>
      <c r="AS656" s="361">
        <f t="shared" si="1051"/>
        <v>0</v>
      </c>
      <c r="AT656" s="359"/>
    </row>
    <row r="657" spans="1:46" ht="25.5" x14ac:dyDescent="0.2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38"/>
        <v>14000</v>
      </c>
      <c r="H657" s="36">
        <v>34605</v>
      </c>
      <c r="I657" s="36">
        <f t="shared" si="1039"/>
        <v>34605</v>
      </c>
      <c r="J657" s="53">
        <f t="shared" ref="J657:J660" si="1080">G657+I657</f>
        <v>48605</v>
      </c>
      <c r="K657" s="130"/>
      <c r="L657" s="93">
        <v>14000</v>
      </c>
      <c r="M657" s="93">
        <f t="shared" si="1040"/>
        <v>0</v>
      </c>
      <c r="N657" s="93">
        <v>34605</v>
      </c>
      <c r="O657" s="93">
        <f t="shared" si="1041"/>
        <v>0</v>
      </c>
      <c r="P657" s="94">
        <f t="shared" ref="P657:P660" si="1081">M657+O657</f>
        <v>0</v>
      </c>
      <c r="Q657" s="173"/>
      <c r="R657" s="175">
        <v>14000</v>
      </c>
      <c r="S657" s="175">
        <f t="shared" si="1042"/>
        <v>0</v>
      </c>
      <c r="T657" s="175">
        <v>34605</v>
      </c>
      <c r="U657" s="175">
        <f t="shared" si="1043"/>
        <v>0</v>
      </c>
      <c r="V657" s="176">
        <f t="shared" ref="V657:V660" si="1082">S657+U657</f>
        <v>0</v>
      </c>
      <c r="W657" s="220">
        <v>1</v>
      </c>
      <c r="X657" s="222">
        <v>14000</v>
      </c>
      <c r="Y657" s="222">
        <f t="shared" si="1044"/>
        <v>14000</v>
      </c>
      <c r="Z657" s="222">
        <v>34605</v>
      </c>
      <c r="AA657" s="222">
        <f t="shared" si="1045"/>
        <v>34605</v>
      </c>
      <c r="AB657" s="223">
        <f t="shared" ref="AB657:AB660" si="1083">Y657+AA657</f>
        <v>48605</v>
      </c>
      <c r="AC657" s="267"/>
      <c r="AD657" s="269">
        <v>14000</v>
      </c>
      <c r="AE657" s="269">
        <f t="shared" si="1046"/>
        <v>0</v>
      </c>
      <c r="AF657" s="269">
        <v>34605</v>
      </c>
      <c r="AG657" s="269">
        <f t="shared" si="1047"/>
        <v>0</v>
      </c>
      <c r="AH657" s="270">
        <f t="shared" ref="AH657:AH660" si="1084">AE657+AG657</f>
        <v>0</v>
      </c>
      <c r="AI657" s="314"/>
      <c r="AJ657" s="316">
        <v>14000</v>
      </c>
      <c r="AK657" s="316">
        <f t="shared" si="1048"/>
        <v>0</v>
      </c>
      <c r="AL657" s="316">
        <v>34605</v>
      </c>
      <c r="AM657" s="316">
        <f t="shared" si="1049"/>
        <v>0</v>
      </c>
      <c r="AN657" s="317">
        <f t="shared" ref="AN657:AN660" si="1085">AK657+AM657</f>
        <v>0</v>
      </c>
      <c r="AO657" s="715">
        <f t="shared" si="1018"/>
        <v>0</v>
      </c>
      <c r="AP657" s="361">
        <v>14000</v>
      </c>
      <c r="AQ657" s="361">
        <f t="shared" si="1050"/>
        <v>0</v>
      </c>
      <c r="AR657" s="361">
        <v>34605</v>
      </c>
      <c r="AS657" s="361">
        <f t="shared" si="1051"/>
        <v>0</v>
      </c>
      <c r="AT657" s="362">
        <f t="shared" ref="AT657:AT660" si="1086">AQ657+AS657</f>
        <v>0</v>
      </c>
    </row>
    <row r="658" spans="1:46" ht="25.5" x14ac:dyDescent="0.2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38"/>
        <v>14000</v>
      </c>
      <c r="H658" s="36">
        <v>45868</v>
      </c>
      <c r="I658" s="36">
        <f t="shared" si="1039"/>
        <v>45868</v>
      </c>
      <c r="J658" s="53">
        <f t="shared" si="1080"/>
        <v>59868</v>
      </c>
      <c r="K658" s="130"/>
      <c r="L658" s="93">
        <v>14000</v>
      </c>
      <c r="M658" s="93">
        <f t="shared" si="1040"/>
        <v>0</v>
      </c>
      <c r="N658" s="93">
        <v>45868</v>
      </c>
      <c r="O658" s="93">
        <f t="shared" si="1041"/>
        <v>0</v>
      </c>
      <c r="P658" s="94">
        <f t="shared" si="1081"/>
        <v>0</v>
      </c>
      <c r="Q658" s="173"/>
      <c r="R658" s="175">
        <v>14000</v>
      </c>
      <c r="S658" s="175">
        <f t="shared" si="1042"/>
        <v>0</v>
      </c>
      <c r="T658" s="175">
        <v>45868</v>
      </c>
      <c r="U658" s="175">
        <f t="shared" si="1043"/>
        <v>0</v>
      </c>
      <c r="V658" s="176">
        <f t="shared" si="1082"/>
        <v>0</v>
      </c>
      <c r="W658" s="220">
        <v>1</v>
      </c>
      <c r="X658" s="222">
        <v>14000</v>
      </c>
      <c r="Y658" s="222">
        <f t="shared" si="1044"/>
        <v>14000</v>
      </c>
      <c r="Z658" s="222">
        <v>45868</v>
      </c>
      <c r="AA658" s="222">
        <f t="shared" si="1045"/>
        <v>45868</v>
      </c>
      <c r="AB658" s="223">
        <f t="shared" si="1083"/>
        <v>59868</v>
      </c>
      <c r="AC658" s="267"/>
      <c r="AD658" s="269">
        <v>14000</v>
      </c>
      <c r="AE658" s="269">
        <f t="shared" si="1046"/>
        <v>0</v>
      </c>
      <c r="AF658" s="269">
        <v>45868</v>
      </c>
      <c r="AG658" s="269">
        <f t="shared" si="1047"/>
        <v>0</v>
      </c>
      <c r="AH658" s="270">
        <f t="shared" si="1084"/>
        <v>0</v>
      </c>
      <c r="AI658" s="314"/>
      <c r="AJ658" s="316">
        <v>14000</v>
      </c>
      <c r="AK658" s="316">
        <f t="shared" si="1048"/>
        <v>0</v>
      </c>
      <c r="AL658" s="316">
        <v>45868</v>
      </c>
      <c r="AM658" s="316">
        <f t="shared" si="1049"/>
        <v>0</v>
      </c>
      <c r="AN658" s="317">
        <f t="shared" si="1085"/>
        <v>0</v>
      </c>
      <c r="AO658" s="715">
        <f t="shared" si="1018"/>
        <v>0</v>
      </c>
      <c r="AP658" s="361">
        <v>14000</v>
      </c>
      <c r="AQ658" s="361">
        <f t="shared" si="1050"/>
        <v>0</v>
      </c>
      <c r="AR658" s="361">
        <v>45868</v>
      </c>
      <c r="AS658" s="361">
        <f t="shared" si="1051"/>
        <v>0</v>
      </c>
      <c r="AT658" s="362">
        <f t="shared" si="1086"/>
        <v>0</v>
      </c>
    </row>
    <row r="659" spans="1:46" ht="25.5" x14ac:dyDescent="0.2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38"/>
        <v>14000</v>
      </c>
      <c r="H659" s="36">
        <v>37474</v>
      </c>
      <c r="I659" s="36">
        <f t="shared" si="1039"/>
        <v>37474</v>
      </c>
      <c r="J659" s="53">
        <f t="shared" si="1080"/>
        <v>51474</v>
      </c>
      <c r="K659" s="130"/>
      <c r="L659" s="93">
        <v>14000</v>
      </c>
      <c r="M659" s="93">
        <f t="shared" si="1040"/>
        <v>0</v>
      </c>
      <c r="N659" s="93">
        <v>37474</v>
      </c>
      <c r="O659" s="93">
        <f t="shared" si="1041"/>
        <v>0</v>
      </c>
      <c r="P659" s="94">
        <f t="shared" si="1081"/>
        <v>0</v>
      </c>
      <c r="Q659" s="173"/>
      <c r="R659" s="175">
        <v>14000</v>
      </c>
      <c r="S659" s="175">
        <f t="shared" si="1042"/>
        <v>0</v>
      </c>
      <c r="T659" s="175">
        <v>37474</v>
      </c>
      <c r="U659" s="175">
        <f t="shared" si="1043"/>
        <v>0</v>
      </c>
      <c r="V659" s="176">
        <f t="shared" si="1082"/>
        <v>0</v>
      </c>
      <c r="W659" s="220">
        <v>1</v>
      </c>
      <c r="X659" s="222">
        <v>14000</v>
      </c>
      <c r="Y659" s="222">
        <f t="shared" si="1044"/>
        <v>14000</v>
      </c>
      <c r="Z659" s="222">
        <v>37474</v>
      </c>
      <c r="AA659" s="222">
        <f t="shared" si="1045"/>
        <v>37474</v>
      </c>
      <c r="AB659" s="223">
        <f t="shared" si="1083"/>
        <v>51474</v>
      </c>
      <c r="AC659" s="267"/>
      <c r="AD659" s="269">
        <v>14000</v>
      </c>
      <c r="AE659" s="269">
        <f t="shared" si="1046"/>
        <v>0</v>
      </c>
      <c r="AF659" s="269">
        <v>37474</v>
      </c>
      <c r="AG659" s="269">
        <f t="shared" si="1047"/>
        <v>0</v>
      </c>
      <c r="AH659" s="270">
        <f t="shared" si="1084"/>
        <v>0</v>
      </c>
      <c r="AI659" s="314"/>
      <c r="AJ659" s="316">
        <v>14000</v>
      </c>
      <c r="AK659" s="316">
        <f t="shared" si="1048"/>
        <v>0</v>
      </c>
      <c r="AL659" s="316">
        <v>37474</v>
      </c>
      <c r="AM659" s="316">
        <f t="shared" si="1049"/>
        <v>0</v>
      </c>
      <c r="AN659" s="317">
        <f t="shared" si="1085"/>
        <v>0</v>
      </c>
      <c r="AO659" s="715">
        <f t="shared" si="1018"/>
        <v>0</v>
      </c>
      <c r="AP659" s="361">
        <v>14000</v>
      </c>
      <c r="AQ659" s="361">
        <f t="shared" si="1050"/>
        <v>0</v>
      </c>
      <c r="AR659" s="361">
        <v>37474</v>
      </c>
      <c r="AS659" s="361">
        <f t="shared" si="1051"/>
        <v>0</v>
      </c>
      <c r="AT659" s="362">
        <f t="shared" si="1086"/>
        <v>0</v>
      </c>
    </row>
    <row r="660" spans="1:46" ht="38.25" x14ac:dyDescent="0.2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38"/>
        <v>44166</v>
      </c>
      <c r="H660" s="36">
        <v>268606</v>
      </c>
      <c r="I660" s="36">
        <f t="shared" si="1039"/>
        <v>268606</v>
      </c>
      <c r="J660" s="53">
        <f t="shared" si="1080"/>
        <v>312772</v>
      </c>
      <c r="K660" s="130"/>
      <c r="L660" s="93">
        <v>44166</v>
      </c>
      <c r="M660" s="93">
        <f t="shared" si="1040"/>
        <v>0</v>
      </c>
      <c r="N660" s="93">
        <v>268606</v>
      </c>
      <c r="O660" s="93">
        <f t="shared" si="1041"/>
        <v>0</v>
      </c>
      <c r="P660" s="94">
        <f t="shared" si="1081"/>
        <v>0</v>
      </c>
      <c r="Q660" s="173"/>
      <c r="R660" s="175">
        <v>44166</v>
      </c>
      <c r="S660" s="175">
        <f t="shared" si="1042"/>
        <v>0</v>
      </c>
      <c r="T660" s="175">
        <v>268606</v>
      </c>
      <c r="U660" s="175">
        <f t="shared" si="1043"/>
        <v>0</v>
      </c>
      <c r="V660" s="176">
        <f t="shared" si="1082"/>
        <v>0</v>
      </c>
      <c r="W660" s="220">
        <v>1</v>
      </c>
      <c r="X660" s="222">
        <v>44166</v>
      </c>
      <c r="Y660" s="222">
        <f t="shared" si="1044"/>
        <v>44166</v>
      </c>
      <c r="Z660" s="222">
        <v>268606</v>
      </c>
      <c r="AA660" s="222">
        <f t="shared" si="1045"/>
        <v>268606</v>
      </c>
      <c r="AB660" s="223">
        <f t="shared" si="1083"/>
        <v>312772</v>
      </c>
      <c r="AC660" s="267"/>
      <c r="AD660" s="269">
        <v>44166</v>
      </c>
      <c r="AE660" s="269">
        <f t="shared" si="1046"/>
        <v>0</v>
      </c>
      <c r="AF660" s="269">
        <v>268606</v>
      </c>
      <c r="AG660" s="269">
        <f t="shared" si="1047"/>
        <v>0</v>
      </c>
      <c r="AH660" s="270">
        <f t="shared" si="1084"/>
        <v>0</v>
      </c>
      <c r="AI660" s="314"/>
      <c r="AJ660" s="316">
        <v>44166</v>
      </c>
      <c r="AK660" s="316">
        <f t="shared" si="1048"/>
        <v>0</v>
      </c>
      <c r="AL660" s="316">
        <v>268606</v>
      </c>
      <c r="AM660" s="316">
        <f t="shared" si="1049"/>
        <v>0</v>
      </c>
      <c r="AN660" s="317">
        <f t="shared" si="1085"/>
        <v>0</v>
      </c>
      <c r="AO660" s="715">
        <f t="shared" si="1018"/>
        <v>0</v>
      </c>
      <c r="AP660" s="361">
        <v>44166</v>
      </c>
      <c r="AQ660" s="361">
        <f t="shared" si="1050"/>
        <v>0</v>
      </c>
      <c r="AR660" s="361">
        <v>268606</v>
      </c>
      <c r="AS660" s="361">
        <f t="shared" si="1051"/>
        <v>0</v>
      </c>
      <c r="AT660" s="362">
        <f t="shared" si="1086"/>
        <v>0</v>
      </c>
    </row>
    <row r="661" spans="1:46" x14ac:dyDescent="0.2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38"/>
        <v>0</v>
      </c>
      <c r="H661" s="36"/>
      <c r="I661" s="36">
        <f t="shared" si="1039"/>
        <v>0</v>
      </c>
      <c r="J661" s="53"/>
      <c r="K661" s="130"/>
      <c r="L661" s="93"/>
      <c r="M661" s="93">
        <f t="shared" si="1040"/>
        <v>0</v>
      </c>
      <c r="N661" s="93"/>
      <c r="O661" s="93">
        <f t="shared" si="1041"/>
        <v>0</v>
      </c>
      <c r="P661" s="94"/>
      <c r="Q661" s="173"/>
      <c r="R661" s="175"/>
      <c r="S661" s="175">
        <f t="shared" si="1042"/>
        <v>0</v>
      </c>
      <c r="T661" s="175"/>
      <c r="U661" s="175">
        <f t="shared" si="1043"/>
        <v>0</v>
      </c>
      <c r="V661" s="176"/>
      <c r="W661" s="220"/>
      <c r="X661" s="222"/>
      <c r="Y661" s="222">
        <f t="shared" si="1044"/>
        <v>0</v>
      </c>
      <c r="Z661" s="222"/>
      <c r="AA661" s="222">
        <f t="shared" si="1045"/>
        <v>0</v>
      </c>
      <c r="AB661" s="223"/>
      <c r="AC661" s="267"/>
      <c r="AD661" s="269"/>
      <c r="AE661" s="269">
        <f t="shared" si="1046"/>
        <v>0</v>
      </c>
      <c r="AF661" s="269"/>
      <c r="AG661" s="269">
        <f t="shared" si="1047"/>
        <v>0</v>
      </c>
      <c r="AH661" s="270"/>
      <c r="AI661" s="314"/>
      <c r="AJ661" s="316"/>
      <c r="AK661" s="316">
        <f t="shared" si="1048"/>
        <v>0</v>
      </c>
      <c r="AL661" s="316"/>
      <c r="AM661" s="316">
        <f t="shared" si="1049"/>
        <v>0</v>
      </c>
      <c r="AN661" s="317"/>
      <c r="AO661" s="715">
        <f t="shared" si="1018"/>
        <v>3</v>
      </c>
      <c r="AP661" s="361"/>
      <c r="AQ661" s="361">
        <f t="shared" si="1050"/>
        <v>0</v>
      </c>
      <c r="AR661" s="361"/>
      <c r="AS661" s="361">
        <f t="shared" si="1051"/>
        <v>0</v>
      </c>
      <c r="AT661" s="362"/>
    </row>
    <row r="662" spans="1:46" x14ac:dyDescent="0.2">
      <c r="A662" s="1">
        <v>638</v>
      </c>
      <c r="B662" s="9" t="s">
        <v>245</v>
      </c>
      <c r="C662" s="2"/>
      <c r="D662" s="2"/>
      <c r="E662" s="2"/>
      <c r="F662" s="36"/>
      <c r="G662" s="36">
        <f t="shared" si="1038"/>
        <v>0</v>
      </c>
      <c r="H662" s="36"/>
      <c r="I662" s="36">
        <f t="shared" si="1039"/>
        <v>0</v>
      </c>
      <c r="J662" s="53"/>
      <c r="K662" s="130"/>
      <c r="L662" s="93"/>
      <c r="M662" s="93">
        <f t="shared" si="1040"/>
        <v>0</v>
      </c>
      <c r="N662" s="93"/>
      <c r="O662" s="93">
        <f t="shared" si="1041"/>
        <v>0</v>
      </c>
      <c r="P662" s="94"/>
      <c r="Q662" s="173"/>
      <c r="R662" s="175"/>
      <c r="S662" s="175">
        <f t="shared" si="1042"/>
        <v>0</v>
      </c>
      <c r="T662" s="175"/>
      <c r="U662" s="175">
        <f t="shared" si="1043"/>
        <v>0</v>
      </c>
      <c r="V662" s="176"/>
      <c r="W662" s="220"/>
      <c r="X662" s="222"/>
      <c r="Y662" s="222">
        <f t="shared" si="1044"/>
        <v>0</v>
      </c>
      <c r="Z662" s="222"/>
      <c r="AA662" s="222">
        <f t="shared" si="1045"/>
        <v>0</v>
      </c>
      <c r="AB662" s="223"/>
      <c r="AC662" s="267"/>
      <c r="AD662" s="269"/>
      <c r="AE662" s="269">
        <f t="shared" si="1046"/>
        <v>0</v>
      </c>
      <c r="AF662" s="269"/>
      <c r="AG662" s="269">
        <f t="shared" si="1047"/>
        <v>0</v>
      </c>
      <c r="AH662" s="270"/>
      <c r="AI662" s="314"/>
      <c r="AJ662" s="316"/>
      <c r="AK662" s="316">
        <f t="shared" si="1048"/>
        <v>0</v>
      </c>
      <c r="AL662" s="316"/>
      <c r="AM662" s="316">
        <f t="shared" si="1049"/>
        <v>0</v>
      </c>
      <c r="AN662" s="317"/>
      <c r="AO662" s="715">
        <f t="shared" si="1018"/>
        <v>0</v>
      </c>
      <c r="AP662" s="361"/>
      <c r="AQ662" s="361">
        <f t="shared" si="1050"/>
        <v>0</v>
      </c>
      <c r="AR662" s="361"/>
      <c r="AS662" s="361">
        <f t="shared" si="1051"/>
        <v>0</v>
      </c>
      <c r="AT662" s="362"/>
    </row>
    <row r="663" spans="1:46" x14ac:dyDescent="0.2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38"/>
        <v>7100</v>
      </c>
      <c r="H663" s="36">
        <v>240</v>
      </c>
      <c r="I663" s="36">
        <f t="shared" si="1039"/>
        <v>4800</v>
      </c>
      <c r="J663" s="53">
        <f t="shared" ref="J663:J668" si="1087">G663+I663</f>
        <v>11900</v>
      </c>
      <c r="K663" s="130"/>
      <c r="L663" s="93">
        <f>250+105</f>
        <v>355</v>
      </c>
      <c r="M663" s="93">
        <f t="shared" si="1040"/>
        <v>0</v>
      </c>
      <c r="N663" s="93">
        <v>240</v>
      </c>
      <c r="O663" s="93">
        <f t="shared" si="1041"/>
        <v>0</v>
      </c>
      <c r="P663" s="94">
        <f t="shared" ref="P663:P668" si="1088">M663+O663</f>
        <v>0</v>
      </c>
      <c r="Q663" s="173"/>
      <c r="R663" s="175">
        <f>250+105</f>
        <v>355</v>
      </c>
      <c r="S663" s="175">
        <f t="shared" si="1042"/>
        <v>0</v>
      </c>
      <c r="T663" s="175">
        <v>240</v>
      </c>
      <c r="U663" s="175">
        <f t="shared" si="1043"/>
        <v>0</v>
      </c>
      <c r="V663" s="176">
        <f t="shared" ref="V663:V668" si="1089">S663+U663</f>
        <v>0</v>
      </c>
      <c r="W663" s="220"/>
      <c r="X663" s="222">
        <f>250+105</f>
        <v>355</v>
      </c>
      <c r="Y663" s="222">
        <f t="shared" si="1044"/>
        <v>0</v>
      </c>
      <c r="Z663" s="222">
        <v>240</v>
      </c>
      <c r="AA663" s="222">
        <f t="shared" si="1045"/>
        <v>0</v>
      </c>
      <c r="AB663" s="223">
        <f t="shared" ref="AB663:AB668" si="1090">Y663+AA663</f>
        <v>0</v>
      </c>
      <c r="AC663" s="267">
        <v>20</v>
      </c>
      <c r="AD663" s="269">
        <f>250+105</f>
        <v>355</v>
      </c>
      <c r="AE663" s="269">
        <f t="shared" si="1046"/>
        <v>7100</v>
      </c>
      <c r="AF663" s="269">
        <v>240</v>
      </c>
      <c r="AG663" s="269">
        <f t="shared" si="1047"/>
        <v>4800</v>
      </c>
      <c r="AH663" s="270">
        <f t="shared" ref="AH663:AH668" si="1091">AE663+AG663</f>
        <v>11900</v>
      </c>
      <c r="AI663" s="314"/>
      <c r="AJ663" s="316">
        <f>250+105</f>
        <v>355</v>
      </c>
      <c r="AK663" s="316">
        <f t="shared" si="1048"/>
        <v>0</v>
      </c>
      <c r="AL663" s="316">
        <v>240</v>
      </c>
      <c r="AM663" s="316">
        <f t="shared" si="1049"/>
        <v>0</v>
      </c>
      <c r="AN663" s="317">
        <f t="shared" ref="AN663:AN668" si="1092">AK663+AM663</f>
        <v>0</v>
      </c>
      <c r="AO663" s="715">
        <f t="shared" si="1018"/>
        <v>0</v>
      </c>
      <c r="AP663" s="361">
        <f>250+105</f>
        <v>355</v>
      </c>
      <c r="AQ663" s="361">
        <f t="shared" si="1050"/>
        <v>0</v>
      </c>
      <c r="AR663" s="361">
        <v>240</v>
      </c>
      <c r="AS663" s="361">
        <f t="shared" si="1051"/>
        <v>0</v>
      </c>
      <c r="AT663" s="362">
        <f t="shared" ref="AT663:AT668" si="1093">AQ663+AS663</f>
        <v>0</v>
      </c>
    </row>
    <row r="664" spans="1:46" x14ac:dyDescent="0.2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38"/>
        <v>15225</v>
      </c>
      <c r="H664" s="36">
        <v>403</v>
      </c>
      <c r="I664" s="36">
        <f t="shared" si="1039"/>
        <v>14105</v>
      </c>
      <c r="J664" s="53">
        <f t="shared" si="1087"/>
        <v>29330</v>
      </c>
      <c r="K664" s="130"/>
      <c r="L664" s="93">
        <f>330+105</f>
        <v>435</v>
      </c>
      <c r="M664" s="93">
        <f t="shared" si="1040"/>
        <v>0</v>
      </c>
      <c r="N664" s="93">
        <v>403</v>
      </c>
      <c r="O664" s="93">
        <f t="shared" si="1041"/>
        <v>0</v>
      </c>
      <c r="P664" s="94">
        <f t="shared" si="1088"/>
        <v>0</v>
      </c>
      <c r="Q664" s="173"/>
      <c r="R664" s="175">
        <f>330+105</f>
        <v>435</v>
      </c>
      <c r="S664" s="175">
        <f t="shared" si="1042"/>
        <v>0</v>
      </c>
      <c r="T664" s="175">
        <v>403</v>
      </c>
      <c r="U664" s="175">
        <f t="shared" si="1043"/>
        <v>0</v>
      </c>
      <c r="V664" s="176">
        <f t="shared" si="1089"/>
        <v>0</v>
      </c>
      <c r="W664" s="220"/>
      <c r="X664" s="222">
        <f>330+105</f>
        <v>435</v>
      </c>
      <c r="Y664" s="222">
        <f t="shared" si="1044"/>
        <v>0</v>
      </c>
      <c r="Z664" s="222">
        <v>403</v>
      </c>
      <c r="AA664" s="222">
        <f t="shared" si="1045"/>
        <v>0</v>
      </c>
      <c r="AB664" s="223">
        <f t="shared" si="1090"/>
        <v>0</v>
      </c>
      <c r="AC664" s="267">
        <v>35</v>
      </c>
      <c r="AD664" s="269">
        <f>330+105</f>
        <v>435</v>
      </c>
      <c r="AE664" s="269">
        <f t="shared" si="1046"/>
        <v>15225</v>
      </c>
      <c r="AF664" s="269">
        <v>403</v>
      </c>
      <c r="AG664" s="269">
        <f t="shared" si="1047"/>
        <v>14105</v>
      </c>
      <c r="AH664" s="270">
        <f t="shared" si="1091"/>
        <v>29330</v>
      </c>
      <c r="AI664" s="314"/>
      <c r="AJ664" s="316">
        <f>330+105</f>
        <v>435</v>
      </c>
      <c r="AK664" s="316">
        <f t="shared" si="1048"/>
        <v>0</v>
      </c>
      <c r="AL664" s="316">
        <v>403</v>
      </c>
      <c r="AM664" s="316">
        <f t="shared" si="1049"/>
        <v>0</v>
      </c>
      <c r="AN664" s="317">
        <f t="shared" si="1092"/>
        <v>0</v>
      </c>
      <c r="AO664" s="715">
        <f t="shared" si="1018"/>
        <v>0</v>
      </c>
      <c r="AP664" s="361">
        <f>330+105</f>
        <v>435</v>
      </c>
      <c r="AQ664" s="361">
        <f t="shared" si="1050"/>
        <v>0</v>
      </c>
      <c r="AR664" s="361">
        <v>403</v>
      </c>
      <c r="AS664" s="361">
        <f t="shared" si="1051"/>
        <v>0</v>
      </c>
      <c r="AT664" s="362">
        <f t="shared" si="1093"/>
        <v>0</v>
      </c>
    </row>
    <row r="665" spans="1:46" x14ac:dyDescent="0.2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38"/>
        <v>7515</v>
      </c>
      <c r="H665" s="36">
        <v>877</v>
      </c>
      <c r="I665" s="36">
        <f t="shared" si="1039"/>
        <v>13155</v>
      </c>
      <c r="J665" s="53">
        <f t="shared" si="1087"/>
        <v>20670</v>
      </c>
      <c r="K665" s="130"/>
      <c r="L665" s="93">
        <f>396+105</f>
        <v>501</v>
      </c>
      <c r="M665" s="93">
        <f t="shared" si="1040"/>
        <v>0</v>
      </c>
      <c r="N665" s="93">
        <v>877</v>
      </c>
      <c r="O665" s="93">
        <f t="shared" si="1041"/>
        <v>0</v>
      </c>
      <c r="P665" s="94">
        <f t="shared" si="1088"/>
        <v>0</v>
      </c>
      <c r="Q665" s="173"/>
      <c r="R665" s="175">
        <f>396+105</f>
        <v>501</v>
      </c>
      <c r="S665" s="175">
        <f t="shared" si="1042"/>
        <v>0</v>
      </c>
      <c r="T665" s="175">
        <v>877</v>
      </c>
      <c r="U665" s="175">
        <f t="shared" si="1043"/>
        <v>0</v>
      </c>
      <c r="V665" s="176">
        <f t="shared" si="1089"/>
        <v>0</v>
      </c>
      <c r="W665" s="220"/>
      <c r="X665" s="222">
        <f>396+105</f>
        <v>501</v>
      </c>
      <c r="Y665" s="222">
        <f t="shared" si="1044"/>
        <v>0</v>
      </c>
      <c r="Z665" s="222">
        <v>877</v>
      </c>
      <c r="AA665" s="222">
        <f t="shared" si="1045"/>
        <v>0</v>
      </c>
      <c r="AB665" s="223">
        <f t="shared" si="1090"/>
        <v>0</v>
      </c>
      <c r="AC665" s="267">
        <v>15</v>
      </c>
      <c r="AD665" s="269">
        <f>396+105</f>
        <v>501</v>
      </c>
      <c r="AE665" s="269">
        <f t="shared" si="1046"/>
        <v>7515</v>
      </c>
      <c r="AF665" s="269">
        <v>877</v>
      </c>
      <c r="AG665" s="269">
        <f t="shared" si="1047"/>
        <v>13155</v>
      </c>
      <c r="AH665" s="270">
        <f t="shared" si="1091"/>
        <v>20670</v>
      </c>
      <c r="AI665" s="314"/>
      <c r="AJ665" s="316">
        <f>396+105</f>
        <v>501</v>
      </c>
      <c r="AK665" s="316">
        <f t="shared" si="1048"/>
        <v>0</v>
      </c>
      <c r="AL665" s="316">
        <v>877</v>
      </c>
      <c r="AM665" s="316">
        <f t="shared" si="1049"/>
        <v>0</v>
      </c>
      <c r="AN665" s="317">
        <f t="shared" si="1092"/>
        <v>0</v>
      </c>
      <c r="AO665" s="715">
        <f t="shared" si="1018"/>
        <v>0</v>
      </c>
      <c r="AP665" s="361">
        <f>396+105</f>
        <v>501</v>
      </c>
      <c r="AQ665" s="361">
        <f t="shared" si="1050"/>
        <v>0</v>
      </c>
      <c r="AR665" s="361">
        <v>877</v>
      </c>
      <c r="AS665" s="361">
        <f t="shared" si="1051"/>
        <v>0</v>
      </c>
      <c r="AT665" s="362">
        <f t="shared" si="1093"/>
        <v>0</v>
      </c>
    </row>
    <row r="666" spans="1:46" x14ac:dyDescent="0.2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38"/>
        <v>7500</v>
      </c>
      <c r="H666" s="36">
        <v>8211</v>
      </c>
      <c r="I666" s="36">
        <f t="shared" si="1039"/>
        <v>24633</v>
      </c>
      <c r="J666" s="53">
        <f t="shared" si="1087"/>
        <v>32133</v>
      </c>
      <c r="K666" s="130"/>
      <c r="L666" s="93">
        <v>2500</v>
      </c>
      <c r="M666" s="93">
        <f t="shared" si="1040"/>
        <v>0</v>
      </c>
      <c r="N666" s="93">
        <v>8211</v>
      </c>
      <c r="O666" s="93">
        <f t="shared" si="1041"/>
        <v>0</v>
      </c>
      <c r="P666" s="94">
        <f t="shared" si="1088"/>
        <v>0</v>
      </c>
      <c r="Q666" s="173"/>
      <c r="R666" s="175">
        <v>2500</v>
      </c>
      <c r="S666" s="175">
        <f t="shared" si="1042"/>
        <v>0</v>
      </c>
      <c r="T666" s="175">
        <v>8211</v>
      </c>
      <c r="U666" s="175">
        <f t="shared" si="1043"/>
        <v>0</v>
      </c>
      <c r="V666" s="176">
        <f t="shared" si="1089"/>
        <v>0</v>
      </c>
      <c r="W666" s="220"/>
      <c r="X666" s="222">
        <v>2500</v>
      </c>
      <c r="Y666" s="222">
        <f t="shared" si="1044"/>
        <v>0</v>
      </c>
      <c r="Z666" s="222">
        <v>8211</v>
      </c>
      <c r="AA666" s="222">
        <f t="shared" si="1045"/>
        <v>0</v>
      </c>
      <c r="AB666" s="223">
        <f t="shared" si="1090"/>
        <v>0</v>
      </c>
      <c r="AC666" s="267">
        <v>3</v>
      </c>
      <c r="AD666" s="269">
        <v>2500</v>
      </c>
      <c r="AE666" s="269">
        <f t="shared" si="1046"/>
        <v>7500</v>
      </c>
      <c r="AF666" s="269">
        <v>8211</v>
      </c>
      <c r="AG666" s="269">
        <f t="shared" si="1047"/>
        <v>24633</v>
      </c>
      <c r="AH666" s="270">
        <f t="shared" si="1091"/>
        <v>32133</v>
      </c>
      <c r="AI666" s="314"/>
      <c r="AJ666" s="316">
        <v>2500</v>
      </c>
      <c r="AK666" s="316">
        <f t="shared" si="1048"/>
        <v>0</v>
      </c>
      <c r="AL666" s="316">
        <v>8211</v>
      </c>
      <c r="AM666" s="316">
        <f t="shared" si="1049"/>
        <v>0</v>
      </c>
      <c r="AN666" s="317">
        <f t="shared" si="1092"/>
        <v>0</v>
      </c>
      <c r="AO666" s="715">
        <f t="shared" ref="AO666:AO737" si="1094">E666-K666-Q666-W666-AC666-AI666</f>
        <v>0</v>
      </c>
      <c r="AP666" s="361">
        <v>2500</v>
      </c>
      <c r="AQ666" s="361">
        <f t="shared" si="1050"/>
        <v>0</v>
      </c>
      <c r="AR666" s="361">
        <v>8211</v>
      </c>
      <c r="AS666" s="361">
        <f t="shared" si="1051"/>
        <v>0</v>
      </c>
      <c r="AT666" s="362">
        <f t="shared" si="1093"/>
        <v>0</v>
      </c>
    </row>
    <row r="667" spans="1:46" x14ac:dyDescent="0.2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38"/>
        <v>2500</v>
      </c>
      <c r="H667" s="36">
        <v>5000</v>
      </c>
      <c r="I667" s="36">
        <f t="shared" si="1039"/>
        <v>5000</v>
      </c>
      <c r="J667" s="53">
        <f t="shared" si="1087"/>
        <v>7500</v>
      </c>
      <c r="K667" s="130"/>
      <c r="L667" s="93">
        <v>2500</v>
      </c>
      <c r="M667" s="93">
        <f t="shared" si="1040"/>
        <v>0</v>
      </c>
      <c r="N667" s="93">
        <v>5000</v>
      </c>
      <c r="O667" s="93">
        <f t="shared" si="1041"/>
        <v>0</v>
      </c>
      <c r="P667" s="94">
        <f t="shared" si="1088"/>
        <v>0</v>
      </c>
      <c r="Q667" s="173"/>
      <c r="R667" s="175">
        <v>2500</v>
      </c>
      <c r="S667" s="175">
        <f t="shared" si="1042"/>
        <v>0</v>
      </c>
      <c r="T667" s="175">
        <v>5000</v>
      </c>
      <c r="U667" s="175">
        <f t="shared" si="1043"/>
        <v>0</v>
      </c>
      <c r="V667" s="176">
        <f t="shared" si="1089"/>
        <v>0</v>
      </c>
      <c r="W667" s="220"/>
      <c r="X667" s="222">
        <v>2500</v>
      </c>
      <c r="Y667" s="222">
        <f t="shared" si="1044"/>
        <v>0</v>
      </c>
      <c r="Z667" s="222">
        <v>5000</v>
      </c>
      <c r="AA667" s="222">
        <f t="shared" si="1045"/>
        <v>0</v>
      </c>
      <c r="AB667" s="223">
        <f t="shared" si="1090"/>
        <v>0</v>
      </c>
      <c r="AC667" s="267"/>
      <c r="AD667" s="269">
        <v>2500</v>
      </c>
      <c r="AE667" s="269">
        <f t="shared" si="1046"/>
        <v>0</v>
      </c>
      <c r="AF667" s="269">
        <v>5000</v>
      </c>
      <c r="AG667" s="269">
        <f t="shared" si="1047"/>
        <v>0</v>
      </c>
      <c r="AH667" s="270">
        <f t="shared" si="1091"/>
        <v>0</v>
      </c>
      <c r="AI667" s="314"/>
      <c r="AJ667" s="316">
        <v>2500</v>
      </c>
      <c r="AK667" s="316">
        <f t="shared" si="1048"/>
        <v>0</v>
      </c>
      <c r="AL667" s="316">
        <v>5000</v>
      </c>
      <c r="AM667" s="316">
        <f t="shared" si="1049"/>
        <v>0</v>
      </c>
      <c r="AN667" s="317">
        <f t="shared" si="1092"/>
        <v>0</v>
      </c>
      <c r="AO667" s="715">
        <f t="shared" si="1094"/>
        <v>1</v>
      </c>
      <c r="AP667" s="361">
        <v>2500</v>
      </c>
      <c r="AQ667" s="361">
        <f t="shared" si="1050"/>
        <v>2500</v>
      </c>
      <c r="AR667" s="361">
        <v>5000</v>
      </c>
      <c r="AS667" s="361">
        <f t="shared" si="1051"/>
        <v>5000</v>
      </c>
      <c r="AT667" s="362">
        <f t="shared" si="1093"/>
        <v>7500</v>
      </c>
    </row>
    <row r="668" spans="1:46" x14ac:dyDescent="0.2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38"/>
        <v>0</v>
      </c>
      <c r="H668" s="83">
        <v>0</v>
      </c>
      <c r="I668" s="83">
        <f t="shared" si="1039"/>
        <v>0</v>
      </c>
      <c r="J668" s="124">
        <f t="shared" si="1087"/>
        <v>0</v>
      </c>
      <c r="K668" s="130"/>
      <c r="L668" s="93">
        <v>0</v>
      </c>
      <c r="M668" s="93">
        <f t="shared" si="1040"/>
        <v>0</v>
      </c>
      <c r="N668" s="93">
        <v>0</v>
      </c>
      <c r="O668" s="93">
        <f t="shared" si="1041"/>
        <v>0</v>
      </c>
      <c r="P668" s="94">
        <f t="shared" si="1088"/>
        <v>0</v>
      </c>
      <c r="Q668" s="173"/>
      <c r="R668" s="175">
        <v>0</v>
      </c>
      <c r="S668" s="175">
        <f t="shared" si="1042"/>
        <v>0</v>
      </c>
      <c r="T668" s="175">
        <v>0</v>
      </c>
      <c r="U668" s="175">
        <f t="shared" si="1043"/>
        <v>0</v>
      </c>
      <c r="V668" s="176">
        <f t="shared" si="1089"/>
        <v>0</v>
      </c>
      <c r="W668" s="220"/>
      <c r="X668" s="222">
        <v>0</v>
      </c>
      <c r="Y668" s="222">
        <f t="shared" si="1044"/>
        <v>0</v>
      </c>
      <c r="Z668" s="222">
        <v>0</v>
      </c>
      <c r="AA668" s="222">
        <f t="shared" si="1045"/>
        <v>0</v>
      </c>
      <c r="AB668" s="223">
        <f t="shared" si="1090"/>
        <v>0</v>
      </c>
      <c r="AC668" s="267"/>
      <c r="AD668" s="269">
        <v>0</v>
      </c>
      <c r="AE668" s="269">
        <f t="shared" si="1046"/>
        <v>0</v>
      </c>
      <c r="AF668" s="269">
        <v>0</v>
      </c>
      <c r="AG668" s="269">
        <f t="shared" si="1047"/>
        <v>0</v>
      </c>
      <c r="AH668" s="270">
        <f t="shared" si="1091"/>
        <v>0</v>
      </c>
      <c r="AI668" s="314"/>
      <c r="AJ668" s="316">
        <v>0</v>
      </c>
      <c r="AK668" s="316">
        <f t="shared" si="1048"/>
        <v>0</v>
      </c>
      <c r="AL668" s="316">
        <v>0</v>
      </c>
      <c r="AM668" s="316">
        <f t="shared" si="1049"/>
        <v>0</v>
      </c>
      <c r="AN668" s="317">
        <f t="shared" si="1092"/>
        <v>0</v>
      </c>
      <c r="AO668" s="715">
        <f t="shared" si="1094"/>
        <v>0</v>
      </c>
      <c r="AP668" s="361">
        <v>0</v>
      </c>
      <c r="AQ668" s="361">
        <f t="shared" si="1050"/>
        <v>0</v>
      </c>
      <c r="AR668" s="361">
        <v>0</v>
      </c>
      <c r="AS668" s="361">
        <f t="shared" si="1051"/>
        <v>0</v>
      </c>
      <c r="AT668" s="362">
        <f t="shared" si="1093"/>
        <v>0</v>
      </c>
    </row>
    <row r="669" spans="1:46" ht="25.5" x14ac:dyDescent="0.2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38"/>
        <v>0</v>
      </c>
      <c r="H669" s="36"/>
      <c r="I669" s="36">
        <f t="shared" si="1039"/>
        <v>0</v>
      </c>
      <c r="J669" s="53"/>
      <c r="K669" s="130"/>
      <c r="L669" s="93"/>
      <c r="M669" s="93">
        <f t="shared" si="1040"/>
        <v>0</v>
      </c>
      <c r="N669" s="93"/>
      <c r="O669" s="93">
        <f t="shared" si="1041"/>
        <v>0</v>
      </c>
      <c r="P669" s="94"/>
      <c r="Q669" s="173"/>
      <c r="R669" s="175"/>
      <c r="S669" s="175">
        <f t="shared" si="1042"/>
        <v>0</v>
      </c>
      <c r="T669" s="175"/>
      <c r="U669" s="175">
        <f t="shared" si="1043"/>
        <v>0</v>
      </c>
      <c r="V669" s="176"/>
      <c r="W669" s="220"/>
      <c r="X669" s="222"/>
      <c r="Y669" s="222">
        <f t="shared" si="1044"/>
        <v>0</v>
      </c>
      <c r="Z669" s="222"/>
      <c r="AA669" s="222">
        <f t="shared" si="1045"/>
        <v>0</v>
      </c>
      <c r="AB669" s="223"/>
      <c r="AC669" s="267"/>
      <c r="AD669" s="269"/>
      <c r="AE669" s="269">
        <f t="shared" si="1046"/>
        <v>0</v>
      </c>
      <c r="AF669" s="269"/>
      <c r="AG669" s="269">
        <f t="shared" si="1047"/>
        <v>0</v>
      </c>
      <c r="AH669" s="270"/>
      <c r="AI669" s="314"/>
      <c r="AJ669" s="316"/>
      <c r="AK669" s="316">
        <f t="shared" si="1048"/>
        <v>0</v>
      </c>
      <c r="AL669" s="316"/>
      <c r="AM669" s="316">
        <f t="shared" si="1049"/>
        <v>0</v>
      </c>
      <c r="AN669" s="317"/>
      <c r="AO669" s="715">
        <f t="shared" si="1094"/>
        <v>1</v>
      </c>
      <c r="AP669" s="361"/>
      <c r="AQ669" s="361">
        <f t="shared" si="1050"/>
        <v>0</v>
      </c>
      <c r="AR669" s="361"/>
      <c r="AS669" s="361">
        <f t="shared" si="1051"/>
        <v>0</v>
      </c>
      <c r="AT669" s="362"/>
    </row>
    <row r="670" spans="1:46" ht="25.5" x14ac:dyDescent="0.2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38"/>
        <v>28000</v>
      </c>
      <c r="H670" s="36">
        <v>37474</v>
      </c>
      <c r="I670" s="36">
        <f t="shared" si="1039"/>
        <v>74948</v>
      </c>
      <c r="J670" s="53">
        <f t="shared" ref="J670:J672" si="1095">G670+I670</f>
        <v>102948</v>
      </c>
      <c r="K670" s="130"/>
      <c r="L670" s="93">
        <v>14000</v>
      </c>
      <c r="M670" s="93">
        <f t="shared" si="1040"/>
        <v>0</v>
      </c>
      <c r="N670" s="93">
        <v>37474</v>
      </c>
      <c r="O670" s="93">
        <f t="shared" si="1041"/>
        <v>0</v>
      </c>
      <c r="P670" s="94">
        <f t="shared" ref="P670:P672" si="1096">M670+O670</f>
        <v>0</v>
      </c>
      <c r="Q670" s="173"/>
      <c r="R670" s="175">
        <v>14000</v>
      </c>
      <c r="S670" s="175">
        <f t="shared" si="1042"/>
        <v>0</v>
      </c>
      <c r="T670" s="175">
        <v>37474</v>
      </c>
      <c r="U670" s="175">
        <f t="shared" si="1043"/>
        <v>0</v>
      </c>
      <c r="V670" s="176">
        <f t="shared" ref="V670:V672" si="1097">S670+U670</f>
        <v>0</v>
      </c>
      <c r="W670" s="220">
        <v>2</v>
      </c>
      <c r="X670" s="222">
        <v>14000</v>
      </c>
      <c r="Y670" s="222">
        <f t="shared" si="1044"/>
        <v>28000</v>
      </c>
      <c r="Z670" s="222">
        <v>37474</v>
      </c>
      <c r="AA670" s="222">
        <f t="shared" si="1045"/>
        <v>74948</v>
      </c>
      <c r="AB670" s="223">
        <f t="shared" ref="AB670:AB672" si="1098">Y670+AA670</f>
        <v>102948</v>
      </c>
      <c r="AC670" s="267"/>
      <c r="AD670" s="269">
        <v>14000</v>
      </c>
      <c r="AE670" s="269">
        <f t="shared" si="1046"/>
        <v>0</v>
      </c>
      <c r="AF670" s="269">
        <v>37474</v>
      </c>
      <c r="AG670" s="269">
        <f t="shared" si="1047"/>
        <v>0</v>
      </c>
      <c r="AH670" s="270">
        <f t="shared" ref="AH670:AH672" si="1099">AE670+AG670</f>
        <v>0</v>
      </c>
      <c r="AI670" s="314"/>
      <c r="AJ670" s="316">
        <v>14000</v>
      </c>
      <c r="AK670" s="316">
        <f t="shared" si="1048"/>
        <v>0</v>
      </c>
      <c r="AL670" s="316">
        <v>37474</v>
      </c>
      <c r="AM670" s="316">
        <f t="shared" si="1049"/>
        <v>0</v>
      </c>
      <c r="AN670" s="317">
        <f t="shared" ref="AN670:AN672" si="1100">AK670+AM670</f>
        <v>0</v>
      </c>
      <c r="AO670" s="715">
        <f t="shared" si="1094"/>
        <v>0</v>
      </c>
      <c r="AP670" s="361">
        <v>14000</v>
      </c>
      <c r="AQ670" s="361">
        <f t="shared" si="1050"/>
        <v>0</v>
      </c>
      <c r="AR670" s="361">
        <v>37474</v>
      </c>
      <c r="AS670" s="361">
        <f t="shared" si="1051"/>
        <v>0</v>
      </c>
      <c r="AT670" s="362">
        <f t="shared" ref="AT670:AT672" si="1101">AQ670+AS670</f>
        <v>0</v>
      </c>
    </row>
    <row r="671" spans="1:46" ht="25.5" x14ac:dyDescent="0.2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38"/>
        <v>14000</v>
      </c>
      <c r="H671" s="36">
        <v>45868</v>
      </c>
      <c r="I671" s="36">
        <f t="shared" si="1039"/>
        <v>45868</v>
      </c>
      <c r="J671" s="53">
        <f t="shared" si="1095"/>
        <v>59868</v>
      </c>
      <c r="K671" s="130"/>
      <c r="L671" s="93">
        <v>14000</v>
      </c>
      <c r="M671" s="93">
        <f t="shared" si="1040"/>
        <v>0</v>
      </c>
      <c r="N671" s="93">
        <v>45868</v>
      </c>
      <c r="O671" s="93">
        <f t="shared" si="1041"/>
        <v>0</v>
      </c>
      <c r="P671" s="94">
        <f t="shared" si="1096"/>
        <v>0</v>
      </c>
      <c r="Q671" s="173"/>
      <c r="R671" s="175">
        <v>14000</v>
      </c>
      <c r="S671" s="175">
        <f t="shared" si="1042"/>
        <v>0</v>
      </c>
      <c r="T671" s="175">
        <v>45868</v>
      </c>
      <c r="U671" s="175">
        <f t="shared" si="1043"/>
        <v>0</v>
      </c>
      <c r="V671" s="176">
        <f t="shared" si="1097"/>
        <v>0</v>
      </c>
      <c r="W671" s="220">
        <v>1</v>
      </c>
      <c r="X671" s="222">
        <v>14000</v>
      </c>
      <c r="Y671" s="222">
        <f t="shared" si="1044"/>
        <v>14000</v>
      </c>
      <c r="Z671" s="222">
        <v>45868</v>
      </c>
      <c r="AA671" s="222">
        <f t="shared" si="1045"/>
        <v>45868</v>
      </c>
      <c r="AB671" s="223">
        <f t="shared" si="1098"/>
        <v>59868</v>
      </c>
      <c r="AC671" s="267"/>
      <c r="AD671" s="269">
        <v>14000</v>
      </c>
      <c r="AE671" s="269">
        <f t="shared" si="1046"/>
        <v>0</v>
      </c>
      <c r="AF671" s="269">
        <v>45868</v>
      </c>
      <c r="AG671" s="269">
        <f t="shared" si="1047"/>
        <v>0</v>
      </c>
      <c r="AH671" s="270">
        <f t="shared" si="1099"/>
        <v>0</v>
      </c>
      <c r="AI671" s="314"/>
      <c r="AJ671" s="316">
        <v>14000</v>
      </c>
      <c r="AK671" s="316">
        <f t="shared" si="1048"/>
        <v>0</v>
      </c>
      <c r="AL671" s="316">
        <v>45868</v>
      </c>
      <c r="AM671" s="316">
        <f t="shared" si="1049"/>
        <v>0</v>
      </c>
      <c r="AN671" s="317">
        <f t="shared" si="1100"/>
        <v>0</v>
      </c>
      <c r="AO671" s="715">
        <f t="shared" si="1094"/>
        <v>0</v>
      </c>
      <c r="AP671" s="361">
        <v>14000</v>
      </c>
      <c r="AQ671" s="361">
        <f t="shared" si="1050"/>
        <v>0</v>
      </c>
      <c r="AR671" s="361">
        <v>45868</v>
      </c>
      <c r="AS671" s="361">
        <f t="shared" si="1051"/>
        <v>0</v>
      </c>
      <c r="AT671" s="362">
        <f t="shared" si="1101"/>
        <v>0</v>
      </c>
    </row>
    <row r="672" spans="1:46" ht="38.25" x14ac:dyDescent="0.2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38"/>
        <v>44166</v>
      </c>
      <c r="H672" s="36">
        <v>268606</v>
      </c>
      <c r="I672" s="36">
        <f t="shared" si="1039"/>
        <v>268606</v>
      </c>
      <c r="J672" s="53">
        <f t="shared" si="1095"/>
        <v>312772</v>
      </c>
      <c r="K672" s="130"/>
      <c r="L672" s="93">
        <v>44166</v>
      </c>
      <c r="M672" s="93">
        <f t="shared" si="1040"/>
        <v>0</v>
      </c>
      <c r="N672" s="93">
        <v>268606</v>
      </c>
      <c r="O672" s="93">
        <f t="shared" si="1041"/>
        <v>0</v>
      </c>
      <c r="P672" s="94">
        <f t="shared" si="1096"/>
        <v>0</v>
      </c>
      <c r="Q672" s="173"/>
      <c r="R672" s="175">
        <v>44166</v>
      </c>
      <c r="S672" s="175">
        <f t="shared" si="1042"/>
        <v>0</v>
      </c>
      <c r="T672" s="175">
        <v>268606</v>
      </c>
      <c r="U672" s="175">
        <f t="shared" si="1043"/>
        <v>0</v>
      </c>
      <c r="V672" s="176">
        <f t="shared" si="1097"/>
        <v>0</v>
      </c>
      <c r="W672" s="220">
        <v>1</v>
      </c>
      <c r="X672" s="222">
        <v>44166</v>
      </c>
      <c r="Y672" s="222">
        <f t="shared" si="1044"/>
        <v>44166</v>
      </c>
      <c r="Z672" s="222">
        <v>268606</v>
      </c>
      <c r="AA672" s="222">
        <f t="shared" si="1045"/>
        <v>268606</v>
      </c>
      <c r="AB672" s="223">
        <f t="shared" si="1098"/>
        <v>312772</v>
      </c>
      <c r="AC672" s="267"/>
      <c r="AD672" s="269">
        <v>44166</v>
      </c>
      <c r="AE672" s="269">
        <f t="shared" si="1046"/>
        <v>0</v>
      </c>
      <c r="AF672" s="269">
        <v>268606</v>
      </c>
      <c r="AG672" s="269">
        <f t="shared" si="1047"/>
        <v>0</v>
      </c>
      <c r="AH672" s="270">
        <f t="shared" si="1099"/>
        <v>0</v>
      </c>
      <c r="AI672" s="314"/>
      <c r="AJ672" s="316">
        <v>44166</v>
      </c>
      <c r="AK672" s="316">
        <f t="shared" si="1048"/>
        <v>0</v>
      </c>
      <c r="AL672" s="316">
        <v>268606</v>
      </c>
      <c r="AM672" s="316">
        <f t="shared" si="1049"/>
        <v>0</v>
      </c>
      <c r="AN672" s="317">
        <f t="shared" si="1100"/>
        <v>0</v>
      </c>
      <c r="AO672" s="715">
        <f t="shared" si="1094"/>
        <v>0</v>
      </c>
      <c r="AP672" s="361">
        <v>44166</v>
      </c>
      <c r="AQ672" s="361">
        <f t="shared" si="1050"/>
        <v>0</v>
      </c>
      <c r="AR672" s="361">
        <v>268606</v>
      </c>
      <c r="AS672" s="361">
        <f t="shared" si="1051"/>
        <v>0</v>
      </c>
      <c r="AT672" s="362">
        <f t="shared" si="1101"/>
        <v>0</v>
      </c>
    </row>
    <row r="673" spans="1:46" x14ac:dyDescent="0.2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38"/>
        <v>0</v>
      </c>
      <c r="H673" s="36"/>
      <c r="I673" s="36">
        <f t="shared" si="1039"/>
        <v>0</v>
      </c>
      <c r="J673" s="53"/>
      <c r="K673" s="130"/>
      <c r="L673" s="93"/>
      <c r="M673" s="93">
        <f t="shared" si="1040"/>
        <v>0</v>
      </c>
      <c r="N673" s="93"/>
      <c r="O673" s="93">
        <f t="shared" si="1041"/>
        <v>0</v>
      </c>
      <c r="P673" s="94"/>
      <c r="Q673" s="173"/>
      <c r="R673" s="175"/>
      <c r="S673" s="175">
        <f t="shared" si="1042"/>
        <v>0</v>
      </c>
      <c r="T673" s="175"/>
      <c r="U673" s="175">
        <f t="shared" si="1043"/>
        <v>0</v>
      </c>
      <c r="V673" s="176"/>
      <c r="W673" s="220"/>
      <c r="X673" s="222"/>
      <c r="Y673" s="222">
        <f t="shared" si="1044"/>
        <v>0</v>
      </c>
      <c r="Z673" s="222"/>
      <c r="AA673" s="222">
        <f t="shared" si="1045"/>
        <v>0</v>
      </c>
      <c r="AB673" s="223"/>
      <c r="AC673" s="267"/>
      <c r="AD673" s="269"/>
      <c r="AE673" s="269">
        <f t="shared" si="1046"/>
        <v>0</v>
      </c>
      <c r="AF673" s="269"/>
      <c r="AG673" s="269">
        <f t="shared" si="1047"/>
        <v>0</v>
      </c>
      <c r="AH673" s="270"/>
      <c r="AI673" s="314"/>
      <c r="AJ673" s="316"/>
      <c r="AK673" s="316">
        <f t="shared" si="1048"/>
        <v>0</v>
      </c>
      <c r="AL673" s="316"/>
      <c r="AM673" s="316">
        <f t="shared" si="1049"/>
        <v>0</v>
      </c>
      <c r="AN673" s="317"/>
      <c r="AO673" s="715">
        <f t="shared" si="1094"/>
        <v>3</v>
      </c>
      <c r="AP673" s="361"/>
      <c r="AQ673" s="361">
        <f t="shared" si="1050"/>
        <v>0</v>
      </c>
      <c r="AR673" s="361"/>
      <c r="AS673" s="361">
        <f t="shared" si="1051"/>
        <v>0</v>
      </c>
      <c r="AT673" s="362"/>
    </row>
    <row r="674" spans="1:46" x14ac:dyDescent="0.2">
      <c r="A674" s="1">
        <v>650</v>
      </c>
      <c r="B674" s="9" t="s">
        <v>245</v>
      </c>
      <c r="C674" s="2"/>
      <c r="D674" s="2"/>
      <c r="E674" s="2"/>
      <c r="F674" s="36"/>
      <c r="G674" s="36">
        <f t="shared" si="1038"/>
        <v>0</v>
      </c>
      <c r="H674" s="36"/>
      <c r="I674" s="36">
        <f t="shared" si="1039"/>
        <v>0</v>
      </c>
      <c r="J674" s="53"/>
      <c r="K674" s="130"/>
      <c r="L674" s="93"/>
      <c r="M674" s="93">
        <f t="shared" si="1040"/>
        <v>0</v>
      </c>
      <c r="N674" s="93"/>
      <c r="O674" s="93">
        <f t="shared" si="1041"/>
        <v>0</v>
      </c>
      <c r="P674" s="94"/>
      <c r="Q674" s="173"/>
      <c r="R674" s="175"/>
      <c r="S674" s="175">
        <f t="shared" si="1042"/>
        <v>0</v>
      </c>
      <c r="T674" s="175"/>
      <c r="U674" s="175">
        <f t="shared" si="1043"/>
        <v>0</v>
      </c>
      <c r="V674" s="176"/>
      <c r="W674" s="220"/>
      <c r="X674" s="222"/>
      <c r="Y674" s="222">
        <f t="shared" si="1044"/>
        <v>0</v>
      </c>
      <c r="Z674" s="222"/>
      <c r="AA674" s="222">
        <f t="shared" si="1045"/>
        <v>0</v>
      </c>
      <c r="AB674" s="223"/>
      <c r="AC674" s="267"/>
      <c r="AD674" s="269"/>
      <c r="AE674" s="269">
        <f t="shared" si="1046"/>
        <v>0</v>
      </c>
      <c r="AF674" s="269"/>
      <c r="AG674" s="269">
        <f t="shared" si="1047"/>
        <v>0</v>
      </c>
      <c r="AH674" s="270"/>
      <c r="AI674" s="314"/>
      <c r="AJ674" s="316"/>
      <c r="AK674" s="316">
        <f t="shared" si="1048"/>
        <v>0</v>
      </c>
      <c r="AL674" s="316"/>
      <c r="AM674" s="316">
        <f t="shared" si="1049"/>
        <v>0</v>
      </c>
      <c r="AN674" s="317"/>
      <c r="AO674" s="715">
        <f t="shared" si="1094"/>
        <v>0</v>
      </c>
      <c r="AP674" s="361"/>
      <c r="AQ674" s="361">
        <f t="shared" si="1050"/>
        <v>0</v>
      </c>
      <c r="AR674" s="361"/>
      <c r="AS674" s="361">
        <f t="shared" si="1051"/>
        <v>0</v>
      </c>
      <c r="AT674" s="362"/>
    </row>
    <row r="675" spans="1:46" x14ac:dyDescent="0.2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38"/>
        <v>7100</v>
      </c>
      <c r="H675" s="36">
        <v>240</v>
      </c>
      <c r="I675" s="36">
        <f t="shared" si="1039"/>
        <v>4800</v>
      </c>
      <c r="J675" s="53">
        <f t="shared" ref="J675:J680" si="1102">G675+I675</f>
        <v>11900</v>
      </c>
      <c r="K675" s="130"/>
      <c r="L675" s="93">
        <f>250+105</f>
        <v>355</v>
      </c>
      <c r="M675" s="93">
        <f t="shared" si="1040"/>
        <v>0</v>
      </c>
      <c r="N675" s="93">
        <v>240</v>
      </c>
      <c r="O675" s="93">
        <f t="shared" si="1041"/>
        <v>0</v>
      </c>
      <c r="P675" s="94">
        <f t="shared" ref="P675:P680" si="1103">M675+O675</f>
        <v>0</v>
      </c>
      <c r="Q675" s="173"/>
      <c r="R675" s="175">
        <f>250+105</f>
        <v>355</v>
      </c>
      <c r="S675" s="175">
        <f t="shared" si="1042"/>
        <v>0</v>
      </c>
      <c r="T675" s="175">
        <v>240</v>
      </c>
      <c r="U675" s="175">
        <f t="shared" si="1043"/>
        <v>0</v>
      </c>
      <c r="V675" s="176">
        <f t="shared" ref="V675:V680" si="1104">S675+U675</f>
        <v>0</v>
      </c>
      <c r="W675" s="220"/>
      <c r="X675" s="222">
        <f>250+105</f>
        <v>355</v>
      </c>
      <c r="Y675" s="222">
        <f t="shared" si="1044"/>
        <v>0</v>
      </c>
      <c r="Z675" s="222">
        <v>240</v>
      </c>
      <c r="AA675" s="222">
        <f t="shared" si="1045"/>
        <v>0</v>
      </c>
      <c r="AB675" s="223">
        <f t="shared" ref="AB675:AB680" si="1105">Y675+AA675</f>
        <v>0</v>
      </c>
      <c r="AC675" s="267">
        <v>8</v>
      </c>
      <c r="AD675" s="269">
        <f>250+105</f>
        <v>355</v>
      </c>
      <c r="AE675" s="269">
        <f t="shared" si="1046"/>
        <v>2840</v>
      </c>
      <c r="AF675" s="269">
        <v>240</v>
      </c>
      <c r="AG675" s="269">
        <f t="shared" si="1047"/>
        <v>1920</v>
      </c>
      <c r="AH675" s="270">
        <f t="shared" ref="AH675:AH680" si="1106">AE675+AG675</f>
        <v>4760</v>
      </c>
      <c r="AI675" s="314"/>
      <c r="AJ675" s="316">
        <f>250+105</f>
        <v>355</v>
      </c>
      <c r="AK675" s="316">
        <f t="shared" si="1048"/>
        <v>0</v>
      </c>
      <c r="AL675" s="316">
        <v>240</v>
      </c>
      <c r="AM675" s="316">
        <f t="shared" si="1049"/>
        <v>0</v>
      </c>
      <c r="AN675" s="317">
        <f t="shared" ref="AN675:AN680" si="1107">AK675+AM675</f>
        <v>0</v>
      </c>
      <c r="AO675" s="715">
        <f t="shared" si="1094"/>
        <v>12</v>
      </c>
      <c r="AP675" s="361">
        <f>250+105</f>
        <v>355</v>
      </c>
      <c r="AQ675" s="361">
        <f t="shared" si="1050"/>
        <v>4260</v>
      </c>
      <c r="AR675" s="361">
        <v>240</v>
      </c>
      <c r="AS675" s="361">
        <f t="shared" si="1051"/>
        <v>2880</v>
      </c>
      <c r="AT675" s="362">
        <f t="shared" ref="AT675:AT680" si="1108">AQ675+AS675</f>
        <v>7140</v>
      </c>
    </row>
    <row r="676" spans="1:46" x14ac:dyDescent="0.2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38"/>
        <v>15225</v>
      </c>
      <c r="H676" s="36">
        <v>403</v>
      </c>
      <c r="I676" s="36">
        <f t="shared" si="1039"/>
        <v>14105</v>
      </c>
      <c r="J676" s="53">
        <f t="shared" si="1102"/>
        <v>29330</v>
      </c>
      <c r="K676" s="130"/>
      <c r="L676" s="93">
        <f>330+105</f>
        <v>435</v>
      </c>
      <c r="M676" s="93">
        <f t="shared" si="1040"/>
        <v>0</v>
      </c>
      <c r="N676" s="93">
        <v>403</v>
      </c>
      <c r="O676" s="93">
        <f t="shared" si="1041"/>
        <v>0</v>
      </c>
      <c r="P676" s="94">
        <f t="shared" si="1103"/>
        <v>0</v>
      </c>
      <c r="Q676" s="173"/>
      <c r="R676" s="175">
        <f>330+105</f>
        <v>435</v>
      </c>
      <c r="S676" s="175">
        <f t="shared" si="1042"/>
        <v>0</v>
      </c>
      <c r="T676" s="175">
        <v>403</v>
      </c>
      <c r="U676" s="175">
        <f t="shared" si="1043"/>
        <v>0</v>
      </c>
      <c r="V676" s="176">
        <f t="shared" si="1104"/>
        <v>0</v>
      </c>
      <c r="W676" s="220"/>
      <c r="X676" s="222">
        <f>330+105</f>
        <v>435</v>
      </c>
      <c r="Y676" s="222">
        <f t="shared" si="1044"/>
        <v>0</v>
      </c>
      <c r="Z676" s="222">
        <v>403</v>
      </c>
      <c r="AA676" s="222">
        <f t="shared" si="1045"/>
        <v>0</v>
      </c>
      <c r="AB676" s="223">
        <f t="shared" si="1105"/>
        <v>0</v>
      </c>
      <c r="AC676" s="267">
        <v>24</v>
      </c>
      <c r="AD676" s="269">
        <f>330+105</f>
        <v>435</v>
      </c>
      <c r="AE676" s="269">
        <f t="shared" si="1046"/>
        <v>10440</v>
      </c>
      <c r="AF676" s="269">
        <v>403</v>
      </c>
      <c r="AG676" s="269">
        <f t="shared" si="1047"/>
        <v>9672</v>
      </c>
      <c r="AH676" s="270">
        <f t="shared" si="1106"/>
        <v>20112</v>
      </c>
      <c r="AI676" s="314"/>
      <c r="AJ676" s="316">
        <f>330+105</f>
        <v>435</v>
      </c>
      <c r="AK676" s="316">
        <f t="shared" si="1048"/>
        <v>0</v>
      </c>
      <c r="AL676" s="316">
        <v>403</v>
      </c>
      <c r="AM676" s="316">
        <f t="shared" si="1049"/>
        <v>0</v>
      </c>
      <c r="AN676" s="317">
        <f t="shared" si="1107"/>
        <v>0</v>
      </c>
      <c r="AO676" s="715">
        <f t="shared" si="1094"/>
        <v>11</v>
      </c>
      <c r="AP676" s="361">
        <f>330+105</f>
        <v>435</v>
      </c>
      <c r="AQ676" s="361">
        <f t="shared" si="1050"/>
        <v>4785</v>
      </c>
      <c r="AR676" s="361">
        <v>403</v>
      </c>
      <c r="AS676" s="361">
        <f t="shared" si="1051"/>
        <v>4433</v>
      </c>
      <c r="AT676" s="362">
        <f t="shared" si="1108"/>
        <v>9218</v>
      </c>
    </row>
    <row r="677" spans="1:46" x14ac:dyDescent="0.2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109">E677*F677</f>
        <v>7515</v>
      </c>
      <c r="H677" s="36">
        <v>877</v>
      </c>
      <c r="I677" s="36">
        <f t="shared" ref="I677:I701" si="1110">E677*H677</f>
        <v>13155</v>
      </c>
      <c r="J677" s="53">
        <f t="shared" si="1102"/>
        <v>20670</v>
      </c>
      <c r="K677" s="130"/>
      <c r="L677" s="93">
        <f>396+105</f>
        <v>501</v>
      </c>
      <c r="M677" s="93">
        <f t="shared" si="1040"/>
        <v>0</v>
      </c>
      <c r="N677" s="93">
        <v>877</v>
      </c>
      <c r="O677" s="93">
        <f t="shared" si="1041"/>
        <v>0</v>
      </c>
      <c r="P677" s="94">
        <f t="shared" si="1103"/>
        <v>0</v>
      </c>
      <c r="Q677" s="173"/>
      <c r="R677" s="175">
        <f>396+105</f>
        <v>501</v>
      </c>
      <c r="S677" s="175">
        <f t="shared" si="1042"/>
        <v>0</v>
      </c>
      <c r="T677" s="175">
        <v>877</v>
      </c>
      <c r="U677" s="175">
        <f t="shared" si="1043"/>
        <v>0</v>
      </c>
      <c r="V677" s="176">
        <f t="shared" si="1104"/>
        <v>0</v>
      </c>
      <c r="W677" s="220"/>
      <c r="X677" s="222">
        <f>396+105</f>
        <v>501</v>
      </c>
      <c r="Y677" s="222">
        <f t="shared" si="1044"/>
        <v>0</v>
      </c>
      <c r="Z677" s="222">
        <v>877</v>
      </c>
      <c r="AA677" s="222">
        <f t="shared" si="1045"/>
        <v>0</v>
      </c>
      <c r="AB677" s="223">
        <f t="shared" si="1105"/>
        <v>0</v>
      </c>
      <c r="AC677" s="267"/>
      <c r="AD677" s="269">
        <f>396+105</f>
        <v>501</v>
      </c>
      <c r="AE677" s="269">
        <f t="shared" si="1046"/>
        <v>0</v>
      </c>
      <c r="AF677" s="269">
        <v>877</v>
      </c>
      <c r="AG677" s="269">
        <f t="shared" si="1047"/>
        <v>0</v>
      </c>
      <c r="AH677" s="270">
        <f t="shared" si="1106"/>
        <v>0</v>
      </c>
      <c r="AI677" s="314"/>
      <c r="AJ677" s="316">
        <f>396+105</f>
        <v>501</v>
      </c>
      <c r="AK677" s="316">
        <f t="shared" si="1048"/>
        <v>0</v>
      </c>
      <c r="AL677" s="316">
        <v>877</v>
      </c>
      <c r="AM677" s="316">
        <f t="shared" si="1049"/>
        <v>0</v>
      </c>
      <c r="AN677" s="317">
        <f t="shared" si="1107"/>
        <v>0</v>
      </c>
      <c r="AO677" s="715">
        <f t="shared" si="1094"/>
        <v>15</v>
      </c>
      <c r="AP677" s="361">
        <f>396+105</f>
        <v>501</v>
      </c>
      <c r="AQ677" s="361">
        <f t="shared" si="1050"/>
        <v>7515</v>
      </c>
      <c r="AR677" s="361">
        <v>877</v>
      </c>
      <c r="AS677" s="361">
        <f t="shared" si="1051"/>
        <v>13155</v>
      </c>
      <c r="AT677" s="362">
        <f t="shared" si="1108"/>
        <v>20670</v>
      </c>
    </row>
    <row r="678" spans="1:46" x14ac:dyDescent="0.2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109"/>
        <v>7500</v>
      </c>
      <c r="H678" s="36">
        <v>8211</v>
      </c>
      <c r="I678" s="36">
        <f t="shared" si="1110"/>
        <v>24633</v>
      </c>
      <c r="J678" s="53">
        <f t="shared" si="1102"/>
        <v>32133</v>
      </c>
      <c r="K678" s="130"/>
      <c r="L678" s="93">
        <v>2500</v>
      </c>
      <c r="M678" s="93">
        <f t="shared" si="1040"/>
        <v>0</v>
      </c>
      <c r="N678" s="93">
        <v>8211</v>
      </c>
      <c r="O678" s="93">
        <f t="shared" si="1041"/>
        <v>0</v>
      </c>
      <c r="P678" s="94">
        <f t="shared" si="1103"/>
        <v>0</v>
      </c>
      <c r="Q678" s="173"/>
      <c r="R678" s="175">
        <v>2500</v>
      </c>
      <c r="S678" s="175">
        <f t="shared" si="1042"/>
        <v>0</v>
      </c>
      <c r="T678" s="175">
        <v>8211</v>
      </c>
      <c r="U678" s="175">
        <f t="shared" si="1043"/>
        <v>0</v>
      </c>
      <c r="V678" s="176">
        <f t="shared" si="1104"/>
        <v>0</v>
      </c>
      <c r="W678" s="220"/>
      <c r="X678" s="222">
        <v>2500</v>
      </c>
      <c r="Y678" s="222">
        <f t="shared" si="1044"/>
        <v>0</v>
      </c>
      <c r="Z678" s="222">
        <v>8211</v>
      </c>
      <c r="AA678" s="222">
        <f t="shared" si="1045"/>
        <v>0</v>
      </c>
      <c r="AB678" s="223">
        <f t="shared" si="1105"/>
        <v>0</v>
      </c>
      <c r="AC678" s="267">
        <v>2</v>
      </c>
      <c r="AD678" s="269">
        <v>2500</v>
      </c>
      <c r="AE678" s="269">
        <f t="shared" si="1046"/>
        <v>5000</v>
      </c>
      <c r="AF678" s="269">
        <v>8211</v>
      </c>
      <c r="AG678" s="269">
        <f t="shared" si="1047"/>
        <v>16422</v>
      </c>
      <c r="AH678" s="270">
        <f t="shared" si="1106"/>
        <v>21422</v>
      </c>
      <c r="AI678" s="314"/>
      <c r="AJ678" s="316">
        <v>2500</v>
      </c>
      <c r="AK678" s="316">
        <f t="shared" si="1048"/>
        <v>0</v>
      </c>
      <c r="AL678" s="316">
        <v>8211</v>
      </c>
      <c r="AM678" s="316">
        <f t="shared" si="1049"/>
        <v>0</v>
      </c>
      <c r="AN678" s="317">
        <f t="shared" si="1107"/>
        <v>0</v>
      </c>
      <c r="AO678" s="715">
        <f t="shared" si="1094"/>
        <v>1</v>
      </c>
      <c r="AP678" s="361">
        <v>2500</v>
      </c>
      <c r="AQ678" s="361">
        <f t="shared" si="1050"/>
        <v>2500</v>
      </c>
      <c r="AR678" s="361">
        <v>8211</v>
      </c>
      <c r="AS678" s="361">
        <f t="shared" si="1051"/>
        <v>8211</v>
      </c>
      <c r="AT678" s="362">
        <f t="shared" si="1108"/>
        <v>10711</v>
      </c>
    </row>
    <row r="679" spans="1:46" x14ac:dyDescent="0.2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109"/>
        <v>2500</v>
      </c>
      <c r="H679" s="36">
        <v>5000</v>
      </c>
      <c r="I679" s="36">
        <f t="shared" si="1110"/>
        <v>5000</v>
      </c>
      <c r="J679" s="53">
        <f t="shared" si="1102"/>
        <v>7500</v>
      </c>
      <c r="K679" s="130"/>
      <c r="L679" s="93">
        <v>2500</v>
      </c>
      <c r="M679" s="93">
        <f t="shared" si="1040"/>
        <v>0</v>
      </c>
      <c r="N679" s="93">
        <v>5000</v>
      </c>
      <c r="O679" s="93">
        <f t="shared" si="1041"/>
        <v>0</v>
      </c>
      <c r="P679" s="94">
        <f t="shared" si="1103"/>
        <v>0</v>
      </c>
      <c r="Q679" s="173"/>
      <c r="R679" s="175">
        <v>2500</v>
      </c>
      <c r="S679" s="175">
        <f t="shared" si="1042"/>
        <v>0</v>
      </c>
      <c r="T679" s="175">
        <v>5000</v>
      </c>
      <c r="U679" s="175">
        <f t="shared" si="1043"/>
        <v>0</v>
      </c>
      <c r="V679" s="176">
        <f t="shared" si="1104"/>
        <v>0</v>
      </c>
      <c r="W679" s="220"/>
      <c r="X679" s="222">
        <v>2500</v>
      </c>
      <c r="Y679" s="222">
        <f t="shared" si="1044"/>
        <v>0</v>
      </c>
      <c r="Z679" s="222">
        <v>5000</v>
      </c>
      <c r="AA679" s="222">
        <f t="shared" si="1045"/>
        <v>0</v>
      </c>
      <c r="AB679" s="223">
        <f t="shared" si="1105"/>
        <v>0</v>
      </c>
      <c r="AC679" s="267"/>
      <c r="AD679" s="269">
        <v>2500</v>
      </c>
      <c r="AE679" s="269">
        <f t="shared" si="1046"/>
        <v>0</v>
      </c>
      <c r="AF679" s="269">
        <v>5000</v>
      </c>
      <c r="AG679" s="269">
        <f t="shared" si="1047"/>
        <v>0</v>
      </c>
      <c r="AH679" s="270">
        <f t="shared" si="1106"/>
        <v>0</v>
      </c>
      <c r="AI679" s="314"/>
      <c r="AJ679" s="316">
        <v>2500</v>
      </c>
      <c r="AK679" s="316">
        <f t="shared" si="1048"/>
        <v>0</v>
      </c>
      <c r="AL679" s="316">
        <v>5000</v>
      </c>
      <c r="AM679" s="316">
        <f t="shared" si="1049"/>
        <v>0</v>
      </c>
      <c r="AN679" s="317">
        <f t="shared" si="1107"/>
        <v>0</v>
      </c>
      <c r="AO679" s="715">
        <f t="shared" si="1094"/>
        <v>1</v>
      </c>
      <c r="AP679" s="361">
        <v>2500</v>
      </c>
      <c r="AQ679" s="361">
        <f t="shared" si="1050"/>
        <v>2500</v>
      </c>
      <c r="AR679" s="361">
        <v>5000</v>
      </c>
      <c r="AS679" s="361">
        <f t="shared" si="1051"/>
        <v>5000</v>
      </c>
      <c r="AT679" s="362">
        <f t="shared" si="1108"/>
        <v>7500</v>
      </c>
    </row>
    <row r="680" spans="1:46" x14ac:dyDescent="0.2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109"/>
        <v>0</v>
      </c>
      <c r="H680" s="83">
        <v>0</v>
      </c>
      <c r="I680" s="83">
        <f t="shared" si="1110"/>
        <v>0</v>
      </c>
      <c r="J680" s="124">
        <f t="shared" si="1102"/>
        <v>0</v>
      </c>
      <c r="K680" s="130"/>
      <c r="L680" s="93">
        <v>0</v>
      </c>
      <c r="M680" s="93">
        <f t="shared" si="1040"/>
        <v>0</v>
      </c>
      <c r="N680" s="93">
        <v>0</v>
      </c>
      <c r="O680" s="93">
        <f t="shared" si="1041"/>
        <v>0</v>
      </c>
      <c r="P680" s="94">
        <f t="shared" si="1103"/>
        <v>0</v>
      </c>
      <c r="Q680" s="173"/>
      <c r="R680" s="175">
        <v>0</v>
      </c>
      <c r="S680" s="175">
        <f t="shared" si="1042"/>
        <v>0</v>
      </c>
      <c r="T680" s="175">
        <v>0</v>
      </c>
      <c r="U680" s="175">
        <f t="shared" si="1043"/>
        <v>0</v>
      </c>
      <c r="V680" s="176">
        <f t="shared" si="1104"/>
        <v>0</v>
      </c>
      <c r="W680" s="220"/>
      <c r="X680" s="222">
        <v>0</v>
      </c>
      <c r="Y680" s="222">
        <f t="shared" si="1044"/>
        <v>0</v>
      </c>
      <c r="Z680" s="222">
        <v>0</v>
      </c>
      <c r="AA680" s="222">
        <f t="shared" si="1045"/>
        <v>0</v>
      </c>
      <c r="AB680" s="223">
        <f t="shared" si="1105"/>
        <v>0</v>
      </c>
      <c r="AC680" s="267"/>
      <c r="AD680" s="269">
        <v>0</v>
      </c>
      <c r="AE680" s="269">
        <f t="shared" si="1046"/>
        <v>0</v>
      </c>
      <c r="AF680" s="269">
        <v>0</v>
      </c>
      <c r="AG680" s="269">
        <f t="shared" si="1047"/>
        <v>0</v>
      </c>
      <c r="AH680" s="270">
        <f t="shared" si="1106"/>
        <v>0</v>
      </c>
      <c r="AI680" s="314"/>
      <c r="AJ680" s="316">
        <v>0</v>
      </c>
      <c r="AK680" s="316">
        <f t="shared" si="1048"/>
        <v>0</v>
      </c>
      <c r="AL680" s="316">
        <v>0</v>
      </c>
      <c r="AM680" s="316">
        <f t="shared" si="1049"/>
        <v>0</v>
      </c>
      <c r="AN680" s="317">
        <f t="shared" si="1107"/>
        <v>0</v>
      </c>
      <c r="AO680" s="715">
        <f t="shared" si="1094"/>
        <v>0</v>
      </c>
      <c r="AP680" s="361">
        <v>0</v>
      </c>
      <c r="AQ680" s="361">
        <f t="shared" si="1050"/>
        <v>0</v>
      </c>
      <c r="AR680" s="361">
        <v>0</v>
      </c>
      <c r="AS680" s="361">
        <f t="shared" si="1051"/>
        <v>0</v>
      </c>
      <c r="AT680" s="362">
        <f t="shared" si="1108"/>
        <v>0</v>
      </c>
    </row>
    <row r="681" spans="1:46" ht="25.5" x14ac:dyDescent="0.2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109"/>
        <v>0</v>
      </c>
      <c r="H681" s="36"/>
      <c r="I681" s="36">
        <f t="shared" si="1110"/>
        <v>0</v>
      </c>
      <c r="J681" s="53"/>
      <c r="K681" s="130"/>
      <c r="L681" s="93"/>
      <c r="M681" s="93">
        <f t="shared" si="1040"/>
        <v>0</v>
      </c>
      <c r="N681" s="93"/>
      <c r="O681" s="93">
        <f t="shared" si="1041"/>
        <v>0</v>
      </c>
      <c r="P681" s="94"/>
      <c r="Q681" s="173"/>
      <c r="R681" s="175"/>
      <c r="S681" s="175">
        <f t="shared" si="1042"/>
        <v>0</v>
      </c>
      <c r="T681" s="175"/>
      <c r="U681" s="175">
        <f t="shared" si="1043"/>
        <v>0</v>
      </c>
      <c r="V681" s="176"/>
      <c r="W681" s="220">
        <v>1</v>
      </c>
      <c r="X681" s="222"/>
      <c r="Y681" s="222">
        <f t="shared" si="1044"/>
        <v>0</v>
      </c>
      <c r="Z681" s="222"/>
      <c r="AA681" s="222">
        <f t="shared" si="1045"/>
        <v>0</v>
      </c>
      <c r="AB681" s="223"/>
      <c r="AC681" s="267"/>
      <c r="AD681" s="269"/>
      <c r="AE681" s="269">
        <f t="shared" si="1046"/>
        <v>0</v>
      </c>
      <c r="AF681" s="269"/>
      <c r="AG681" s="269">
        <f t="shared" si="1047"/>
        <v>0</v>
      </c>
      <c r="AH681" s="270"/>
      <c r="AI681" s="314"/>
      <c r="AJ681" s="316"/>
      <c r="AK681" s="316">
        <f t="shared" si="1048"/>
        <v>0</v>
      </c>
      <c r="AL681" s="316"/>
      <c r="AM681" s="316">
        <f t="shared" si="1049"/>
        <v>0</v>
      </c>
      <c r="AN681" s="317"/>
      <c r="AO681" s="715">
        <f t="shared" si="1094"/>
        <v>0</v>
      </c>
      <c r="AP681" s="361"/>
      <c r="AQ681" s="361">
        <f t="shared" si="1050"/>
        <v>0</v>
      </c>
      <c r="AR681" s="361"/>
      <c r="AS681" s="361">
        <f t="shared" si="1051"/>
        <v>0</v>
      </c>
      <c r="AT681" s="362"/>
    </row>
    <row r="682" spans="1:46" ht="25.5" x14ac:dyDescent="0.2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109"/>
        <v>42000</v>
      </c>
      <c r="H682" s="36">
        <v>37474</v>
      </c>
      <c r="I682" s="36">
        <f t="shared" si="1110"/>
        <v>112422</v>
      </c>
      <c r="J682" s="53">
        <f t="shared" ref="J682:J683" si="1111">G682+I682</f>
        <v>154422</v>
      </c>
      <c r="K682" s="130"/>
      <c r="L682" s="93">
        <v>14000</v>
      </c>
      <c r="M682" s="93">
        <f t="shared" si="1040"/>
        <v>0</v>
      </c>
      <c r="N682" s="93">
        <v>37474</v>
      </c>
      <c r="O682" s="93">
        <f t="shared" si="1041"/>
        <v>0</v>
      </c>
      <c r="P682" s="94">
        <f t="shared" ref="P682:P683" si="1112">M682+O682</f>
        <v>0</v>
      </c>
      <c r="Q682" s="173"/>
      <c r="R682" s="175">
        <v>14000</v>
      </c>
      <c r="S682" s="175">
        <f t="shared" si="1042"/>
        <v>0</v>
      </c>
      <c r="T682" s="175">
        <v>37474</v>
      </c>
      <c r="U682" s="175">
        <f t="shared" si="1043"/>
        <v>0</v>
      </c>
      <c r="V682" s="176">
        <f t="shared" ref="V682:V683" si="1113">S682+U682</f>
        <v>0</v>
      </c>
      <c r="W682" s="220">
        <v>3</v>
      </c>
      <c r="X682" s="222">
        <v>14000</v>
      </c>
      <c r="Y682" s="222">
        <f t="shared" si="1044"/>
        <v>42000</v>
      </c>
      <c r="Z682" s="222">
        <v>37474</v>
      </c>
      <c r="AA682" s="222">
        <f t="shared" si="1045"/>
        <v>112422</v>
      </c>
      <c r="AB682" s="223">
        <f t="shared" ref="AB682:AB683" si="1114">Y682+AA682</f>
        <v>154422</v>
      </c>
      <c r="AC682" s="267"/>
      <c r="AD682" s="269">
        <v>14000</v>
      </c>
      <c r="AE682" s="269">
        <f t="shared" si="1046"/>
        <v>0</v>
      </c>
      <c r="AF682" s="269">
        <v>37474</v>
      </c>
      <c r="AG682" s="269">
        <f t="shared" si="1047"/>
        <v>0</v>
      </c>
      <c r="AH682" s="270">
        <f t="shared" ref="AH682:AH683" si="1115">AE682+AG682</f>
        <v>0</v>
      </c>
      <c r="AI682" s="314"/>
      <c r="AJ682" s="316">
        <v>14000</v>
      </c>
      <c r="AK682" s="316">
        <f t="shared" si="1048"/>
        <v>0</v>
      </c>
      <c r="AL682" s="316">
        <v>37474</v>
      </c>
      <c r="AM682" s="316">
        <f t="shared" si="1049"/>
        <v>0</v>
      </c>
      <c r="AN682" s="317">
        <f t="shared" ref="AN682:AN683" si="1116">AK682+AM682</f>
        <v>0</v>
      </c>
      <c r="AO682" s="715">
        <f t="shared" si="1094"/>
        <v>0</v>
      </c>
      <c r="AP682" s="361">
        <v>14000</v>
      </c>
      <c r="AQ682" s="361">
        <f t="shared" si="1050"/>
        <v>0</v>
      </c>
      <c r="AR682" s="361">
        <v>37474</v>
      </c>
      <c r="AS682" s="361">
        <f t="shared" si="1051"/>
        <v>0</v>
      </c>
      <c r="AT682" s="362">
        <f t="shared" ref="AT682:AT683" si="1117">AQ682+AS682</f>
        <v>0</v>
      </c>
    </row>
    <row r="683" spans="1:46" ht="38.25" x14ac:dyDescent="0.2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109"/>
        <v>44166</v>
      </c>
      <c r="H683" s="36">
        <v>268606</v>
      </c>
      <c r="I683" s="36">
        <f t="shared" si="1110"/>
        <v>268606</v>
      </c>
      <c r="J683" s="53">
        <f t="shared" si="1111"/>
        <v>312772</v>
      </c>
      <c r="K683" s="130"/>
      <c r="L683" s="93">
        <v>44166</v>
      </c>
      <c r="M683" s="93">
        <f t="shared" si="1040"/>
        <v>0</v>
      </c>
      <c r="N683" s="93">
        <v>268606</v>
      </c>
      <c r="O683" s="93">
        <f t="shared" si="1041"/>
        <v>0</v>
      </c>
      <c r="P683" s="94">
        <f t="shared" si="1112"/>
        <v>0</v>
      </c>
      <c r="Q683" s="173"/>
      <c r="R683" s="175">
        <v>44166</v>
      </c>
      <c r="S683" s="175">
        <f t="shared" si="1042"/>
        <v>0</v>
      </c>
      <c r="T683" s="175">
        <v>268606</v>
      </c>
      <c r="U683" s="175">
        <f t="shared" si="1043"/>
        <v>0</v>
      </c>
      <c r="V683" s="176">
        <f t="shared" si="1113"/>
        <v>0</v>
      </c>
      <c r="W683" s="220">
        <v>1</v>
      </c>
      <c r="X683" s="222">
        <v>44166</v>
      </c>
      <c r="Y683" s="222">
        <f t="shared" si="1044"/>
        <v>44166</v>
      </c>
      <c r="Z683" s="222">
        <v>268606</v>
      </c>
      <c r="AA683" s="222">
        <f t="shared" si="1045"/>
        <v>268606</v>
      </c>
      <c r="AB683" s="223">
        <f t="shared" si="1114"/>
        <v>312772</v>
      </c>
      <c r="AC683" s="267"/>
      <c r="AD683" s="269">
        <v>44166</v>
      </c>
      <c r="AE683" s="269">
        <f t="shared" si="1046"/>
        <v>0</v>
      </c>
      <c r="AF683" s="269">
        <v>268606</v>
      </c>
      <c r="AG683" s="269">
        <f t="shared" si="1047"/>
        <v>0</v>
      </c>
      <c r="AH683" s="270">
        <f t="shared" si="1115"/>
        <v>0</v>
      </c>
      <c r="AI683" s="314"/>
      <c r="AJ683" s="316">
        <v>44166</v>
      </c>
      <c r="AK683" s="316">
        <f t="shared" si="1048"/>
        <v>0</v>
      </c>
      <c r="AL683" s="316">
        <v>268606</v>
      </c>
      <c r="AM683" s="316">
        <f t="shared" si="1049"/>
        <v>0</v>
      </c>
      <c r="AN683" s="317">
        <f t="shared" si="1116"/>
        <v>0</v>
      </c>
      <c r="AO683" s="715">
        <f t="shared" si="1094"/>
        <v>0</v>
      </c>
      <c r="AP683" s="361">
        <v>44166</v>
      </c>
      <c r="AQ683" s="361">
        <f t="shared" si="1050"/>
        <v>0</v>
      </c>
      <c r="AR683" s="361">
        <v>268606</v>
      </c>
      <c r="AS683" s="361">
        <f t="shared" si="1051"/>
        <v>0</v>
      </c>
      <c r="AT683" s="362">
        <f t="shared" si="1117"/>
        <v>0</v>
      </c>
    </row>
    <row r="684" spans="1:46" x14ac:dyDescent="0.2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109"/>
        <v>0</v>
      </c>
      <c r="H684" s="36"/>
      <c r="I684" s="36">
        <f t="shared" si="1110"/>
        <v>0</v>
      </c>
      <c r="J684" s="53"/>
      <c r="K684" s="130"/>
      <c r="L684" s="93"/>
      <c r="M684" s="93">
        <f t="shared" si="1040"/>
        <v>0</v>
      </c>
      <c r="N684" s="93"/>
      <c r="O684" s="93">
        <f t="shared" si="1041"/>
        <v>0</v>
      </c>
      <c r="P684" s="94"/>
      <c r="Q684" s="173"/>
      <c r="R684" s="175"/>
      <c r="S684" s="175">
        <f t="shared" si="1042"/>
        <v>0</v>
      </c>
      <c r="T684" s="175"/>
      <c r="U684" s="175">
        <f t="shared" si="1043"/>
        <v>0</v>
      </c>
      <c r="V684" s="176"/>
      <c r="W684" s="220"/>
      <c r="X684" s="222"/>
      <c r="Y684" s="222">
        <f t="shared" si="1044"/>
        <v>0</v>
      </c>
      <c r="Z684" s="222"/>
      <c r="AA684" s="222">
        <f t="shared" si="1045"/>
        <v>0</v>
      </c>
      <c r="AB684" s="223"/>
      <c r="AC684" s="267"/>
      <c r="AD684" s="269"/>
      <c r="AE684" s="269">
        <f t="shared" si="1046"/>
        <v>0</v>
      </c>
      <c r="AF684" s="269"/>
      <c r="AG684" s="269">
        <f t="shared" si="1047"/>
        <v>0</v>
      </c>
      <c r="AH684" s="270"/>
      <c r="AI684" s="314"/>
      <c r="AJ684" s="316"/>
      <c r="AK684" s="316">
        <f t="shared" si="1048"/>
        <v>0</v>
      </c>
      <c r="AL684" s="316"/>
      <c r="AM684" s="316">
        <f t="shared" si="1049"/>
        <v>0</v>
      </c>
      <c r="AN684" s="317"/>
      <c r="AO684" s="715">
        <f t="shared" si="1094"/>
        <v>3</v>
      </c>
      <c r="AP684" s="361"/>
      <c r="AQ684" s="361">
        <f t="shared" si="1050"/>
        <v>0</v>
      </c>
      <c r="AR684" s="361"/>
      <c r="AS684" s="361">
        <f t="shared" si="1051"/>
        <v>0</v>
      </c>
      <c r="AT684" s="362"/>
    </row>
    <row r="685" spans="1:46" x14ac:dyDescent="0.2">
      <c r="A685" s="1">
        <v>661</v>
      </c>
      <c r="B685" s="9" t="s">
        <v>245</v>
      </c>
      <c r="C685" s="2"/>
      <c r="D685" s="2"/>
      <c r="E685" s="2"/>
      <c r="F685" s="36"/>
      <c r="G685" s="36">
        <f t="shared" si="1109"/>
        <v>0</v>
      </c>
      <c r="H685" s="36"/>
      <c r="I685" s="36">
        <f t="shared" si="1110"/>
        <v>0</v>
      </c>
      <c r="J685" s="53"/>
      <c r="K685" s="130"/>
      <c r="L685" s="93"/>
      <c r="M685" s="93">
        <f t="shared" si="1040"/>
        <v>0</v>
      </c>
      <c r="N685" s="93"/>
      <c r="O685" s="93">
        <f t="shared" si="1041"/>
        <v>0</v>
      </c>
      <c r="P685" s="94"/>
      <c r="Q685" s="173"/>
      <c r="R685" s="175"/>
      <c r="S685" s="175">
        <f t="shared" si="1042"/>
        <v>0</v>
      </c>
      <c r="T685" s="175"/>
      <c r="U685" s="175">
        <f t="shared" si="1043"/>
        <v>0</v>
      </c>
      <c r="V685" s="176"/>
      <c r="W685" s="220"/>
      <c r="X685" s="222"/>
      <c r="Y685" s="222">
        <f t="shared" si="1044"/>
        <v>0</v>
      </c>
      <c r="Z685" s="222"/>
      <c r="AA685" s="222">
        <f t="shared" si="1045"/>
        <v>0</v>
      </c>
      <c r="AB685" s="223"/>
      <c r="AC685" s="267"/>
      <c r="AD685" s="269"/>
      <c r="AE685" s="269">
        <f t="shared" si="1046"/>
        <v>0</v>
      </c>
      <c r="AF685" s="269"/>
      <c r="AG685" s="269">
        <f t="shared" si="1047"/>
        <v>0</v>
      </c>
      <c r="AH685" s="270"/>
      <c r="AI685" s="314"/>
      <c r="AJ685" s="316"/>
      <c r="AK685" s="316">
        <f t="shared" si="1048"/>
        <v>0</v>
      </c>
      <c r="AL685" s="316"/>
      <c r="AM685" s="316">
        <f t="shared" si="1049"/>
        <v>0</v>
      </c>
      <c r="AN685" s="317"/>
      <c r="AO685" s="715">
        <f t="shared" si="1094"/>
        <v>0</v>
      </c>
      <c r="AP685" s="361"/>
      <c r="AQ685" s="361">
        <f t="shared" si="1050"/>
        <v>0</v>
      </c>
      <c r="AR685" s="361"/>
      <c r="AS685" s="361">
        <f t="shared" si="1051"/>
        <v>0</v>
      </c>
      <c r="AT685" s="362"/>
    </row>
    <row r="686" spans="1:46" x14ac:dyDescent="0.2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109"/>
        <v>7100</v>
      </c>
      <c r="H686" s="36">
        <v>240</v>
      </c>
      <c r="I686" s="36">
        <f t="shared" si="1110"/>
        <v>4800</v>
      </c>
      <c r="J686" s="53">
        <f t="shared" ref="J686:J692" si="1118">G686+I686</f>
        <v>11900</v>
      </c>
      <c r="K686" s="130"/>
      <c r="L686" s="93">
        <f>250+105</f>
        <v>355</v>
      </c>
      <c r="M686" s="93">
        <f t="shared" si="1040"/>
        <v>0</v>
      </c>
      <c r="N686" s="93">
        <v>240</v>
      </c>
      <c r="O686" s="93">
        <f t="shared" si="1041"/>
        <v>0</v>
      </c>
      <c r="P686" s="94">
        <f t="shared" ref="P686:P692" si="1119">M686+O686</f>
        <v>0</v>
      </c>
      <c r="Q686" s="173"/>
      <c r="R686" s="175">
        <f>250+105</f>
        <v>355</v>
      </c>
      <c r="S686" s="175">
        <f t="shared" si="1042"/>
        <v>0</v>
      </c>
      <c r="T686" s="175">
        <v>240</v>
      </c>
      <c r="U686" s="175">
        <f t="shared" si="1043"/>
        <v>0</v>
      </c>
      <c r="V686" s="176">
        <f t="shared" ref="V686:V692" si="1120">S686+U686</f>
        <v>0</v>
      </c>
      <c r="W686" s="220"/>
      <c r="X686" s="222">
        <f>250+105</f>
        <v>355</v>
      </c>
      <c r="Y686" s="222">
        <f t="shared" si="1044"/>
        <v>0</v>
      </c>
      <c r="Z686" s="222">
        <v>240</v>
      </c>
      <c r="AA686" s="222">
        <f t="shared" si="1045"/>
        <v>0</v>
      </c>
      <c r="AB686" s="223">
        <f t="shared" ref="AB686:AB692" si="1121">Y686+AA686</f>
        <v>0</v>
      </c>
      <c r="AC686" s="267"/>
      <c r="AD686" s="269">
        <f>250+105</f>
        <v>355</v>
      </c>
      <c r="AE686" s="269">
        <f t="shared" si="1046"/>
        <v>0</v>
      </c>
      <c r="AF686" s="269">
        <v>240</v>
      </c>
      <c r="AG686" s="269">
        <f t="shared" si="1047"/>
        <v>0</v>
      </c>
      <c r="AH686" s="270">
        <f t="shared" ref="AH686:AH692" si="1122">AE686+AG686</f>
        <v>0</v>
      </c>
      <c r="AI686" s="314"/>
      <c r="AJ686" s="316">
        <f>250+105</f>
        <v>355</v>
      </c>
      <c r="AK686" s="316">
        <f t="shared" si="1048"/>
        <v>0</v>
      </c>
      <c r="AL686" s="316">
        <v>240</v>
      </c>
      <c r="AM686" s="316">
        <f t="shared" si="1049"/>
        <v>0</v>
      </c>
      <c r="AN686" s="317">
        <f t="shared" ref="AN686:AN692" si="1123">AK686+AM686</f>
        <v>0</v>
      </c>
      <c r="AO686" s="715">
        <f t="shared" si="1094"/>
        <v>20</v>
      </c>
      <c r="AP686" s="361">
        <f>250+105</f>
        <v>355</v>
      </c>
      <c r="AQ686" s="361">
        <f t="shared" si="1050"/>
        <v>7100</v>
      </c>
      <c r="AR686" s="361">
        <v>240</v>
      </c>
      <c r="AS686" s="361">
        <f t="shared" si="1051"/>
        <v>4800</v>
      </c>
      <c r="AT686" s="362">
        <f t="shared" ref="AT686:AT692" si="1124">AQ686+AS686</f>
        <v>11900</v>
      </c>
    </row>
    <row r="687" spans="1:46" x14ac:dyDescent="0.2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109"/>
        <v>11745</v>
      </c>
      <c r="H687" s="36">
        <v>403</v>
      </c>
      <c r="I687" s="36">
        <f t="shared" si="1110"/>
        <v>10881</v>
      </c>
      <c r="J687" s="53">
        <f t="shared" si="1118"/>
        <v>22626</v>
      </c>
      <c r="K687" s="130"/>
      <c r="L687" s="93">
        <f>330+105</f>
        <v>435</v>
      </c>
      <c r="M687" s="93">
        <f t="shared" si="1040"/>
        <v>0</v>
      </c>
      <c r="N687" s="93">
        <v>403</v>
      </c>
      <c r="O687" s="93">
        <f t="shared" si="1041"/>
        <v>0</v>
      </c>
      <c r="P687" s="94">
        <f t="shared" si="1119"/>
        <v>0</v>
      </c>
      <c r="Q687" s="173"/>
      <c r="R687" s="175">
        <f>330+105</f>
        <v>435</v>
      </c>
      <c r="S687" s="175">
        <f t="shared" si="1042"/>
        <v>0</v>
      </c>
      <c r="T687" s="175">
        <v>403</v>
      </c>
      <c r="U687" s="175">
        <f t="shared" si="1043"/>
        <v>0</v>
      </c>
      <c r="V687" s="176">
        <f t="shared" si="1120"/>
        <v>0</v>
      </c>
      <c r="W687" s="220"/>
      <c r="X687" s="222">
        <f>330+105</f>
        <v>435</v>
      </c>
      <c r="Y687" s="222">
        <f t="shared" si="1044"/>
        <v>0</v>
      </c>
      <c r="Z687" s="222">
        <v>403</v>
      </c>
      <c r="AA687" s="222">
        <f t="shared" si="1045"/>
        <v>0</v>
      </c>
      <c r="AB687" s="223">
        <f t="shared" si="1121"/>
        <v>0</v>
      </c>
      <c r="AC687" s="267"/>
      <c r="AD687" s="269">
        <f>330+105</f>
        <v>435</v>
      </c>
      <c r="AE687" s="269">
        <f t="shared" si="1046"/>
        <v>0</v>
      </c>
      <c r="AF687" s="269">
        <v>403</v>
      </c>
      <c r="AG687" s="269">
        <f t="shared" si="1047"/>
        <v>0</v>
      </c>
      <c r="AH687" s="270">
        <f t="shared" si="1122"/>
        <v>0</v>
      </c>
      <c r="AI687" s="314"/>
      <c r="AJ687" s="316">
        <f>330+105</f>
        <v>435</v>
      </c>
      <c r="AK687" s="316">
        <f t="shared" si="1048"/>
        <v>0</v>
      </c>
      <c r="AL687" s="316">
        <v>403</v>
      </c>
      <c r="AM687" s="316">
        <f t="shared" si="1049"/>
        <v>0</v>
      </c>
      <c r="AN687" s="317">
        <f t="shared" si="1123"/>
        <v>0</v>
      </c>
      <c r="AO687" s="715">
        <f t="shared" si="1094"/>
        <v>27</v>
      </c>
      <c r="AP687" s="361">
        <f>330+105</f>
        <v>435</v>
      </c>
      <c r="AQ687" s="361">
        <f t="shared" si="1050"/>
        <v>11745</v>
      </c>
      <c r="AR687" s="361">
        <v>403</v>
      </c>
      <c r="AS687" s="361">
        <f t="shared" si="1051"/>
        <v>10881</v>
      </c>
      <c r="AT687" s="362">
        <f t="shared" si="1124"/>
        <v>22626</v>
      </c>
    </row>
    <row r="688" spans="1:46" x14ac:dyDescent="0.2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109"/>
        <v>1371</v>
      </c>
      <c r="H688" s="36">
        <v>524</v>
      </c>
      <c r="I688" s="36">
        <f t="shared" si="1110"/>
        <v>1572</v>
      </c>
      <c r="J688" s="53">
        <f t="shared" si="1118"/>
        <v>2943</v>
      </c>
      <c r="K688" s="130"/>
      <c r="L688" s="93">
        <f>352+105</f>
        <v>457</v>
      </c>
      <c r="M688" s="93">
        <f t="shared" si="1040"/>
        <v>0</v>
      </c>
      <c r="N688" s="93">
        <v>524</v>
      </c>
      <c r="O688" s="93">
        <f t="shared" si="1041"/>
        <v>0</v>
      </c>
      <c r="P688" s="94">
        <f t="shared" si="1119"/>
        <v>0</v>
      </c>
      <c r="Q688" s="173"/>
      <c r="R688" s="175">
        <f>352+105</f>
        <v>457</v>
      </c>
      <c r="S688" s="175">
        <f t="shared" si="1042"/>
        <v>0</v>
      </c>
      <c r="T688" s="175">
        <v>524</v>
      </c>
      <c r="U688" s="175">
        <f t="shared" si="1043"/>
        <v>0</v>
      </c>
      <c r="V688" s="176">
        <f t="shared" si="1120"/>
        <v>0</v>
      </c>
      <c r="W688" s="220"/>
      <c r="X688" s="222">
        <f>352+105</f>
        <v>457</v>
      </c>
      <c r="Y688" s="222">
        <f t="shared" si="1044"/>
        <v>0</v>
      </c>
      <c r="Z688" s="222">
        <v>524</v>
      </c>
      <c r="AA688" s="222">
        <f t="shared" si="1045"/>
        <v>0</v>
      </c>
      <c r="AB688" s="223">
        <f t="shared" si="1121"/>
        <v>0</v>
      </c>
      <c r="AC688" s="267"/>
      <c r="AD688" s="269">
        <f>352+105</f>
        <v>457</v>
      </c>
      <c r="AE688" s="269">
        <f t="shared" si="1046"/>
        <v>0</v>
      </c>
      <c r="AF688" s="269">
        <v>524</v>
      </c>
      <c r="AG688" s="269">
        <f t="shared" si="1047"/>
        <v>0</v>
      </c>
      <c r="AH688" s="270">
        <f t="shared" si="1122"/>
        <v>0</v>
      </c>
      <c r="AI688" s="314"/>
      <c r="AJ688" s="316">
        <f>352+105</f>
        <v>457</v>
      </c>
      <c r="AK688" s="316">
        <f t="shared" si="1048"/>
        <v>0</v>
      </c>
      <c r="AL688" s="316">
        <v>524</v>
      </c>
      <c r="AM688" s="316">
        <f t="shared" si="1049"/>
        <v>0</v>
      </c>
      <c r="AN688" s="317">
        <f t="shared" si="1123"/>
        <v>0</v>
      </c>
      <c r="AO688" s="715">
        <f t="shared" si="1094"/>
        <v>3</v>
      </c>
      <c r="AP688" s="361">
        <f>352+105</f>
        <v>457</v>
      </c>
      <c r="AQ688" s="361">
        <f t="shared" si="1050"/>
        <v>1371</v>
      </c>
      <c r="AR688" s="361">
        <v>524</v>
      </c>
      <c r="AS688" s="361">
        <f t="shared" si="1051"/>
        <v>1572</v>
      </c>
      <c r="AT688" s="362">
        <f t="shared" si="1124"/>
        <v>2943</v>
      </c>
    </row>
    <row r="689" spans="1:46" x14ac:dyDescent="0.2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109"/>
        <v>5010</v>
      </c>
      <c r="H689" s="36">
        <v>877</v>
      </c>
      <c r="I689" s="36">
        <f t="shared" si="1110"/>
        <v>8770</v>
      </c>
      <c r="J689" s="53">
        <f t="shared" si="1118"/>
        <v>13780</v>
      </c>
      <c r="K689" s="130"/>
      <c r="L689" s="93">
        <f>396+105</f>
        <v>501</v>
      </c>
      <c r="M689" s="93">
        <f t="shared" si="1040"/>
        <v>0</v>
      </c>
      <c r="N689" s="93">
        <v>877</v>
      </c>
      <c r="O689" s="93">
        <f t="shared" si="1041"/>
        <v>0</v>
      </c>
      <c r="P689" s="94">
        <f t="shared" si="1119"/>
        <v>0</v>
      </c>
      <c r="Q689" s="173"/>
      <c r="R689" s="175">
        <f>396+105</f>
        <v>501</v>
      </c>
      <c r="S689" s="175">
        <f t="shared" si="1042"/>
        <v>0</v>
      </c>
      <c r="T689" s="175">
        <v>877</v>
      </c>
      <c r="U689" s="175">
        <f t="shared" si="1043"/>
        <v>0</v>
      </c>
      <c r="V689" s="176">
        <f t="shared" si="1120"/>
        <v>0</v>
      </c>
      <c r="W689" s="220"/>
      <c r="X689" s="222">
        <f>396+105</f>
        <v>501</v>
      </c>
      <c r="Y689" s="222">
        <f t="shared" si="1044"/>
        <v>0</v>
      </c>
      <c r="Z689" s="222">
        <v>877</v>
      </c>
      <c r="AA689" s="222">
        <f t="shared" si="1045"/>
        <v>0</v>
      </c>
      <c r="AB689" s="223">
        <f t="shared" si="1121"/>
        <v>0</v>
      </c>
      <c r="AC689" s="267"/>
      <c r="AD689" s="269">
        <f>396+105</f>
        <v>501</v>
      </c>
      <c r="AE689" s="269">
        <f t="shared" si="1046"/>
        <v>0</v>
      </c>
      <c r="AF689" s="269">
        <v>877</v>
      </c>
      <c r="AG689" s="269">
        <f t="shared" si="1047"/>
        <v>0</v>
      </c>
      <c r="AH689" s="270">
        <f t="shared" si="1122"/>
        <v>0</v>
      </c>
      <c r="AI689" s="314"/>
      <c r="AJ689" s="316">
        <f>396+105</f>
        <v>501</v>
      </c>
      <c r="AK689" s="316">
        <f t="shared" si="1048"/>
        <v>0</v>
      </c>
      <c r="AL689" s="316">
        <v>877</v>
      </c>
      <c r="AM689" s="316">
        <f t="shared" si="1049"/>
        <v>0</v>
      </c>
      <c r="AN689" s="317">
        <f t="shared" si="1123"/>
        <v>0</v>
      </c>
      <c r="AO689" s="715">
        <f t="shared" si="1094"/>
        <v>10</v>
      </c>
      <c r="AP689" s="361">
        <f>396+105</f>
        <v>501</v>
      </c>
      <c r="AQ689" s="361">
        <f t="shared" si="1050"/>
        <v>5010</v>
      </c>
      <c r="AR689" s="361">
        <v>877</v>
      </c>
      <c r="AS689" s="361">
        <f t="shared" si="1051"/>
        <v>8770</v>
      </c>
      <c r="AT689" s="362">
        <f t="shared" si="1124"/>
        <v>13780</v>
      </c>
    </row>
    <row r="690" spans="1:46" x14ac:dyDescent="0.2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109"/>
        <v>7500</v>
      </c>
      <c r="H690" s="36">
        <v>8211</v>
      </c>
      <c r="I690" s="36">
        <f t="shared" si="1110"/>
        <v>24633</v>
      </c>
      <c r="J690" s="53">
        <f t="shared" si="1118"/>
        <v>32133</v>
      </c>
      <c r="K690" s="130"/>
      <c r="L690" s="93">
        <v>2500</v>
      </c>
      <c r="M690" s="93">
        <f t="shared" si="1040"/>
        <v>0</v>
      </c>
      <c r="N690" s="93">
        <v>8211</v>
      </c>
      <c r="O690" s="93">
        <f t="shared" si="1041"/>
        <v>0</v>
      </c>
      <c r="P690" s="94">
        <f t="shared" si="1119"/>
        <v>0</v>
      </c>
      <c r="Q690" s="173"/>
      <c r="R690" s="175">
        <v>2500</v>
      </c>
      <c r="S690" s="175">
        <f t="shared" si="1042"/>
        <v>0</v>
      </c>
      <c r="T690" s="175">
        <v>8211</v>
      </c>
      <c r="U690" s="175">
        <f t="shared" si="1043"/>
        <v>0</v>
      </c>
      <c r="V690" s="176">
        <f t="shared" si="1120"/>
        <v>0</v>
      </c>
      <c r="W690" s="220"/>
      <c r="X690" s="222">
        <v>2500</v>
      </c>
      <c r="Y690" s="222">
        <f t="shared" si="1044"/>
        <v>0</v>
      </c>
      <c r="Z690" s="222">
        <v>8211</v>
      </c>
      <c r="AA690" s="222">
        <f t="shared" si="1045"/>
        <v>0</v>
      </c>
      <c r="AB690" s="223">
        <f t="shared" si="1121"/>
        <v>0</v>
      </c>
      <c r="AC690" s="267"/>
      <c r="AD690" s="269">
        <v>2500</v>
      </c>
      <c r="AE690" s="269">
        <f t="shared" si="1046"/>
        <v>0</v>
      </c>
      <c r="AF690" s="269">
        <v>8211</v>
      </c>
      <c r="AG690" s="269">
        <f t="shared" si="1047"/>
        <v>0</v>
      </c>
      <c r="AH690" s="270">
        <f t="shared" si="1122"/>
        <v>0</v>
      </c>
      <c r="AI690" s="314"/>
      <c r="AJ690" s="316">
        <v>2500</v>
      </c>
      <c r="AK690" s="316">
        <f t="shared" si="1048"/>
        <v>0</v>
      </c>
      <c r="AL690" s="316">
        <v>8211</v>
      </c>
      <c r="AM690" s="316">
        <f t="shared" si="1049"/>
        <v>0</v>
      </c>
      <c r="AN690" s="317">
        <f t="shared" si="1123"/>
        <v>0</v>
      </c>
      <c r="AO690" s="715">
        <f t="shared" si="1094"/>
        <v>3</v>
      </c>
      <c r="AP690" s="361">
        <v>2500</v>
      </c>
      <c r="AQ690" s="361">
        <f t="shared" si="1050"/>
        <v>7500</v>
      </c>
      <c r="AR690" s="361">
        <v>8211</v>
      </c>
      <c r="AS690" s="361">
        <f t="shared" si="1051"/>
        <v>24633</v>
      </c>
      <c r="AT690" s="362">
        <f t="shared" si="1124"/>
        <v>32133</v>
      </c>
    </row>
    <row r="691" spans="1:46" x14ac:dyDescent="0.2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109"/>
        <v>2500</v>
      </c>
      <c r="H691" s="36">
        <v>5000</v>
      </c>
      <c r="I691" s="36">
        <f t="shared" si="1110"/>
        <v>5000</v>
      </c>
      <c r="J691" s="53">
        <f t="shared" si="1118"/>
        <v>7500</v>
      </c>
      <c r="K691" s="130"/>
      <c r="L691" s="93">
        <v>2500</v>
      </c>
      <c r="M691" s="93">
        <f t="shared" si="1040"/>
        <v>0</v>
      </c>
      <c r="N691" s="93">
        <v>5000</v>
      </c>
      <c r="O691" s="93">
        <f t="shared" si="1041"/>
        <v>0</v>
      </c>
      <c r="P691" s="94">
        <f t="shared" si="1119"/>
        <v>0</v>
      </c>
      <c r="Q691" s="173"/>
      <c r="R691" s="175">
        <v>2500</v>
      </c>
      <c r="S691" s="175">
        <f t="shared" si="1042"/>
        <v>0</v>
      </c>
      <c r="T691" s="175">
        <v>5000</v>
      </c>
      <c r="U691" s="175">
        <f t="shared" si="1043"/>
        <v>0</v>
      </c>
      <c r="V691" s="176">
        <f t="shared" si="1120"/>
        <v>0</v>
      </c>
      <c r="W691" s="220"/>
      <c r="X691" s="222">
        <v>2500</v>
      </c>
      <c r="Y691" s="222">
        <f t="shared" si="1044"/>
        <v>0</v>
      </c>
      <c r="Z691" s="222">
        <v>5000</v>
      </c>
      <c r="AA691" s="222">
        <f t="shared" si="1045"/>
        <v>0</v>
      </c>
      <c r="AB691" s="223">
        <f t="shared" si="1121"/>
        <v>0</v>
      </c>
      <c r="AC691" s="267"/>
      <c r="AD691" s="269">
        <v>2500</v>
      </c>
      <c r="AE691" s="269">
        <f t="shared" si="1046"/>
        <v>0</v>
      </c>
      <c r="AF691" s="269">
        <v>5000</v>
      </c>
      <c r="AG691" s="269">
        <f t="shared" si="1047"/>
        <v>0</v>
      </c>
      <c r="AH691" s="270">
        <f t="shared" si="1122"/>
        <v>0</v>
      </c>
      <c r="AI691" s="314"/>
      <c r="AJ691" s="316">
        <v>2500</v>
      </c>
      <c r="AK691" s="316">
        <f t="shared" si="1048"/>
        <v>0</v>
      </c>
      <c r="AL691" s="316">
        <v>5000</v>
      </c>
      <c r="AM691" s="316">
        <f t="shared" si="1049"/>
        <v>0</v>
      </c>
      <c r="AN691" s="317">
        <f t="shared" si="1123"/>
        <v>0</v>
      </c>
      <c r="AO691" s="715">
        <f t="shared" si="1094"/>
        <v>1</v>
      </c>
      <c r="AP691" s="361">
        <v>2500</v>
      </c>
      <c r="AQ691" s="361">
        <f t="shared" si="1050"/>
        <v>2500</v>
      </c>
      <c r="AR691" s="361">
        <v>5000</v>
      </c>
      <c r="AS691" s="361">
        <f t="shared" si="1051"/>
        <v>5000</v>
      </c>
      <c r="AT691" s="362">
        <f t="shared" si="1124"/>
        <v>7500</v>
      </c>
    </row>
    <row r="692" spans="1:46" x14ac:dyDescent="0.2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109"/>
        <v>0</v>
      </c>
      <c r="H692" s="36">
        <v>53055</v>
      </c>
      <c r="I692" s="36">
        <f t="shared" si="1110"/>
        <v>53055</v>
      </c>
      <c r="J692" s="53">
        <f t="shared" si="1118"/>
        <v>53055</v>
      </c>
      <c r="K692" s="130"/>
      <c r="L692" s="93">
        <v>0</v>
      </c>
      <c r="M692" s="93">
        <f t="shared" si="1040"/>
        <v>0</v>
      </c>
      <c r="N692" s="93">
        <v>53055</v>
      </c>
      <c r="O692" s="93">
        <f t="shared" si="1041"/>
        <v>0</v>
      </c>
      <c r="P692" s="94">
        <f t="shared" si="1119"/>
        <v>0</v>
      </c>
      <c r="Q692" s="173"/>
      <c r="R692" s="175">
        <v>0</v>
      </c>
      <c r="S692" s="175">
        <f t="shared" si="1042"/>
        <v>0</v>
      </c>
      <c r="T692" s="175">
        <v>53055</v>
      </c>
      <c r="U692" s="175">
        <f t="shared" si="1043"/>
        <v>0</v>
      </c>
      <c r="V692" s="176">
        <f t="shared" si="1120"/>
        <v>0</v>
      </c>
      <c r="W692" s="220"/>
      <c r="X692" s="222">
        <v>0</v>
      </c>
      <c r="Y692" s="222">
        <f t="shared" si="1044"/>
        <v>0</v>
      </c>
      <c r="Z692" s="222">
        <v>53055</v>
      </c>
      <c r="AA692" s="222">
        <f t="shared" si="1045"/>
        <v>0</v>
      </c>
      <c r="AB692" s="223">
        <f t="shared" si="1121"/>
        <v>0</v>
      </c>
      <c r="AC692" s="267">
        <v>1</v>
      </c>
      <c r="AD692" s="269">
        <v>0</v>
      </c>
      <c r="AE692" s="269">
        <f t="shared" si="1046"/>
        <v>0</v>
      </c>
      <c r="AF692" s="269">
        <v>53055</v>
      </c>
      <c r="AG692" s="269">
        <f t="shared" si="1047"/>
        <v>53055</v>
      </c>
      <c r="AH692" s="270">
        <f t="shared" si="1122"/>
        <v>53055</v>
      </c>
      <c r="AI692" s="314"/>
      <c r="AJ692" s="316">
        <v>0</v>
      </c>
      <c r="AK692" s="316">
        <f t="shared" si="1048"/>
        <v>0</v>
      </c>
      <c r="AL692" s="316">
        <v>53055</v>
      </c>
      <c r="AM692" s="316">
        <f t="shared" si="1049"/>
        <v>0</v>
      </c>
      <c r="AN692" s="317">
        <f t="shared" si="1123"/>
        <v>0</v>
      </c>
      <c r="AO692" s="715">
        <f t="shared" si="1094"/>
        <v>0</v>
      </c>
      <c r="AP692" s="361">
        <v>0</v>
      </c>
      <c r="AQ692" s="361">
        <f t="shared" si="1050"/>
        <v>0</v>
      </c>
      <c r="AR692" s="361">
        <v>53055</v>
      </c>
      <c r="AS692" s="361">
        <f t="shared" si="1051"/>
        <v>0</v>
      </c>
      <c r="AT692" s="362">
        <f t="shared" si="1124"/>
        <v>0</v>
      </c>
    </row>
    <row r="693" spans="1:46" x14ac:dyDescent="0.2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5">
        <f t="shared" si="1094"/>
        <v>0</v>
      </c>
      <c r="AP693" s="360"/>
      <c r="AQ693" s="361"/>
      <c r="AR693" s="358"/>
      <c r="AS693" s="361"/>
      <c r="AT693" s="359"/>
    </row>
    <row r="694" spans="1:46" x14ac:dyDescent="0.2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109"/>
        <v>33500</v>
      </c>
      <c r="H694" s="36">
        <v>117</v>
      </c>
      <c r="I694" s="36">
        <f t="shared" si="1110"/>
        <v>7839</v>
      </c>
      <c r="J694" s="53">
        <f t="shared" ref="J694:J698" si="1125">G694+I694</f>
        <v>41339</v>
      </c>
      <c r="K694" s="130"/>
      <c r="L694" s="93">
        <v>500</v>
      </c>
      <c r="M694" s="93">
        <f t="shared" ref="M694:M698" si="1126">K694*L694</f>
        <v>0</v>
      </c>
      <c r="N694" s="93">
        <v>117</v>
      </c>
      <c r="O694" s="93">
        <f t="shared" ref="O694:O698" si="1127">K694*N694</f>
        <v>0</v>
      </c>
      <c r="P694" s="94">
        <f t="shared" ref="P694:P698" si="1128">M694+O694</f>
        <v>0</v>
      </c>
      <c r="Q694" s="173"/>
      <c r="R694" s="175">
        <v>500</v>
      </c>
      <c r="S694" s="175">
        <f t="shared" ref="S694:S698" si="1129">Q694*R694</f>
        <v>0</v>
      </c>
      <c r="T694" s="175">
        <v>117</v>
      </c>
      <c r="U694" s="175">
        <f t="shared" ref="U694:U698" si="1130">Q694*T694</f>
        <v>0</v>
      </c>
      <c r="V694" s="176">
        <f t="shared" ref="V694:V698" si="1131">S694+U694</f>
        <v>0</v>
      </c>
      <c r="W694" s="220"/>
      <c r="X694" s="222">
        <v>500</v>
      </c>
      <c r="Y694" s="222">
        <f t="shared" ref="Y694:Y698" si="1132">W694*X694</f>
        <v>0</v>
      </c>
      <c r="Z694" s="222">
        <v>117</v>
      </c>
      <c r="AA694" s="222">
        <f t="shared" ref="AA694:AA698" si="1133">W694*Z694</f>
        <v>0</v>
      </c>
      <c r="AB694" s="223">
        <f t="shared" ref="AB694:AB698" si="1134">Y694+AA694</f>
        <v>0</v>
      </c>
      <c r="AC694" s="267">
        <v>14</v>
      </c>
      <c r="AD694" s="269">
        <v>500</v>
      </c>
      <c r="AE694" s="269">
        <f t="shared" ref="AE694:AE698" si="1135">AC694*AD694</f>
        <v>7000</v>
      </c>
      <c r="AF694" s="269">
        <v>117</v>
      </c>
      <c r="AG694" s="269">
        <f t="shared" ref="AG694:AG698" si="1136">AC694*AF694</f>
        <v>1638</v>
      </c>
      <c r="AH694" s="270">
        <f t="shared" ref="AH694:AH698" si="1137">AE694+AG694</f>
        <v>8638</v>
      </c>
      <c r="AI694" s="314"/>
      <c r="AJ694" s="316">
        <v>500</v>
      </c>
      <c r="AK694" s="316">
        <f t="shared" ref="AK694:AK698" si="1138">AI694*AJ694</f>
        <v>0</v>
      </c>
      <c r="AL694" s="316">
        <v>117</v>
      </c>
      <c r="AM694" s="316">
        <f t="shared" ref="AM694:AM698" si="1139">AI694*AL694</f>
        <v>0</v>
      </c>
      <c r="AN694" s="317">
        <f t="shared" ref="AN694:AN698" si="1140">AK694+AM694</f>
        <v>0</v>
      </c>
      <c r="AO694" s="715">
        <f t="shared" si="1094"/>
        <v>53</v>
      </c>
      <c r="AP694" s="361">
        <v>500</v>
      </c>
      <c r="AQ694" s="361">
        <f t="shared" ref="AQ694:AQ698" si="1141">AO694*AP694</f>
        <v>26500</v>
      </c>
      <c r="AR694" s="361">
        <v>117</v>
      </c>
      <c r="AS694" s="361">
        <f t="shared" ref="AS694:AS698" si="1142">AO694*AR694</f>
        <v>6201</v>
      </c>
      <c r="AT694" s="362">
        <f t="shared" ref="AT694:AT698" si="1143">AQ694+AS694</f>
        <v>32701</v>
      </c>
    </row>
    <row r="695" spans="1:46" x14ac:dyDescent="0.2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109"/>
        <v>12000</v>
      </c>
      <c r="H695" s="36">
        <v>200</v>
      </c>
      <c r="I695" s="36">
        <f t="shared" si="1110"/>
        <v>4800</v>
      </c>
      <c r="J695" s="53">
        <f t="shared" si="1125"/>
        <v>16800</v>
      </c>
      <c r="K695" s="130"/>
      <c r="L695" s="93">
        <v>500</v>
      </c>
      <c r="M695" s="93">
        <f t="shared" si="1126"/>
        <v>0</v>
      </c>
      <c r="N695" s="93">
        <v>200</v>
      </c>
      <c r="O695" s="93">
        <f t="shared" si="1127"/>
        <v>0</v>
      </c>
      <c r="P695" s="94">
        <f t="shared" si="1128"/>
        <v>0</v>
      </c>
      <c r="Q695" s="173"/>
      <c r="R695" s="175">
        <v>500</v>
      </c>
      <c r="S695" s="175">
        <f t="shared" si="1129"/>
        <v>0</v>
      </c>
      <c r="T695" s="175">
        <v>200</v>
      </c>
      <c r="U695" s="175">
        <f t="shared" si="1130"/>
        <v>0</v>
      </c>
      <c r="V695" s="176">
        <f t="shared" si="1131"/>
        <v>0</v>
      </c>
      <c r="W695" s="220"/>
      <c r="X695" s="222">
        <v>500</v>
      </c>
      <c r="Y695" s="222">
        <f t="shared" si="1132"/>
        <v>0</v>
      </c>
      <c r="Z695" s="222">
        <v>200</v>
      </c>
      <c r="AA695" s="222">
        <f t="shared" si="1133"/>
        <v>0</v>
      </c>
      <c r="AB695" s="223">
        <f t="shared" si="1134"/>
        <v>0</v>
      </c>
      <c r="AC695" s="267">
        <v>24</v>
      </c>
      <c r="AD695" s="269">
        <v>500</v>
      </c>
      <c r="AE695" s="269">
        <f t="shared" si="1135"/>
        <v>12000</v>
      </c>
      <c r="AF695" s="269">
        <v>200</v>
      </c>
      <c r="AG695" s="269">
        <f t="shared" si="1136"/>
        <v>4800</v>
      </c>
      <c r="AH695" s="270">
        <f t="shared" si="1137"/>
        <v>16800</v>
      </c>
      <c r="AI695" s="314"/>
      <c r="AJ695" s="316">
        <v>500</v>
      </c>
      <c r="AK695" s="316">
        <f t="shared" si="1138"/>
        <v>0</v>
      </c>
      <c r="AL695" s="316">
        <v>200</v>
      </c>
      <c r="AM695" s="316">
        <f t="shared" si="1139"/>
        <v>0</v>
      </c>
      <c r="AN695" s="317">
        <f t="shared" si="1140"/>
        <v>0</v>
      </c>
      <c r="AO695" s="715">
        <f t="shared" si="1094"/>
        <v>0</v>
      </c>
      <c r="AP695" s="361">
        <v>500</v>
      </c>
      <c r="AQ695" s="361">
        <f t="shared" si="1141"/>
        <v>0</v>
      </c>
      <c r="AR695" s="361">
        <v>200</v>
      </c>
      <c r="AS695" s="361">
        <f t="shared" si="1142"/>
        <v>0</v>
      </c>
      <c r="AT695" s="362">
        <f t="shared" si="1143"/>
        <v>0</v>
      </c>
    </row>
    <row r="696" spans="1:46" x14ac:dyDescent="0.2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109"/>
        <v>12500</v>
      </c>
      <c r="H696" s="36">
        <v>326</v>
      </c>
      <c r="I696" s="36">
        <f t="shared" si="1110"/>
        <v>8150</v>
      </c>
      <c r="J696" s="53">
        <f t="shared" si="1125"/>
        <v>20650</v>
      </c>
      <c r="K696" s="130"/>
      <c r="L696" s="93">
        <v>500</v>
      </c>
      <c r="M696" s="93">
        <f t="shared" si="1126"/>
        <v>0</v>
      </c>
      <c r="N696" s="93">
        <v>326</v>
      </c>
      <c r="O696" s="93">
        <f t="shared" si="1127"/>
        <v>0</v>
      </c>
      <c r="P696" s="94">
        <f t="shared" si="1128"/>
        <v>0</v>
      </c>
      <c r="Q696" s="173"/>
      <c r="R696" s="175">
        <v>500</v>
      </c>
      <c r="S696" s="175">
        <f t="shared" si="1129"/>
        <v>0</v>
      </c>
      <c r="T696" s="175">
        <v>326</v>
      </c>
      <c r="U696" s="175">
        <f t="shared" si="1130"/>
        <v>0</v>
      </c>
      <c r="V696" s="176">
        <f t="shared" si="1131"/>
        <v>0</v>
      </c>
      <c r="W696" s="220"/>
      <c r="X696" s="222">
        <v>500</v>
      </c>
      <c r="Y696" s="222">
        <f t="shared" si="1132"/>
        <v>0</v>
      </c>
      <c r="Z696" s="222">
        <v>326</v>
      </c>
      <c r="AA696" s="222">
        <f t="shared" si="1133"/>
        <v>0</v>
      </c>
      <c r="AB696" s="223">
        <f t="shared" si="1134"/>
        <v>0</v>
      </c>
      <c r="AC696" s="267">
        <v>25</v>
      </c>
      <c r="AD696" s="269">
        <v>500</v>
      </c>
      <c r="AE696" s="269">
        <f t="shared" si="1135"/>
        <v>12500</v>
      </c>
      <c r="AF696" s="269">
        <v>326</v>
      </c>
      <c r="AG696" s="269">
        <f t="shared" si="1136"/>
        <v>8150</v>
      </c>
      <c r="AH696" s="270">
        <f t="shared" si="1137"/>
        <v>20650</v>
      </c>
      <c r="AI696" s="314"/>
      <c r="AJ696" s="316">
        <v>500</v>
      </c>
      <c r="AK696" s="316">
        <f t="shared" si="1138"/>
        <v>0</v>
      </c>
      <c r="AL696" s="316">
        <v>326</v>
      </c>
      <c r="AM696" s="316">
        <f t="shared" si="1139"/>
        <v>0</v>
      </c>
      <c r="AN696" s="317">
        <f t="shared" si="1140"/>
        <v>0</v>
      </c>
      <c r="AO696" s="715">
        <f t="shared" si="1094"/>
        <v>0</v>
      </c>
      <c r="AP696" s="361">
        <v>500</v>
      </c>
      <c r="AQ696" s="361">
        <f t="shared" si="1141"/>
        <v>0</v>
      </c>
      <c r="AR696" s="361">
        <v>326</v>
      </c>
      <c r="AS696" s="361">
        <f t="shared" si="1142"/>
        <v>0</v>
      </c>
      <c r="AT696" s="362">
        <f t="shared" si="1143"/>
        <v>0</v>
      </c>
    </row>
    <row r="697" spans="1:46" x14ac:dyDescent="0.2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109"/>
        <v>8500</v>
      </c>
      <c r="H697" s="36">
        <v>512</v>
      </c>
      <c r="I697" s="36">
        <f t="shared" si="1110"/>
        <v>8704</v>
      </c>
      <c r="J697" s="53">
        <f t="shared" si="1125"/>
        <v>17204</v>
      </c>
      <c r="K697" s="130"/>
      <c r="L697" s="93">
        <v>500</v>
      </c>
      <c r="M697" s="93">
        <f t="shared" si="1126"/>
        <v>0</v>
      </c>
      <c r="N697" s="93">
        <v>512</v>
      </c>
      <c r="O697" s="93">
        <f t="shared" si="1127"/>
        <v>0</v>
      </c>
      <c r="P697" s="94">
        <f t="shared" si="1128"/>
        <v>0</v>
      </c>
      <c r="Q697" s="173"/>
      <c r="R697" s="175">
        <v>500</v>
      </c>
      <c r="S697" s="175">
        <f t="shared" si="1129"/>
        <v>0</v>
      </c>
      <c r="T697" s="175">
        <v>512</v>
      </c>
      <c r="U697" s="175">
        <f t="shared" si="1130"/>
        <v>0</v>
      </c>
      <c r="V697" s="176">
        <f t="shared" si="1131"/>
        <v>0</v>
      </c>
      <c r="W697" s="220"/>
      <c r="X697" s="222">
        <v>500</v>
      </c>
      <c r="Y697" s="222">
        <f t="shared" si="1132"/>
        <v>0</v>
      </c>
      <c r="Z697" s="222">
        <v>512</v>
      </c>
      <c r="AA697" s="222">
        <f t="shared" si="1133"/>
        <v>0</v>
      </c>
      <c r="AB697" s="223">
        <f t="shared" si="1134"/>
        <v>0</v>
      </c>
      <c r="AC697" s="267">
        <v>17</v>
      </c>
      <c r="AD697" s="269">
        <v>500</v>
      </c>
      <c r="AE697" s="269">
        <f t="shared" si="1135"/>
        <v>8500</v>
      </c>
      <c r="AF697" s="269">
        <v>512</v>
      </c>
      <c r="AG697" s="269">
        <f t="shared" si="1136"/>
        <v>8704</v>
      </c>
      <c r="AH697" s="270">
        <f t="shared" si="1137"/>
        <v>17204</v>
      </c>
      <c r="AI697" s="314"/>
      <c r="AJ697" s="316">
        <v>500</v>
      </c>
      <c r="AK697" s="316">
        <f t="shared" si="1138"/>
        <v>0</v>
      </c>
      <c r="AL697" s="316">
        <v>512</v>
      </c>
      <c r="AM697" s="316">
        <f t="shared" si="1139"/>
        <v>0</v>
      </c>
      <c r="AN697" s="317">
        <f t="shared" si="1140"/>
        <v>0</v>
      </c>
      <c r="AO697" s="715">
        <f t="shared" si="1094"/>
        <v>0</v>
      </c>
      <c r="AP697" s="361">
        <v>500</v>
      </c>
      <c r="AQ697" s="361">
        <f t="shared" si="1141"/>
        <v>0</v>
      </c>
      <c r="AR697" s="361">
        <v>512</v>
      </c>
      <c r="AS697" s="361">
        <f t="shared" si="1142"/>
        <v>0</v>
      </c>
      <c r="AT697" s="362">
        <f t="shared" si="1143"/>
        <v>0</v>
      </c>
    </row>
    <row r="698" spans="1:46" x14ac:dyDescent="0.2">
      <c r="A698" s="880">
        <v>674</v>
      </c>
      <c r="B698" s="881" t="s">
        <v>246</v>
      </c>
      <c r="C698" s="882"/>
      <c r="D698" s="882" t="s">
        <v>96</v>
      </c>
      <c r="E698" s="882">
        <f>E694+E695+E696+E697</f>
        <v>133</v>
      </c>
      <c r="F698" s="883">
        <v>500</v>
      </c>
      <c r="G698" s="883">
        <f t="shared" si="1109"/>
        <v>66500</v>
      </c>
      <c r="H698" s="883">
        <v>915</v>
      </c>
      <c r="I698" s="883">
        <f t="shared" si="1110"/>
        <v>121695</v>
      </c>
      <c r="J698" s="884">
        <f t="shared" si="1125"/>
        <v>188195</v>
      </c>
      <c r="K698" s="130"/>
      <c r="L698" s="93">
        <v>500</v>
      </c>
      <c r="M698" s="93">
        <f t="shared" si="1126"/>
        <v>0</v>
      </c>
      <c r="N698" s="93">
        <v>915</v>
      </c>
      <c r="O698" s="93">
        <f t="shared" si="1127"/>
        <v>0</v>
      </c>
      <c r="P698" s="94">
        <f t="shared" si="1128"/>
        <v>0</v>
      </c>
      <c r="Q698" s="173"/>
      <c r="R698" s="175">
        <v>500</v>
      </c>
      <c r="S698" s="175">
        <f t="shared" si="1129"/>
        <v>0</v>
      </c>
      <c r="T698" s="175">
        <v>915</v>
      </c>
      <c r="U698" s="175">
        <f t="shared" si="1130"/>
        <v>0</v>
      </c>
      <c r="V698" s="176">
        <f t="shared" si="1131"/>
        <v>0</v>
      </c>
      <c r="W698" s="220"/>
      <c r="X698" s="222">
        <v>500</v>
      </c>
      <c r="Y698" s="222">
        <f t="shared" si="1132"/>
        <v>0</v>
      </c>
      <c r="Z698" s="222">
        <v>915</v>
      </c>
      <c r="AA698" s="222">
        <f t="shared" si="1133"/>
        <v>0</v>
      </c>
      <c r="AB698" s="223">
        <f t="shared" si="1134"/>
        <v>0</v>
      </c>
      <c r="AC698" s="267"/>
      <c r="AD698" s="269">
        <v>500</v>
      </c>
      <c r="AE698" s="269">
        <f t="shared" si="1135"/>
        <v>0</v>
      </c>
      <c r="AF698" s="269">
        <v>915</v>
      </c>
      <c r="AG698" s="269">
        <f t="shared" si="1136"/>
        <v>0</v>
      </c>
      <c r="AH698" s="270">
        <f t="shared" si="1137"/>
        <v>0</v>
      </c>
      <c r="AI698" s="314"/>
      <c r="AJ698" s="316">
        <v>500</v>
      </c>
      <c r="AK698" s="316">
        <f t="shared" si="1138"/>
        <v>0</v>
      </c>
      <c r="AL698" s="316">
        <v>915</v>
      </c>
      <c r="AM698" s="316">
        <f t="shared" si="1139"/>
        <v>0</v>
      </c>
      <c r="AN698" s="317">
        <f t="shared" si="1140"/>
        <v>0</v>
      </c>
      <c r="AO698" s="892"/>
      <c r="AP698" s="883"/>
      <c r="AQ698" s="883"/>
      <c r="AR698" s="883"/>
      <c r="AS698" s="883"/>
      <c r="AT698" s="893"/>
    </row>
    <row r="699" spans="1:46" x14ac:dyDescent="0.2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5">
        <f t="shared" si="1094"/>
        <v>0</v>
      </c>
      <c r="AP699" s="361"/>
      <c r="AQ699" s="361"/>
      <c r="AR699" s="361"/>
      <c r="AS699" s="361"/>
      <c r="AT699" s="362"/>
    </row>
    <row r="700" spans="1:46" x14ac:dyDescent="0.2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109"/>
        <v>402000</v>
      </c>
      <c r="H700" s="83">
        <v>0</v>
      </c>
      <c r="I700" s="83">
        <f t="shared" si="1110"/>
        <v>0</v>
      </c>
      <c r="J700" s="124">
        <f t="shared" ref="J700:J701" si="1144">G700+I700</f>
        <v>402000</v>
      </c>
      <c r="K700" s="130"/>
      <c r="L700" s="93">
        <v>402000</v>
      </c>
      <c r="M700" s="93">
        <f t="shared" ref="M700:M701" si="1145">K700*L700</f>
        <v>0</v>
      </c>
      <c r="N700" s="93">
        <v>0</v>
      </c>
      <c r="O700" s="93">
        <f t="shared" ref="O700:O701" si="1146">K700*N700</f>
        <v>0</v>
      </c>
      <c r="P700" s="94">
        <f t="shared" ref="P700:P701" si="1147">M700+O700</f>
        <v>0</v>
      </c>
      <c r="Q700" s="173"/>
      <c r="R700" s="175">
        <v>402000</v>
      </c>
      <c r="S700" s="175">
        <f t="shared" ref="S700:S701" si="1148">Q700*R700</f>
        <v>0</v>
      </c>
      <c r="T700" s="175">
        <v>0</v>
      </c>
      <c r="U700" s="175">
        <f t="shared" ref="U700:U701" si="1149">Q700*T700</f>
        <v>0</v>
      </c>
      <c r="V700" s="176">
        <f t="shared" ref="V700:V701" si="1150">S700+U700</f>
        <v>0</v>
      </c>
      <c r="W700" s="220"/>
      <c r="X700" s="222">
        <v>402000</v>
      </c>
      <c r="Y700" s="222">
        <f t="shared" ref="Y700:Y701" si="1151">W700*X700</f>
        <v>0</v>
      </c>
      <c r="Z700" s="222">
        <v>0</v>
      </c>
      <c r="AA700" s="222">
        <f t="shared" ref="AA700:AA701" si="1152">W700*Z700</f>
        <v>0</v>
      </c>
      <c r="AB700" s="223">
        <f t="shared" ref="AB700:AB701" si="1153">Y700+AA700</f>
        <v>0</v>
      </c>
      <c r="AC700" s="267"/>
      <c r="AD700" s="269">
        <v>402000</v>
      </c>
      <c r="AE700" s="269">
        <f t="shared" ref="AE700:AE701" si="1154">AC700*AD700</f>
        <v>0</v>
      </c>
      <c r="AF700" s="269">
        <v>0</v>
      </c>
      <c r="AG700" s="269">
        <f t="shared" ref="AG700:AG701" si="1155">AC700*AF700</f>
        <v>0</v>
      </c>
      <c r="AH700" s="270">
        <f t="shared" ref="AH700:AH701" si="1156">AE700+AG700</f>
        <v>0</v>
      </c>
      <c r="AI700" s="314"/>
      <c r="AJ700" s="316">
        <v>402000</v>
      </c>
      <c r="AK700" s="316">
        <f t="shared" ref="AK700:AK701" si="1157">AI700*AJ700</f>
        <v>0</v>
      </c>
      <c r="AL700" s="316">
        <v>0</v>
      </c>
      <c r="AM700" s="316">
        <f t="shared" ref="AM700:AM701" si="1158">AI700*AL700</f>
        <v>0</v>
      </c>
      <c r="AN700" s="317">
        <f t="shared" ref="AN700:AN701" si="1159">AK700+AM700</f>
        <v>0</v>
      </c>
      <c r="AO700" s="715">
        <f t="shared" si="1094"/>
        <v>1</v>
      </c>
      <c r="AP700" s="361">
        <v>402000</v>
      </c>
      <c r="AQ700" s="361">
        <f t="shared" ref="AQ700:AQ701" si="1160">AO700*AP700</f>
        <v>402000</v>
      </c>
      <c r="AR700" s="361">
        <v>0</v>
      </c>
      <c r="AS700" s="361">
        <f t="shared" ref="AS700:AS701" si="1161">AO700*AR700</f>
        <v>0</v>
      </c>
      <c r="AT700" s="362">
        <f t="shared" ref="AT700:AT701" si="1162">AQ700+AS700</f>
        <v>402000</v>
      </c>
    </row>
    <row r="701" spans="1:46" x14ac:dyDescent="0.2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109"/>
        <v>162000</v>
      </c>
      <c r="H701" s="83">
        <v>0</v>
      </c>
      <c r="I701" s="83">
        <f t="shared" si="1110"/>
        <v>0</v>
      </c>
      <c r="J701" s="124">
        <f t="shared" si="1144"/>
        <v>162000</v>
      </c>
      <c r="K701" s="130"/>
      <c r="L701" s="93">
        <v>162000</v>
      </c>
      <c r="M701" s="93">
        <f t="shared" si="1145"/>
        <v>0</v>
      </c>
      <c r="N701" s="93">
        <v>0</v>
      </c>
      <c r="O701" s="93">
        <f t="shared" si="1146"/>
        <v>0</v>
      </c>
      <c r="P701" s="94">
        <f t="shared" si="1147"/>
        <v>0</v>
      </c>
      <c r="Q701" s="173"/>
      <c r="R701" s="175">
        <v>162000</v>
      </c>
      <c r="S701" s="175">
        <f t="shared" si="1148"/>
        <v>0</v>
      </c>
      <c r="T701" s="175">
        <v>0</v>
      </c>
      <c r="U701" s="175">
        <f t="shared" si="1149"/>
        <v>0</v>
      </c>
      <c r="V701" s="176">
        <f t="shared" si="1150"/>
        <v>0</v>
      </c>
      <c r="W701" s="220"/>
      <c r="X701" s="222">
        <v>162000</v>
      </c>
      <c r="Y701" s="222">
        <f t="shared" si="1151"/>
        <v>0</v>
      </c>
      <c r="Z701" s="222">
        <v>0</v>
      </c>
      <c r="AA701" s="222">
        <f t="shared" si="1152"/>
        <v>0</v>
      </c>
      <c r="AB701" s="223">
        <f t="shared" si="1153"/>
        <v>0</v>
      </c>
      <c r="AC701" s="267"/>
      <c r="AD701" s="269">
        <v>162000</v>
      </c>
      <c r="AE701" s="269">
        <f t="shared" si="1154"/>
        <v>0</v>
      </c>
      <c r="AF701" s="269">
        <v>0</v>
      </c>
      <c r="AG701" s="269">
        <f t="shared" si="1155"/>
        <v>0</v>
      </c>
      <c r="AH701" s="270">
        <f t="shared" si="1156"/>
        <v>0</v>
      </c>
      <c r="AI701" s="314"/>
      <c r="AJ701" s="316">
        <v>162000</v>
      </c>
      <c r="AK701" s="316">
        <f t="shared" si="1157"/>
        <v>0</v>
      </c>
      <c r="AL701" s="316">
        <v>0</v>
      </c>
      <c r="AM701" s="316">
        <f t="shared" si="1158"/>
        <v>0</v>
      </c>
      <c r="AN701" s="317">
        <f t="shared" si="1159"/>
        <v>0</v>
      </c>
      <c r="AO701" s="715">
        <f t="shared" si="1094"/>
        <v>1</v>
      </c>
      <c r="AP701" s="361">
        <v>162000</v>
      </c>
      <c r="AQ701" s="361">
        <f t="shared" si="1160"/>
        <v>162000</v>
      </c>
      <c r="AR701" s="361">
        <v>0</v>
      </c>
      <c r="AS701" s="361">
        <f t="shared" si="1161"/>
        <v>0</v>
      </c>
      <c r="AT701" s="362">
        <f t="shared" si="1162"/>
        <v>162000</v>
      </c>
    </row>
    <row r="702" spans="1:46" x14ac:dyDescent="0.2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5">
        <f t="shared" si="1094"/>
        <v>0</v>
      </c>
      <c r="AP702" s="361"/>
      <c r="AQ702" s="361"/>
      <c r="AR702" s="361"/>
      <c r="AS702" s="361"/>
      <c r="AT702" s="362"/>
    </row>
    <row r="703" spans="1:46" ht="13.5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5">
        <f t="shared" si="1094"/>
        <v>0</v>
      </c>
      <c r="AP703" s="360"/>
      <c r="AQ703" s="358"/>
      <c r="AR703" s="358"/>
      <c r="AS703" s="358"/>
      <c r="AT703" s="359"/>
    </row>
    <row r="704" spans="1:46" ht="13.5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SUM(AB549:AB702)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SUM(AH549:AH702)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5">
        <f t="shared" si="1094"/>
        <v>0</v>
      </c>
      <c r="AP704" s="381"/>
      <c r="AQ704" s="382">
        <f>SUM(AQ549:AQ702)</f>
        <v>2773796.5999999996</v>
      </c>
      <c r="AR704" s="381"/>
      <c r="AS704" s="382">
        <f>SUM(AS549:AS702)</f>
        <v>3109585.2797373733</v>
      </c>
      <c r="AT704" s="382">
        <f>SUM(AT549:AT702)</f>
        <v>5883381.8797373734</v>
      </c>
    </row>
    <row r="705" spans="1:46" x14ac:dyDescent="0.2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5">
        <f t="shared" si="1094"/>
        <v>0</v>
      </c>
      <c r="AP705" s="383"/>
      <c r="AQ705" s="358"/>
      <c r="AR705" s="358"/>
      <c r="AS705" s="358"/>
      <c r="AT705" s="359"/>
    </row>
    <row r="706" spans="1:46" ht="13.5" x14ac:dyDescent="0.25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5">
        <f t="shared" si="1094"/>
        <v>0</v>
      </c>
      <c r="AP706" s="357"/>
      <c r="AQ706" s="358"/>
      <c r="AR706" s="358"/>
      <c r="AS706" s="358"/>
      <c r="AT706" s="359"/>
    </row>
    <row r="707" spans="1:46" ht="25.5" x14ac:dyDescent="0.2">
      <c r="A707" s="880">
        <v>683</v>
      </c>
      <c r="B707" s="885" t="s">
        <v>210</v>
      </c>
      <c r="C707" s="882" t="s">
        <v>211</v>
      </c>
      <c r="D707" s="882" t="s">
        <v>14</v>
      </c>
      <c r="E707" s="882">
        <v>11</v>
      </c>
      <c r="F707" s="883">
        <v>2000</v>
      </c>
      <c r="G707" s="883">
        <f>E707*F707</f>
        <v>22000</v>
      </c>
      <c r="H707" s="883">
        <v>1856</v>
      </c>
      <c r="I707" s="883">
        <f>E707*H707</f>
        <v>20416</v>
      </c>
      <c r="J707" s="884">
        <f t="shared" ref="J707:J731" si="1163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64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65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66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67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68">AK707+AM707</f>
        <v>0</v>
      </c>
      <c r="AO707" s="892"/>
      <c r="AP707" s="883"/>
      <c r="AQ707" s="883"/>
      <c r="AR707" s="883"/>
      <c r="AS707" s="883"/>
      <c r="AT707" s="893"/>
    </row>
    <row r="708" spans="1:46" x14ac:dyDescent="0.2">
      <c r="A708" s="880">
        <v>684</v>
      </c>
      <c r="B708" s="885" t="s">
        <v>212</v>
      </c>
      <c r="C708" s="882" t="s">
        <v>213</v>
      </c>
      <c r="D708" s="882" t="s">
        <v>14</v>
      </c>
      <c r="E708" s="882">
        <v>3</v>
      </c>
      <c r="F708" s="883">
        <v>750</v>
      </c>
      <c r="G708" s="883">
        <f t="shared" ref="G708:G731" si="1169">E708*F708</f>
        <v>2250</v>
      </c>
      <c r="H708" s="883">
        <v>532</v>
      </c>
      <c r="I708" s="883">
        <f t="shared" ref="I708:I731" si="1170">E708*H708</f>
        <v>1596</v>
      </c>
      <c r="J708" s="884">
        <f t="shared" si="1163"/>
        <v>3846</v>
      </c>
      <c r="K708" s="130"/>
      <c r="L708" s="93">
        <v>750</v>
      </c>
      <c r="M708" s="93">
        <f t="shared" ref="M708:M731" si="1171">K708*L708</f>
        <v>0</v>
      </c>
      <c r="N708" s="93">
        <v>532</v>
      </c>
      <c r="O708" s="93">
        <f t="shared" ref="O708:O731" si="1172">K708*N708</f>
        <v>0</v>
      </c>
      <c r="P708" s="94">
        <f t="shared" si="1164"/>
        <v>0</v>
      </c>
      <c r="Q708" s="173"/>
      <c r="R708" s="175">
        <v>750</v>
      </c>
      <c r="S708" s="175">
        <f t="shared" ref="S708:S731" si="1173">Q708*R708</f>
        <v>0</v>
      </c>
      <c r="T708" s="175">
        <v>532</v>
      </c>
      <c r="U708" s="175">
        <f t="shared" ref="U708:U731" si="1174">Q708*T708</f>
        <v>0</v>
      </c>
      <c r="V708" s="176">
        <f t="shared" si="1165"/>
        <v>0</v>
      </c>
      <c r="W708" s="220"/>
      <c r="X708" s="222">
        <v>750</v>
      </c>
      <c r="Y708" s="222">
        <f t="shared" ref="Y708:Y731" si="1175">W708*X708</f>
        <v>0</v>
      </c>
      <c r="Z708" s="222">
        <v>532</v>
      </c>
      <c r="AA708" s="222">
        <f t="shared" ref="AA708:AA731" si="1176">W708*Z708</f>
        <v>0</v>
      </c>
      <c r="AB708" s="223">
        <f t="shared" si="1166"/>
        <v>0</v>
      </c>
      <c r="AC708" s="267"/>
      <c r="AD708" s="269">
        <v>750</v>
      </c>
      <c r="AE708" s="269">
        <f t="shared" ref="AE708:AE731" si="1177">AC708*AD708</f>
        <v>0</v>
      </c>
      <c r="AF708" s="269">
        <v>532</v>
      </c>
      <c r="AG708" s="269">
        <f t="shared" ref="AG708:AG731" si="1178">AC708*AF708</f>
        <v>0</v>
      </c>
      <c r="AH708" s="270">
        <f t="shared" si="1167"/>
        <v>0</v>
      </c>
      <c r="AI708" s="314"/>
      <c r="AJ708" s="316">
        <v>750</v>
      </c>
      <c r="AK708" s="316">
        <f t="shared" ref="AK708:AK731" si="1179">AI708*AJ708</f>
        <v>0</v>
      </c>
      <c r="AL708" s="316">
        <v>532</v>
      </c>
      <c r="AM708" s="316">
        <f t="shared" ref="AM708:AM731" si="1180">AI708*AL708</f>
        <v>0</v>
      </c>
      <c r="AN708" s="317">
        <f t="shared" si="1168"/>
        <v>0</v>
      </c>
      <c r="AO708" s="892"/>
      <c r="AP708" s="883"/>
      <c r="AQ708" s="883"/>
      <c r="AR708" s="883"/>
      <c r="AS708" s="883"/>
      <c r="AT708" s="893"/>
    </row>
    <row r="709" spans="1:46" x14ac:dyDescent="0.2">
      <c r="A709" s="880">
        <v>685</v>
      </c>
      <c r="B709" s="885" t="s">
        <v>214</v>
      </c>
      <c r="C709" s="882" t="s">
        <v>306</v>
      </c>
      <c r="D709" s="882" t="s">
        <v>14</v>
      </c>
      <c r="E709" s="882">
        <v>34</v>
      </c>
      <c r="F709" s="883">
        <v>450</v>
      </c>
      <c r="G709" s="883">
        <f t="shared" si="1169"/>
        <v>15300</v>
      </c>
      <c r="H709" s="883">
        <v>4220</v>
      </c>
      <c r="I709" s="883">
        <f t="shared" si="1170"/>
        <v>143480</v>
      </c>
      <c r="J709" s="884">
        <f t="shared" si="1163"/>
        <v>158780</v>
      </c>
      <c r="K709" s="130"/>
      <c r="L709" s="93">
        <v>450</v>
      </c>
      <c r="M709" s="93">
        <f t="shared" si="1171"/>
        <v>0</v>
      </c>
      <c r="N709" s="93">
        <v>4220</v>
      </c>
      <c r="O709" s="93">
        <f t="shared" si="1172"/>
        <v>0</v>
      </c>
      <c r="P709" s="94">
        <f t="shared" si="1164"/>
        <v>0</v>
      </c>
      <c r="Q709" s="173"/>
      <c r="R709" s="175">
        <v>450</v>
      </c>
      <c r="S709" s="175">
        <f t="shared" si="1173"/>
        <v>0</v>
      </c>
      <c r="T709" s="175">
        <v>4220</v>
      </c>
      <c r="U709" s="175">
        <f t="shared" si="1174"/>
        <v>0</v>
      </c>
      <c r="V709" s="176">
        <f t="shared" si="1165"/>
        <v>0</v>
      </c>
      <c r="W709" s="220"/>
      <c r="X709" s="222">
        <v>450</v>
      </c>
      <c r="Y709" s="222">
        <f t="shared" si="1175"/>
        <v>0</v>
      </c>
      <c r="Z709" s="222">
        <v>4220</v>
      </c>
      <c r="AA709" s="222">
        <f t="shared" si="1176"/>
        <v>0</v>
      </c>
      <c r="AB709" s="223">
        <f t="shared" si="1166"/>
        <v>0</v>
      </c>
      <c r="AC709" s="267"/>
      <c r="AD709" s="269">
        <v>450</v>
      </c>
      <c r="AE709" s="269">
        <f t="shared" si="1177"/>
        <v>0</v>
      </c>
      <c r="AF709" s="269">
        <v>4220</v>
      </c>
      <c r="AG709" s="269">
        <f t="shared" si="1178"/>
        <v>0</v>
      </c>
      <c r="AH709" s="270">
        <f t="shared" si="1167"/>
        <v>0</v>
      </c>
      <c r="AI709" s="314"/>
      <c r="AJ709" s="316">
        <v>450</v>
      </c>
      <c r="AK709" s="316">
        <f t="shared" si="1179"/>
        <v>0</v>
      </c>
      <c r="AL709" s="316">
        <v>4220</v>
      </c>
      <c r="AM709" s="316">
        <f t="shared" si="1180"/>
        <v>0</v>
      </c>
      <c r="AN709" s="317">
        <f t="shared" si="1168"/>
        <v>0</v>
      </c>
      <c r="AO709" s="892"/>
      <c r="AP709" s="883"/>
      <c r="AQ709" s="883"/>
      <c r="AR709" s="883"/>
      <c r="AS709" s="883"/>
      <c r="AT709" s="893"/>
    </row>
    <row r="710" spans="1:46" x14ac:dyDescent="0.2">
      <c r="A710" s="880">
        <v>686</v>
      </c>
      <c r="B710" s="885" t="s">
        <v>216</v>
      </c>
      <c r="C710" s="882"/>
      <c r="D710" s="882" t="s">
        <v>35</v>
      </c>
      <c r="E710" s="882">
        <v>3</v>
      </c>
      <c r="F710" s="883">
        <v>100</v>
      </c>
      <c r="G710" s="883">
        <f t="shared" si="1169"/>
        <v>300</v>
      </c>
      <c r="H710" s="883">
        <v>189</v>
      </c>
      <c r="I710" s="883">
        <f t="shared" si="1170"/>
        <v>567</v>
      </c>
      <c r="J710" s="884">
        <f t="shared" si="1163"/>
        <v>867</v>
      </c>
      <c r="K710" s="130"/>
      <c r="L710" s="93">
        <v>100</v>
      </c>
      <c r="M710" s="93">
        <f t="shared" si="1171"/>
        <v>0</v>
      </c>
      <c r="N710" s="93">
        <v>189</v>
      </c>
      <c r="O710" s="93">
        <f t="shared" si="1172"/>
        <v>0</v>
      </c>
      <c r="P710" s="94">
        <f t="shared" si="1164"/>
        <v>0</v>
      </c>
      <c r="Q710" s="173"/>
      <c r="R710" s="175">
        <v>100</v>
      </c>
      <c r="S710" s="175">
        <f t="shared" si="1173"/>
        <v>0</v>
      </c>
      <c r="T710" s="175">
        <v>189</v>
      </c>
      <c r="U710" s="175">
        <f t="shared" si="1174"/>
        <v>0</v>
      </c>
      <c r="V710" s="176">
        <f t="shared" si="1165"/>
        <v>0</v>
      </c>
      <c r="W710" s="220"/>
      <c r="X710" s="222">
        <v>100</v>
      </c>
      <c r="Y710" s="222">
        <f t="shared" si="1175"/>
        <v>0</v>
      </c>
      <c r="Z710" s="222">
        <v>189</v>
      </c>
      <c r="AA710" s="222">
        <f t="shared" si="1176"/>
        <v>0</v>
      </c>
      <c r="AB710" s="223">
        <f t="shared" si="1166"/>
        <v>0</v>
      </c>
      <c r="AC710" s="267"/>
      <c r="AD710" s="269">
        <v>100</v>
      </c>
      <c r="AE710" s="269">
        <f t="shared" si="1177"/>
        <v>0</v>
      </c>
      <c r="AF710" s="269">
        <v>189</v>
      </c>
      <c r="AG710" s="269">
        <f t="shared" si="1178"/>
        <v>0</v>
      </c>
      <c r="AH710" s="270">
        <f t="shared" si="1167"/>
        <v>0</v>
      </c>
      <c r="AI710" s="314"/>
      <c r="AJ710" s="316">
        <v>100</v>
      </c>
      <c r="AK710" s="316">
        <f t="shared" si="1179"/>
        <v>0</v>
      </c>
      <c r="AL710" s="316">
        <v>189</v>
      </c>
      <c r="AM710" s="316">
        <f t="shared" si="1180"/>
        <v>0</v>
      </c>
      <c r="AN710" s="317">
        <f t="shared" si="1168"/>
        <v>0</v>
      </c>
      <c r="AO710" s="892"/>
      <c r="AP710" s="883"/>
      <c r="AQ710" s="883"/>
      <c r="AR710" s="883"/>
      <c r="AS710" s="883"/>
      <c r="AT710" s="893"/>
    </row>
    <row r="711" spans="1:46" x14ac:dyDescent="0.2">
      <c r="A711" s="880">
        <v>687</v>
      </c>
      <c r="B711" s="885" t="s">
        <v>217</v>
      </c>
      <c r="C711" s="882" t="s">
        <v>218</v>
      </c>
      <c r="D711" s="882" t="s">
        <v>14</v>
      </c>
      <c r="E711" s="882">
        <v>40</v>
      </c>
      <c r="F711" s="883">
        <v>50</v>
      </c>
      <c r="G711" s="883">
        <f t="shared" si="1169"/>
        <v>2000</v>
      </c>
      <c r="H711" s="883">
        <v>324</v>
      </c>
      <c r="I711" s="883">
        <f t="shared" si="1170"/>
        <v>12960</v>
      </c>
      <c r="J711" s="884">
        <f t="shared" si="1163"/>
        <v>14960</v>
      </c>
      <c r="K711" s="130"/>
      <c r="L711" s="93">
        <v>50</v>
      </c>
      <c r="M711" s="93">
        <f t="shared" si="1171"/>
        <v>0</v>
      </c>
      <c r="N711" s="93">
        <v>324</v>
      </c>
      <c r="O711" s="93">
        <f t="shared" si="1172"/>
        <v>0</v>
      </c>
      <c r="P711" s="94">
        <f t="shared" si="1164"/>
        <v>0</v>
      </c>
      <c r="Q711" s="173"/>
      <c r="R711" s="175">
        <v>50</v>
      </c>
      <c r="S711" s="175">
        <f t="shared" si="1173"/>
        <v>0</v>
      </c>
      <c r="T711" s="175">
        <v>324</v>
      </c>
      <c r="U711" s="175">
        <f t="shared" si="1174"/>
        <v>0</v>
      </c>
      <c r="V711" s="176">
        <f t="shared" si="1165"/>
        <v>0</v>
      </c>
      <c r="W711" s="220"/>
      <c r="X711" s="222">
        <v>50</v>
      </c>
      <c r="Y711" s="222">
        <f t="shared" si="1175"/>
        <v>0</v>
      </c>
      <c r="Z711" s="222">
        <v>324</v>
      </c>
      <c r="AA711" s="222">
        <f t="shared" si="1176"/>
        <v>0</v>
      </c>
      <c r="AB711" s="223">
        <f t="shared" si="1166"/>
        <v>0</v>
      </c>
      <c r="AC711" s="267"/>
      <c r="AD711" s="269">
        <v>50</v>
      </c>
      <c r="AE711" s="269">
        <f t="shared" si="1177"/>
        <v>0</v>
      </c>
      <c r="AF711" s="269">
        <v>324</v>
      </c>
      <c r="AG711" s="269">
        <f t="shared" si="1178"/>
        <v>0</v>
      </c>
      <c r="AH711" s="270">
        <f t="shared" si="1167"/>
        <v>0</v>
      </c>
      <c r="AI711" s="314"/>
      <c r="AJ711" s="316">
        <v>50</v>
      </c>
      <c r="AK711" s="316">
        <f t="shared" si="1179"/>
        <v>0</v>
      </c>
      <c r="AL711" s="316">
        <v>324</v>
      </c>
      <c r="AM711" s="316">
        <f t="shared" si="1180"/>
        <v>0</v>
      </c>
      <c r="AN711" s="317">
        <f t="shared" si="1168"/>
        <v>0</v>
      </c>
      <c r="AO711" s="892"/>
      <c r="AP711" s="883"/>
      <c r="AQ711" s="883"/>
      <c r="AR711" s="883"/>
      <c r="AS711" s="883"/>
      <c r="AT711" s="893"/>
    </row>
    <row r="712" spans="1:46" x14ac:dyDescent="0.2">
      <c r="A712" s="880">
        <v>688</v>
      </c>
      <c r="B712" s="881" t="s">
        <v>219</v>
      </c>
      <c r="C712" s="886" t="s">
        <v>220</v>
      </c>
      <c r="D712" s="882" t="s">
        <v>35</v>
      </c>
      <c r="E712" s="882">
        <v>200</v>
      </c>
      <c r="F712" s="883">
        <v>80</v>
      </c>
      <c r="G712" s="883">
        <f t="shared" si="1169"/>
        <v>16000</v>
      </c>
      <c r="H712" s="883">
        <v>30</v>
      </c>
      <c r="I712" s="883">
        <f t="shared" si="1170"/>
        <v>6000</v>
      </c>
      <c r="J712" s="884">
        <f t="shared" si="1163"/>
        <v>22000</v>
      </c>
      <c r="K712" s="130"/>
      <c r="L712" s="93">
        <v>80</v>
      </c>
      <c r="M712" s="93">
        <f t="shared" si="1171"/>
        <v>0</v>
      </c>
      <c r="N712" s="93">
        <v>30</v>
      </c>
      <c r="O712" s="93">
        <f t="shared" si="1172"/>
        <v>0</v>
      </c>
      <c r="P712" s="94">
        <f t="shared" si="1164"/>
        <v>0</v>
      </c>
      <c r="Q712" s="173"/>
      <c r="R712" s="175">
        <v>80</v>
      </c>
      <c r="S712" s="175">
        <f t="shared" si="1173"/>
        <v>0</v>
      </c>
      <c r="T712" s="175">
        <v>30</v>
      </c>
      <c r="U712" s="175">
        <f t="shared" si="1174"/>
        <v>0</v>
      </c>
      <c r="V712" s="176">
        <f t="shared" si="1165"/>
        <v>0</v>
      </c>
      <c r="W712" s="220"/>
      <c r="X712" s="222">
        <v>80</v>
      </c>
      <c r="Y712" s="222">
        <f t="shared" si="1175"/>
        <v>0</v>
      </c>
      <c r="Z712" s="222">
        <v>30</v>
      </c>
      <c r="AA712" s="222">
        <f t="shared" si="1176"/>
        <v>0</v>
      </c>
      <c r="AB712" s="223">
        <f t="shared" si="1166"/>
        <v>0</v>
      </c>
      <c r="AC712" s="267"/>
      <c r="AD712" s="269">
        <v>80</v>
      </c>
      <c r="AE712" s="269">
        <f t="shared" si="1177"/>
        <v>0</v>
      </c>
      <c r="AF712" s="269">
        <v>30</v>
      </c>
      <c r="AG712" s="269">
        <f t="shared" si="1178"/>
        <v>0</v>
      </c>
      <c r="AH712" s="270">
        <f t="shared" si="1167"/>
        <v>0</v>
      </c>
      <c r="AI712" s="314"/>
      <c r="AJ712" s="316">
        <v>80</v>
      </c>
      <c r="AK712" s="316">
        <f t="shared" si="1179"/>
        <v>0</v>
      </c>
      <c r="AL712" s="316">
        <v>30</v>
      </c>
      <c r="AM712" s="316">
        <f t="shared" si="1180"/>
        <v>0</v>
      </c>
      <c r="AN712" s="317">
        <f t="shared" si="1168"/>
        <v>0</v>
      </c>
      <c r="AO712" s="892"/>
      <c r="AP712" s="883"/>
      <c r="AQ712" s="883"/>
      <c r="AR712" s="883"/>
      <c r="AS712" s="883"/>
      <c r="AT712" s="893"/>
    </row>
    <row r="713" spans="1:46" x14ac:dyDescent="0.2">
      <c r="A713" s="880">
        <v>689</v>
      </c>
      <c r="B713" s="881" t="s">
        <v>219</v>
      </c>
      <c r="C713" s="886" t="s">
        <v>221</v>
      </c>
      <c r="D713" s="882" t="s">
        <v>35</v>
      </c>
      <c r="E713" s="882">
        <v>250</v>
      </c>
      <c r="F713" s="883">
        <v>80</v>
      </c>
      <c r="G713" s="883">
        <f t="shared" si="1169"/>
        <v>20000</v>
      </c>
      <c r="H713" s="883">
        <v>45</v>
      </c>
      <c r="I713" s="883">
        <f t="shared" si="1170"/>
        <v>11250</v>
      </c>
      <c r="J713" s="884">
        <f t="shared" si="1163"/>
        <v>31250</v>
      </c>
      <c r="K713" s="130"/>
      <c r="L713" s="93">
        <v>80</v>
      </c>
      <c r="M713" s="93">
        <f t="shared" si="1171"/>
        <v>0</v>
      </c>
      <c r="N713" s="93">
        <v>45</v>
      </c>
      <c r="O713" s="93">
        <f t="shared" si="1172"/>
        <v>0</v>
      </c>
      <c r="P713" s="94">
        <f t="shared" si="1164"/>
        <v>0</v>
      </c>
      <c r="Q713" s="173"/>
      <c r="R713" s="175">
        <v>80</v>
      </c>
      <c r="S713" s="175">
        <f t="shared" si="1173"/>
        <v>0</v>
      </c>
      <c r="T713" s="175">
        <v>45</v>
      </c>
      <c r="U713" s="175">
        <f t="shared" si="1174"/>
        <v>0</v>
      </c>
      <c r="V713" s="176">
        <f t="shared" si="1165"/>
        <v>0</v>
      </c>
      <c r="W713" s="220"/>
      <c r="X713" s="222">
        <v>80</v>
      </c>
      <c r="Y713" s="222">
        <f t="shared" si="1175"/>
        <v>0</v>
      </c>
      <c r="Z713" s="222">
        <v>45</v>
      </c>
      <c r="AA713" s="222">
        <f t="shared" si="1176"/>
        <v>0</v>
      </c>
      <c r="AB713" s="223">
        <f t="shared" si="1166"/>
        <v>0</v>
      </c>
      <c r="AC713" s="267"/>
      <c r="AD713" s="269">
        <v>80</v>
      </c>
      <c r="AE713" s="269">
        <f t="shared" si="1177"/>
        <v>0</v>
      </c>
      <c r="AF713" s="269">
        <v>45</v>
      </c>
      <c r="AG713" s="269">
        <f t="shared" si="1178"/>
        <v>0</v>
      </c>
      <c r="AH713" s="270">
        <f t="shared" si="1167"/>
        <v>0</v>
      </c>
      <c r="AI713" s="314"/>
      <c r="AJ713" s="316">
        <v>80</v>
      </c>
      <c r="AK713" s="316">
        <f t="shared" si="1179"/>
        <v>0</v>
      </c>
      <c r="AL713" s="316">
        <v>45</v>
      </c>
      <c r="AM713" s="316">
        <f t="shared" si="1180"/>
        <v>0</v>
      </c>
      <c r="AN713" s="317">
        <f t="shared" si="1168"/>
        <v>0</v>
      </c>
      <c r="AO713" s="892"/>
      <c r="AP713" s="883"/>
      <c r="AQ713" s="883"/>
      <c r="AR713" s="883"/>
      <c r="AS713" s="883"/>
      <c r="AT713" s="893"/>
    </row>
    <row r="714" spans="1:46" x14ac:dyDescent="0.2">
      <c r="A714" s="880">
        <v>690</v>
      </c>
      <c r="B714" s="881" t="s">
        <v>274</v>
      </c>
      <c r="C714" s="886" t="s">
        <v>220</v>
      </c>
      <c r="D714" s="882" t="s">
        <v>35</v>
      </c>
      <c r="E714" s="882">
        <v>400</v>
      </c>
      <c r="F714" s="883">
        <v>0</v>
      </c>
      <c r="G714" s="883">
        <f t="shared" si="1169"/>
        <v>0</v>
      </c>
      <c r="H714" s="883">
        <v>32</v>
      </c>
      <c r="I714" s="883">
        <f t="shared" si="1170"/>
        <v>12800</v>
      </c>
      <c r="J714" s="884">
        <f t="shared" si="1163"/>
        <v>12800</v>
      </c>
      <c r="K714" s="130"/>
      <c r="L714" s="93">
        <v>0</v>
      </c>
      <c r="M714" s="93">
        <f t="shared" si="1171"/>
        <v>0</v>
      </c>
      <c r="N714" s="93">
        <v>32</v>
      </c>
      <c r="O714" s="93">
        <f t="shared" si="1172"/>
        <v>0</v>
      </c>
      <c r="P714" s="94">
        <f t="shared" si="1164"/>
        <v>0</v>
      </c>
      <c r="Q714" s="173"/>
      <c r="R714" s="175">
        <v>0</v>
      </c>
      <c r="S714" s="175">
        <f t="shared" si="1173"/>
        <v>0</v>
      </c>
      <c r="T714" s="175">
        <v>32</v>
      </c>
      <c r="U714" s="175">
        <f t="shared" si="1174"/>
        <v>0</v>
      </c>
      <c r="V714" s="176">
        <f t="shared" si="1165"/>
        <v>0</v>
      </c>
      <c r="W714" s="220"/>
      <c r="X714" s="222">
        <v>0</v>
      </c>
      <c r="Y714" s="222">
        <f t="shared" si="1175"/>
        <v>0</v>
      </c>
      <c r="Z714" s="222">
        <v>32</v>
      </c>
      <c r="AA714" s="222">
        <f t="shared" si="1176"/>
        <v>0</v>
      </c>
      <c r="AB714" s="223">
        <f t="shared" si="1166"/>
        <v>0</v>
      </c>
      <c r="AC714" s="267"/>
      <c r="AD714" s="269">
        <v>0</v>
      </c>
      <c r="AE714" s="269">
        <f t="shared" si="1177"/>
        <v>0</v>
      </c>
      <c r="AF714" s="269">
        <v>32</v>
      </c>
      <c r="AG714" s="269">
        <f t="shared" si="1178"/>
        <v>0</v>
      </c>
      <c r="AH714" s="270">
        <f t="shared" si="1167"/>
        <v>0</v>
      </c>
      <c r="AI714" s="314"/>
      <c r="AJ714" s="316">
        <v>0</v>
      </c>
      <c r="AK714" s="316">
        <f t="shared" si="1179"/>
        <v>0</v>
      </c>
      <c r="AL714" s="316">
        <v>32</v>
      </c>
      <c r="AM714" s="316">
        <f t="shared" si="1180"/>
        <v>0</v>
      </c>
      <c r="AN714" s="317">
        <f t="shared" si="1168"/>
        <v>0</v>
      </c>
      <c r="AO714" s="892"/>
      <c r="AP714" s="883"/>
      <c r="AQ714" s="883"/>
      <c r="AR714" s="883"/>
      <c r="AS714" s="883"/>
      <c r="AT714" s="893"/>
    </row>
    <row r="715" spans="1:46" x14ac:dyDescent="0.2">
      <c r="A715" s="880">
        <v>691</v>
      </c>
      <c r="B715" s="881" t="s">
        <v>274</v>
      </c>
      <c r="C715" s="886" t="s">
        <v>221</v>
      </c>
      <c r="D715" s="882" t="s">
        <v>35</v>
      </c>
      <c r="E715" s="882">
        <v>500</v>
      </c>
      <c r="F715" s="883">
        <v>0</v>
      </c>
      <c r="G715" s="883">
        <f t="shared" si="1169"/>
        <v>0</v>
      </c>
      <c r="H715" s="883">
        <v>34</v>
      </c>
      <c r="I715" s="883">
        <f t="shared" si="1170"/>
        <v>17000</v>
      </c>
      <c r="J715" s="884">
        <f t="shared" si="1163"/>
        <v>17000</v>
      </c>
      <c r="K715" s="130"/>
      <c r="L715" s="93">
        <v>0</v>
      </c>
      <c r="M715" s="93">
        <f t="shared" si="1171"/>
        <v>0</v>
      </c>
      <c r="N715" s="93">
        <v>34</v>
      </c>
      <c r="O715" s="93">
        <f t="shared" si="1172"/>
        <v>0</v>
      </c>
      <c r="P715" s="94">
        <f t="shared" si="1164"/>
        <v>0</v>
      </c>
      <c r="Q715" s="173"/>
      <c r="R715" s="175">
        <v>0</v>
      </c>
      <c r="S715" s="175">
        <f t="shared" si="1173"/>
        <v>0</v>
      </c>
      <c r="T715" s="175">
        <v>34</v>
      </c>
      <c r="U715" s="175">
        <f t="shared" si="1174"/>
        <v>0</v>
      </c>
      <c r="V715" s="176">
        <f t="shared" si="1165"/>
        <v>0</v>
      </c>
      <c r="W715" s="220"/>
      <c r="X715" s="222">
        <v>0</v>
      </c>
      <c r="Y715" s="222">
        <f t="shared" si="1175"/>
        <v>0</v>
      </c>
      <c r="Z715" s="222">
        <v>34</v>
      </c>
      <c r="AA715" s="222">
        <f t="shared" si="1176"/>
        <v>0</v>
      </c>
      <c r="AB715" s="223">
        <f t="shared" si="1166"/>
        <v>0</v>
      </c>
      <c r="AC715" s="267"/>
      <c r="AD715" s="269">
        <v>0</v>
      </c>
      <c r="AE715" s="269">
        <f t="shared" si="1177"/>
        <v>0</v>
      </c>
      <c r="AF715" s="269">
        <v>34</v>
      </c>
      <c r="AG715" s="269">
        <f t="shared" si="1178"/>
        <v>0</v>
      </c>
      <c r="AH715" s="270">
        <f t="shared" si="1167"/>
        <v>0</v>
      </c>
      <c r="AI715" s="314"/>
      <c r="AJ715" s="316">
        <v>0</v>
      </c>
      <c r="AK715" s="316">
        <f t="shared" si="1179"/>
        <v>0</v>
      </c>
      <c r="AL715" s="316">
        <v>34</v>
      </c>
      <c r="AM715" s="316">
        <f t="shared" si="1180"/>
        <v>0</v>
      </c>
      <c r="AN715" s="317">
        <f t="shared" si="1168"/>
        <v>0</v>
      </c>
      <c r="AO715" s="892"/>
      <c r="AP715" s="883"/>
      <c r="AQ715" s="883"/>
      <c r="AR715" s="883"/>
      <c r="AS715" s="883"/>
      <c r="AT715" s="893"/>
    </row>
    <row r="716" spans="1:46" x14ac:dyDescent="0.2">
      <c r="A716" s="870">
        <v>683</v>
      </c>
      <c r="B716" s="887" t="s">
        <v>596</v>
      </c>
      <c r="C716" s="872" t="s">
        <v>597</v>
      </c>
      <c r="D716" s="872" t="s">
        <v>14</v>
      </c>
      <c r="E716" s="872">
        <v>6</v>
      </c>
      <c r="F716" s="873">
        <v>2000</v>
      </c>
      <c r="G716" s="873">
        <f>E716*F716</f>
        <v>12000</v>
      </c>
      <c r="H716" s="873">
        <v>3312</v>
      </c>
      <c r="I716" s="873">
        <f>E716*H716</f>
        <v>19872</v>
      </c>
      <c r="J716" s="879">
        <f t="shared" si="1163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/>
      <c r="AK716" s="316"/>
      <c r="AL716" s="316"/>
      <c r="AM716" s="316"/>
      <c r="AN716" s="317"/>
      <c r="AO716" s="872">
        <v>6</v>
      </c>
      <c r="AP716" s="873">
        <v>2000</v>
      </c>
      <c r="AQ716" s="873">
        <f>AO716*AP716</f>
        <v>12000</v>
      </c>
      <c r="AR716" s="873">
        <v>3312</v>
      </c>
      <c r="AS716" s="873">
        <f>AO716*AR716</f>
        <v>19872</v>
      </c>
      <c r="AT716" s="879">
        <f t="shared" ref="AT716:AT719" si="1181">AQ716+AS716</f>
        <v>31872</v>
      </c>
    </row>
    <row r="717" spans="1:46" x14ac:dyDescent="0.2">
      <c r="A717" s="870">
        <v>728</v>
      </c>
      <c r="B717" s="876" t="s">
        <v>219</v>
      </c>
      <c r="C717" s="877" t="s">
        <v>273</v>
      </c>
      <c r="D717" s="872" t="s">
        <v>35</v>
      </c>
      <c r="E717" s="872">
        <v>150</v>
      </c>
      <c r="F717" s="873">
        <v>80</v>
      </c>
      <c r="G717" s="873">
        <f>E717*F717</f>
        <v>12000</v>
      </c>
      <c r="H717" s="873">
        <v>22</v>
      </c>
      <c r="I717" s="873">
        <f>E717*H717</f>
        <v>3300</v>
      </c>
      <c r="J717" s="879">
        <f t="shared" si="1163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/>
      <c r="AK717" s="316"/>
      <c r="AL717" s="316"/>
      <c r="AM717" s="316"/>
      <c r="AN717" s="317"/>
      <c r="AO717" s="872">
        <v>150</v>
      </c>
      <c r="AP717" s="873">
        <v>80</v>
      </c>
      <c r="AQ717" s="873">
        <f>AO717*AP717</f>
        <v>12000</v>
      </c>
      <c r="AR717" s="873">
        <v>22</v>
      </c>
      <c r="AS717" s="873">
        <f>AO717*AR717</f>
        <v>3300</v>
      </c>
      <c r="AT717" s="879">
        <f t="shared" si="1181"/>
        <v>15300</v>
      </c>
    </row>
    <row r="718" spans="1:46" x14ac:dyDescent="0.2">
      <c r="A718" s="870">
        <v>731</v>
      </c>
      <c r="B718" s="876" t="s">
        <v>274</v>
      </c>
      <c r="C718" s="877" t="s">
        <v>273</v>
      </c>
      <c r="D718" s="872" t="s">
        <v>35</v>
      </c>
      <c r="E718" s="872">
        <v>300</v>
      </c>
      <c r="F718" s="873">
        <v>0</v>
      </c>
      <c r="G718" s="873">
        <f>E718*F718</f>
        <v>0</v>
      </c>
      <c r="H718" s="873">
        <v>31</v>
      </c>
      <c r="I718" s="873">
        <f>E718*H718</f>
        <v>9300</v>
      </c>
      <c r="J718" s="879">
        <f t="shared" si="1163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/>
      <c r="AK718" s="316"/>
      <c r="AL718" s="316"/>
      <c r="AM718" s="316"/>
      <c r="AN718" s="317"/>
      <c r="AO718" s="872">
        <v>300</v>
      </c>
      <c r="AP718" s="873">
        <v>0</v>
      </c>
      <c r="AQ718" s="873">
        <f>AO718*AP718</f>
        <v>0</v>
      </c>
      <c r="AR718" s="873">
        <v>31</v>
      </c>
      <c r="AS718" s="873">
        <f>AO718*AR718</f>
        <v>9300</v>
      </c>
      <c r="AT718" s="879">
        <f t="shared" si="1181"/>
        <v>9300</v>
      </c>
    </row>
    <row r="719" spans="1:46" x14ac:dyDescent="0.2">
      <c r="A719" s="870">
        <v>732</v>
      </c>
      <c r="B719" s="876" t="s">
        <v>598</v>
      </c>
      <c r="C719" s="877"/>
      <c r="D719" s="872" t="s">
        <v>35</v>
      </c>
      <c r="E719" s="872">
        <v>8</v>
      </c>
      <c r="F719" s="873">
        <v>1050</v>
      </c>
      <c r="G719" s="873">
        <f>E719*F719</f>
        <v>8400</v>
      </c>
      <c r="H719" s="873">
        <v>652</v>
      </c>
      <c r="I719" s="873">
        <f>E719*H719</f>
        <v>5216</v>
      </c>
      <c r="J719" s="879">
        <f t="shared" si="1163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/>
      <c r="AK719" s="316"/>
      <c r="AL719" s="316"/>
      <c r="AM719" s="316"/>
      <c r="AN719" s="317"/>
      <c r="AO719" s="872">
        <v>8</v>
      </c>
      <c r="AP719" s="873">
        <v>1050</v>
      </c>
      <c r="AQ719" s="873">
        <f>AO719*AP719</f>
        <v>8400</v>
      </c>
      <c r="AR719" s="873">
        <v>652</v>
      </c>
      <c r="AS719" s="873">
        <f>AO719*AR719</f>
        <v>5216</v>
      </c>
      <c r="AT719" s="879">
        <f t="shared" si="1181"/>
        <v>13616</v>
      </c>
    </row>
    <row r="720" spans="1:46" ht="25.5" x14ac:dyDescent="0.2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69"/>
        <v>90059</v>
      </c>
      <c r="H720" s="36">
        <v>151613.06399999998</v>
      </c>
      <c r="I720" s="36">
        <f t="shared" si="1170"/>
        <v>151613.06399999998</v>
      </c>
      <c r="J720" s="53">
        <f t="shared" si="1163"/>
        <v>241672.06399999998</v>
      </c>
      <c r="K720" s="130"/>
      <c r="L720" s="93">
        <v>90059</v>
      </c>
      <c r="M720" s="93">
        <f t="shared" si="1171"/>
        <v>0</v>
      </c>
      <c r="N720" s="93">
        <v>151613.06399999998</v>
      </c>
      <c r="O720" s="93">
        <f t="shared" si="1172"/>
        <v>0</v>
      </c>
      <c r="P720" s="94">
        <f t="shared" si="1164"/>
        <v>0</v>
      </c>
      <c r="Q720" s="173"/>
      <c r="R720" s="175">
        <v>90059</v>
      </c>
      <c r="S720" s="175">
        <f t="shared" si="1173"/>
        <v>0</v>
      </c>
      <c r="T720" s="175">
        <v>151613.06399999998</v>
      </c>
      <c r="U720" s="175">
        <f t="shared" si="1174"/>
        <v>0</v>
      </c>
      <c r="V720" s="176">
        <f t="shared" si="1165"/>
        <v>0</v>
      </c>
      <c r="W720" s="220"/>
      <c r="X720" s="222">
        <v>90059</v>
      </c>
      <c r="Y720" s="222">
        <f t="shared" si="1175"/>
        <v>0</v>
      </c>
      <c r="Z720" s="222">
        <v>151613.06399999998</v>
      </c>
      <c r="AA720" s="222">
        <f t="shared" si="1176"/>
        <v>0</v>
      </c>
      <c r="AB720" s="223">
        <f t="shared" si="1166"/>
        <v>0</v>
      </c>
      <c r="AC720" s="267"/>
      <c r="AD720" s="269">
        <v>90059</v>
      </c>
      <c r="AE720" s="269">
        <f t="shared" si="1177"/>
        <v>0</v>
      </c>
      <c r="AF720" s="269">
        <v>151613.06399999998</v>
      </c>
      <c r="AG720" s="269">
        <f t="shared" si="1178"/>
        <v>0</v>
      </c>
      <c r="AH720" s="270">
        <f t="shared" si="1167"/>
        <v>0</v>
      </c>
      <c r="AI720" s="314"/>
      <c r="AJ720" s="316">
        <v>90059</v>
      </c>
      <c r="AK720" s="316">
        <f t="shared" si="1179"/>
        <v>0</v>
      </c>
      <c r="AL720" s="316">
        <v>151613.06399999998</v>
      </c>
      <c r="AM720" s="316">
        <f t="shared" si="1180"/>
        <v>0</v>
      </c>
      <c r="AN720" s="317">
        <f t="shared" si="1168"/>
        <v>0</v>
      </c>
      <c r="AO720" s="715">
        <f t="shared" si="1094"/>
        <v>1</v>
      </c>
      <c r="AP720" s="361">
        <v>90059</v>
      </c>
      <c r="AQ720" s="361">
        <f t="shared" ref="AQ708:AQ731" si="1182">AO720*AP720</f>
        <v>90059</v>
      </c>
      <c r="AR720" s="361">
        <v>151613.06399999998</v>
      </c>
      <c r="AS720" s="361">
        <f t="shared" ref="AS708:AS731" si="1183">AO720*AR720</f>
        <v>151613.06399999998</v>
      </c>
      <c r="AT720" s="362">
        <f t="shared" ref="AT707:AT731" si="1184">AQ720+AS720</f>
        <v>241672.06399999998</v>
      </c>
    </row>
    <row r="721" spans="1:46" x14ac:dyDescent="0.2">
      <c r="A721" s="880">
        <v>693</v>
      </c>
      <c r="B721" s="881" t="s">
        <v>222</v>
      </c>
      <c r="C721" s="886" t="s">
        <v>223</v>
      </c>
      <c r="D721" s="882" t="s">
        <v>35</v>
      </c>
      <c r="E721" s="882">
        <v>240</v>
      </c>
      <c r="F721" s="883">
        <v>150</v>
      </c>
      <c r="G721" s="883">
        <f t="shared" si="1169"/>
        <v>36000</v>
      </c>
      <c r="H721" s="883">
        <v>227</v>
      </c>
      <c r="I721" s="883">
        <f t="shared" si="1170"/>
        <v>54480</v>
      </c>
      <c r="J721" s="884">
        <f t="shared" si="1163"/>
        <v>90480</v>
      </c>
      <c r="K721" s="130"/>
      <c r="L721" s="93">
        <v>150</v>
      </c>
      <c r="M721" s="93">
        <f t="shared" si="1171"/>
        <v>0</v>
      </c>
      <c r="N721" s="93">
        <v>227</v>
      </c>
      <c r="O721" s="93">
        <f t="shared" si="1172"/>
        <v>0</v>
      </c>
      <c r="P721" s="94">
        <f t="shared" si="1164"/>
        <v>0</v>
      </c>
      <c r="Q721" s="173"/>
      <c r="R721" s="175">
        <v>150</v>
      </c>
      <c r="S721" s="175">
        <f t="shared" si="1173"/>
        <v>0</v>
      </c>
      <c r="T721" s="175">
        <v>227</v>
      </c>
      <c r="U721" s="175">
        <f t="shared" si="1174"/>
        <v>0</v>
      </c>
      <c r="V721" s="176">
        <f t="shared" si="1165"/>
        <v>0</v>
      </c>
      <c r="W721" s="220"/>
      <c r="X721" s="222">
        <v>150</v>
      </c>
      <c r="Y721" s="222">
        <f t="shared" si="1175"/>
        <v>0</v>
      </c>
      <c r="Z721" s="222">
        <v>227</v>
      </c>
      <c r="AA721" s="222">
        <f t="shared" si="1176"/>
        <v>0</v>
      </c>
      <c r="AB721" s="223">
        <f t="shared" si="1166"/>
        <v>0</v>
      </c>
      <c r="AC721" s="267"/>
      <c r="AD721" s="269">
        <v>150</v>
      </c>
      <c r="AE721" s="269">
        <f t="shared" si="1177"/>
        <v>0</v>
      </c>
      <c r="AF721" s="269">
        <v>227</v>
      </c>
      <c r="AG721" s="269">
        <f t="shared" si="1178"/>
        <v>0</v>
      </c>
      <c r="AH721" s="270">
        <f t="shared" si="1167"/>
        <v>0</v>
      </c>
      <c r="AI721" s="314"/>
      <c r="AJ721" s="316">
        <v>150</v>
      </c>
      <c r="AK721" s="316">
        <f t="shared" si="1179"/>
        <v>0</v>
      </c>
      <c r="AL721" s="316">
        <v>227</v>
      </c>
      <c r="AM721" s="316">
        <f t="shared" si="1180"/>
        <v>0</v>
      </c>
      <c r="AN721" s="317">
        <f t="shared" si="1168"/>
        <v>0</v>
      </c>
      <c r="AO721" s="892"/>
      <c r="AP721" s="883"/>
      <c r="AQ721" s="883"/>
      <c r="AR721" s="883"/>
      <c r="AS721" s="883"/>
      <c r="AT721" s="893"/>
    </row>
    <row r="722" spans="1:46" x14ac:dyDescent="0.2">
      <c r="A722" s="880">
        <v>694</v>
      </c>
      <c r="B722" s="881" t="s">
        <v>224</v>
      </c>
      <c r="C722" s="886" t="s">
        <v>225</v>
      </c>
      <c r="D722" s="882" t="s">
        <v>35</v>
      </c>
      <c r="E722" s="882">
        <v>2170</v>
      </c>
      <c r="F722" s="883">
        <v>150</v>
      </c>
      <c r="G722" s="883">
        <f t="shared" si="1169"/>
        <v>325500</v>
      </c>
      <c r="H722" s="883">
        <v>135</v>
      </c>
      <c r="I722" s="883">
        <f t="shared" si="1170"/>
        <v>292950</v>
      </c>
      <c r="J722" s="884">
        <f t="shared" si="1163"/>
        <v>618450</v>
      </c>
      <c r="K722" s="130"/>
      <c r="L722" s="93">
        <v>150</v>
      </c>
      <c r="M722" s="93">
        <f t="shared" si="1171"/>
        <v>0</v>
      </c>
      <c r="N722" s="93">
        <v>135</v>
      </c>
      <c r="O722" s="93">
        <f t="shared" si="1172"/>
        <v>0</v>
      </c>
      <c r="P722" s="94">
        <f t="shared" si="1164"/>
        <v>0</v>
      </c>
      <c r="Q722" s="173"/>
      <c r="R722" s="175">
        <v>150</v>
      </c>
      <c r="S722" s="175">
        <f t="shared" si="1173"/>
        <v>0</v>
      </c>
      <c r="T722" s="175">
        <v>135</v>
      </c>
      <c r="U722" s="175">
        <f t="shared" si="1174"/>
        <v>0</v>
      </c>
      <c r="V722" s="176">
        <f t="shared" si="1165"/>
        <v>0</v>
      </c>
      <c r="W722" s="220"/>
      <c r="X722" s="222">
        <v>150</v>
      </c>
      <c r="Y722" s="222">
        <f t="shared" si="1175"/>
        <v>0</v>
      </c>
      <c r="Z722" s="222">
        <v>135</v>
      </c>
      <c r="AA722" s="222">
        <f t="shared" si="1176"/>
        <v>0</v>
      </c>
      <c r="AB722" s="223">
        <f t="shared" si="1166"/>
        <v>0</v>
      </c>
      <c r="AC722" s="267"/>
      <c r="AD722" s="269">
        <v>150</v>
      </c>
      <c r="AE722" s="269">
        <f t="shared" si="1177"/>
        <v>0</v>
      </c>
      <c r="AF722" s="269">
        <v>135</v>
      </c>
      <c r="AG722" s="269">
        <f t="shared" si="1178"/>
        <v>0</v>
      </c>
      <c r="AH722" s="270">
        <f t="shared" si="1167"/>
        <v>0</v>
      </c>
      <c r="AI722" s="314"/>
      <c r="AJ722" s="316">
        <v>150</v>
      </c>
      <c r="AK722" s="316">
        <f t="shared" si="1179"/>
        <v>0</v>
      </c>
      <c r="AL722" s="316">
        <v>135</v>
      </c>
      <c r="AM722" s="316">
        <f t="shared" si="1180"/>
        <v>0</v>
      </c>
      <c r="AN722" s="317">
        <f t="shared" si="1168"/>
        <v>0</v>
      </c>
      <c r="AO722" s="892"/>
      <c r="AP722" s="883"/>
      <c r="AQ722" s="883"/>
      <c r="AR722" s="883"/>
      <c r="AS722" s="883"/>
      <c r="AT722" s="893"/>
    </row>
    <row r="723" spans="1:46" x14ac:dyDescent="0.2">
      <c r="A723" s="880">
        <v>695</v>
      </c>
      <c r="B723" s="881" t="s">
        <v>226</v>
      </c>
      <c r="C723" s="886" t="s">
        <v>227</v>
      </c>
      <c r="D723" s="882" t="s">
        <v>35</v>
      </c>
      <c r="E723" s="882">
        <v>605</v>
      </c>
      <c r="F723" s="883">
        <v>150</v>
      </c>
      <c r="G723" s="883">
        <f t="shared" si="1169"/>
        <v>90750</v>
      </c>
      <c r="H723" s="883">
        <v>270</v>
      </c>
      <c r="I723" s="883">
        <f t="shared" si="1170"/>
        <v>163350</v>
      </c>
      <c r="J723" s="884">
        <f t="shared" si="1163"/>
        <v>254100</v>
      </c>
      <c r="K723" s="130"/>
      <c r="L723" s="93">
        <v>150</v>
      </c>
      <c r="M723" s="93">
        <f t="shared" si="1171"/>
        <v>0</v>
      </c>
      <c r="N723" s="93">
        <v>270</v>
      </c>
      <c r="O723" s="93">
        <f t="shared" si="1172"/>
        <v>0</v>
      </c>
      <c r="P723" s="94">
        <f t="shared" si="1164"/>
        <v>0</v>
      </c>
      <c r="Q723" s="173"/>
      <c r="R723" s="175">
        <v>150</v>
      </c>
      <c r="S723" s="175">
        <f t="shared" si="1173"/>
        <v>0</v>
      </c>
      <c r="T723" s="175">
        <v>270</v>
      </c>
      <c r="U723" s="175">
        <f t="shared" si="1174"/>
        <v>0</v>
      </c>
      <c r="V723" s="176">
        <f t="shared" si="1165"/>
        <v>0</v>
      </c>
      <c r="W723" s="220"/>
      <c r="X723" s="222">
        <v>150</v>
      </c>
      <c r="Y723" s="222">
        <f t="shared" si="1175"/>
        <v>0</v>
      </c>
      <c r="Z723" s="222">
        <v>270</v>
      </c>
      <c r="AA723" s="222">
        <f t="shared" si="1176"/>
        <v>0</v>
      </c>
      <c r="AB723" s="223">
        <f t="shared" si="1166"/>
        <v>0</v>
      </c>
      <c r="AC723" s="267"/>
      <c r="AD723" s="269">
        <v>150</v>
      </c>
      <c r="AE723" s="269">
        <f t="shared" si="1177"/>
        <v>0</v>
      </c>
      <c r="AF723" s="269">
        <v>270</v>
      </c>
      <c r="AG723" s="269">
        <f t="shared" si="1178"/>
        <v>0</v>
      </c>
      <c r="AH723" s="270">
        <f t="shared" si="1167"/>
        <v>0</v>
      </c>
      <c r="AI723" s="314"/>
      <c r="AJ723" s="316">
        <v>150</v>
      </c>
      <c r="AK723" s="316">
        <f t="shared" si="1179"/>
        <v>0</v>
      </c>
      <c r="AL723" s="316">
        <v>270</v>
      </c>
      <c r="AM723" s="316">
        <f t="shared" si="1180"/>
        <v>0</v>
      </c>
      <c r="AN723" s="317">
        <f t="shared" si="1168"/>
        <v>0</v>
      </c>
      <c r="AO723" s="892"/>
      <c r="AP723" s="883"/>
      <c r="AQ723" s="883"/>
      <c r="AR723" s="883"/>
      <c r="AS723" s="883"/>
      <c r="AT723" s="893"/>
    </row>
    <row r="724" spans="1:46" x14ac:dyDescent="0.2">
      <c r="A724" s="880">
        <v>696</v>
      </c>
      <c r="B724" s="881" t="s">
        <v>226</v>
      </c>
      <c r="C724" s="886" t="s">
        <v>223</v>
      </c>
      <c r="D724" s="882" t="s">
        <v>35</v>
      </c>
      <c r="E724" s="882">
        <v>665</v>
      </c>
      <c r="F724" s="883">
        <v>150</v>
      </c>
      <c r="G724" s="883">
        <f t="shared" si="1169"/>
        <v>99750</v>
      </c>
      <c r="H724" s="883">
        <v>221</v>
      </c>
      <c r="I724" s="883">
        <f t="shared" si="1170"/>
        <v>146965</v>
      </c>
      <c r="J724" s="884">
        <f t="shared" si="1163"/>
        <v>246715</v>
      </c>
      <c r="K724" s="130"/>
      <c r="L724" s="93">
        <v>150</v>
      </c>
      <c r="M724" s="93">
        <f t="shared" si="1171"/>
        <v>0</v>
      </c>
      <c r="N724" s="93">
        <v>221</v>
      </c>
      <c r="O724" s="93">
        <f t="shared" si="1172"/>
        <v>0</v>
      </c>
      <c r="P724" s="94">
        <f t="shared" si="1164"/>
        <v>0</v>
      </c>
      <c r="Q724" s="173"/>
      <c r="R724" s="175">
        <v>150</v>
      </c>
      <c r="S724" s="175">
        <f t="shared" si="1173"/>
        <v>0</v>
      </c>
      <c r="T724" s="175">
        <v>221</v>
      </c>
      <c r="U724" s="175">
        <f t="shared" si="1174"/>
        <v>0</v>
      </c>
      <c r="V724" s="176">
        <f t="shared" si="1165"/>
        <v>0</v>
      </c>
      <c r="W724" s="220"/>
      <c r="X724" s="222">
        <v>150</v>
      </c>
      <c r="Y724" s="222">
        <f t="shared" si="1175"/>
        <v>0</v>
      </c>
      <c r="Z724" s="222">
        <v>221</v>
      </c>
      <c r="AA724" s="222">
        <f t="shared" si="1176"/>
        <v>0</v>
      </c>
      <c r="AB724" s="223">
        <f t="shared" si="1166"/>
        <v>0</v>
      </c>
      <c r="AC724" s="267"/>
      <c r="AD724" s="269">
        <v>150</v>
      </c>
      <c r="AE724" s="269">
        <f t="shared" si="1177"/>
        <v>0</v>
      </c>
      <c r="AF724" s="269">
        <v>221</v>
      </c>
      <c r="AG724" s="269">
        <f t="shared" si="1178"/>
        <v>0</v>
      </c>
      <c r="AH724" s="270">
        <f t="shared" si="1167"/>
        <v>0</v>
      </c>
      <c r="AI724" s="314"/>
      <c r="AJ724" s="316">
        <v>150</v>
      </c>
      <c r="AK724" s="316">
        <f t="shared" si="1179"/>
        <v>0</v>
      </c>
      <c r="AL724" s="316">
        <v>221</v>
      </c>
      <c r="AM724" s="316">
        <f t="shared" si="1180"/>
        <v>0</v>
      </c>
      <c r="AN724" s="317">
        <f t="shared" si="1168"/>
        <v>0</v>
      </c>
      <c r="AO724" s="892"/>
      <c r="AP724" s="883"/>
      <c r="AQ724" s="883"/>
      <c r="AR724" s="883"/>
      <c r="AS724" s="883"/>
      <c r="AT724" s="893"/>
    </row>
    <row r="725" spans="1:46" x14ac:dyDescent="0.2">
      <c r="A725" s="880">
        <v>697</v>
      </c>
      <c r="B725" s="881" t="s">
        <v>228</v>
      </c>
      <c r="C725" s="886" t="s">
        <v>229</v>
      </c>
      <c r="D725" s="882" t="s">
        <v>35</v>
      </c>
      <c r="E725" s="882">
        <v>60</v>
      </c>
      <c r="F725" s="883">
        <v>120</v>
      </c>
      <c r="G725" s="883">
        <f t="shared" si="1169"/>
        <v>7200</v>
      </c>
      <c r="H725" s="883">
        <v>33</v>
      </c>
      <c r="I725" s="883">
        <f t="shared" si="1170"/>
        <v>1980</v>
      </c>
      <c r="J725" s="884">
        <f t="shared" si="1163"/>
        <v>9180</v>
      </c>
      <c r="K725" s="130"/>
      <c r="L725" s="93">
        <v>120</v>
      </c>
      <c r="M725" s="93">
        <f t="shared" si="1171"/>
        <v>0</v>
      </c>
      <c r="N725" s="93">
        <v>33</v>
      </c>
      <c r="O725" s="93">
        <f t="shared" si="1172"/>
        <v>0</v>
      </c>
      <c r="P725" s="94">
        <f t="shared" si="1164"/>
        <v>0</v>
      </c>
      <c r="Q725" s="173"/>
      <c r="R725" s="175">
        <v>120</v>
      </c>
      <c r="S725" s="175">
        <f t="shared" si="1173"/>
        <v>0</v>
      </c>
      <c r="T725" s="175">
        <v>33</v>
      </c>
      <c r="U725" s="175">
        <f t="shared" si="1174"/>
        <v>0</v>
      </c>
      <c r="V725" s="176">
        <f t="shared" si="1165"/>
        <v>0</v>
      </c>
      <c r="W725" s="220"/>
      <c r="X725" s="222">
        <v>120</v>
      </c>
      <c r="Y725" s="222">
        <f t="shared" si="1175"/>
        <v>0</v>
      </c>
      <c r="Z725" s="222">
        <v>33</v>
      </c>
      <c r="AA725" s="222">
        <f t="shared" si="1176"/>
        <v>0</v>
      </c>
      <c r="AB725" s="223">
        <f t="shared" si="1166"/>
        <v>0</v>
      </c>
      <c r="AC725" s="267"/>
      <c r="AD725" s="269">
        <v>120</v>
      </c>
      <c r="AE725" s="269">
        <f t="shared" si="1177"/>
        <v>0</v>
      </c>
      <c r="AF725" s="269">
        <v>33</v>
      </c>
      <c r="AG725" s="269">
        <f t="shared" si="1178"/>
        <v>0</v>
      </c>
      <c r="AH725" s="270">
        <f t="shared" si="1167"/>
        <v>0</v>
      </c>
      <c r="AI725" s="314"/>
      <c r="AJ725" s="316">
        <v>120</v>
      </c>
      <c r="AK725" s="316">
        <f t="shared" si="1179"/>
        <v>0</v>
      </c>
      <c r="AL725" s="316">
        <v>33</v>
      </c>
      <c r="AM725" s="316">
        <f t="shared" si="1180"/>
        <v>0</v>
      </c>
      <c r="AN725" s="317">
        <f t="shared" si="1168"/>
        <v>0</v>
      </c>
      <c r="AO725" s="892"/>
      <c r="AP725" s="883"/>
      <c r="AQ725" s="883"/>
      <c r="AR725" s="883"/>
      <c r="AS725" s="883"/>
      <c r="AT725" s="893"/>
    </row>
    <row r="726" spans="1:46" x14ac:dyDescent="0.2">
      <c r="A726" s="880">
        <v>698</v>
      </c>
      <c r="B726" s="881" t="s">
        <v>230</v>
      </c>
      <c r="C726" s="886" t="s">
        <v>229</v>
      </c>
      <c r="D726" s="882" t="s">
        <v>35</v>
      </c>
      <c r="E726" s="882">
        <v>80</v>
      </c>
      <c r="F726" s="883">
        <v>120</v>
      </c>
      <c r="G726" s="883">
        <f t="shared" si="1169"/>
        <v>9600</v>
      </c>
      <c r="H726" s="883">
        <v>30</v>
      </c>
      <c r="I726" s="883">
        <f t="shared" si="1170"/>
        <v>2400</v>
      </c>
      <c r="J726" s="884">
        <f t="shared" si="1163"/>
        <v>12000</v>
      </c>
      <c r="K726" s="130"/>
      <c r="L726" s="93">
        <v>120</v>
      </c>
      <c r="M726" s="93">
        <f t="shared" si="1171"/>
        <v>0</v>
      </c>
      <c r="N726" s="93">
        <v>30</v>
      </c>
      <c r="O726" s="93">
        <f t="shared" si="1172"/>
        <v>0</v>
      </c>
      <c r="P726" s="94">
        <f t="shared" si="1164"/>
        <v>0</v>
      </c>
      <c r="Q726" s="173"/>
      <c r="R726" s="175">
        <v>120</v>
      </c>
      <c r="S726" s="175">
        <f t="shared" si="1173"/>
        <v>0</v>
      </c>
      <c r="T726" s="175">
        <v>30</v>
      </c>
      <c r="U726" s="175">
        <f t="shared" si="1174"/>
        <v>0</v>
      </c>
      <c r="V726" s="176">
        <f t="shared" si="1165"/>
        <v>0</v>
      </c>
      <c r="W726" s="220"/>
      <c r="X726" s="222">
        <v>120</v>
      </c>
      <c r="Y726" s="222">
        <f t="shared" si="1175"/>
        <v>0</v>
      </c>
      <c r="Z726" s="222">
        <v>30</v>
      </c>
      <c r="AA726" s="222">
        <f t="shared" si="1176"/>
        <v>0</v>
      </c>
      <c r="AB726" s="223">
        <f t="shared" si="1166"/>
        <v>0</v>
      </c>
      <c r="AC726" s="267"/>
      <c r="AD726" s="269">
        <v>120</v>
      </c>
      <c r="AE726" s="269">
        <f t="shared" si="1177"/>
        <v>0</v>
      </c>
      <c r="AF726" s="269">
        <v>30</v>
      </c>
      <c r="AG726" s="269">
        <f t="shared" si="1178"/>
        <v>0</v>
      </c>
      <c r="AH726" s="270">
        <f t="shared" si="1167"/>
        <v>0</v>
      </c>
      <c r="AI726" s="314"/>
      <c r="AJ726" s="316">
        <v>120</v>
      </c>
      <c r="AK726" s="316">
        <f t="shared" si="1179"/>
        <v>0</v>
      </c>
      <c r="AL726" s="316">
        <v>30</v>
      </c>
      <c r="AM726" s="316">
        <f t="shared" si="1180"/>
        <v>0</v>
      </c>
      <c r="AN726" s="317">
        <f t="shared" si="1168"/>
        <v>0</v>
      </c>
      <c r="AO726" s="892"/>
      <c r="AP726" s="883"/>
      <c r="AQ726" s="883"/>
      <c r="AR726" s="883"/>
      <c r="AS726" s="883"/>
      <c r="AT726" s="893"/>
    </row>
    <row r="727" spans="1:46" x14ac:dyDescent="0.2">
      <c r="A727" s="870">
        <v>696</v>
      </c>
      <c r="B727" s="876" t="s">
        <v>226</v>
      </c>
      <c r="C727" s="877" t="s">
        <v>599</v>
      </c>
      <c r="D727" s="872" t="s">
        <v>35</v>
      </c>
      <c r="E727" s="872">
        <v>76</v>
      </c>
      <c r="F727" s="873">
        <v>150</v>
      </c>
      <c r="G727" s="873">
        <f>E727*F727</f>
        <v>11400</v>
      </c>
      <c r="H727" s="873">
        <v>101</v>
      </c>
      <c r="I727" s="873">
        <f>E727*H727</f>
        <v>7676</v>
      </c>
      <c r="J727" s="879">
        <f t="shared" si="1163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/>
      <c r="AJ727" s="316"/>
      <c r="AK727" s="316"/>
      <c r="AL727" s="316"/>
      <c r="AM727" s="316"/>
      <c r="AN727" s="317"/>
      <c r="AO727" s="872">
        <v>76</v>
      </c>
      <c r="AP727" s="873">
        <v>150</v>
      </c>
      <c r="AQ727" s="873">
        <f>AO727*AP727</f>
        <v>11400</v>
      </c>
      <c r="AR727" s="873">
        <v>101</v>
      </c>
      <c r="AS727" s="873">
        <f>AO727*AR727</f>
        <v>7676</v>
      </c>
      <c r="AT727" s="879">
        <f t="shared" ref="AT727:AT730" si="1185">AQ727+AS727</f>
        <v>19076</v>
      </c>
    </row>
    <row r="728" spans="1:46" x14ac:dyDescent="0.2">
      <c r="A728" s="870">
        <v>734</v>
      </c>
      <c r="B728" s="876" t="s">
        <v>600</v>
      </c>
      <c r="C728" s="877" t="s">
        <v>223</v>
      </c>
      <c r="D728" s="872" t="s">
        <v>35</v>
      </c>
      <c r="E728" s="872">
        <v>50</v>
      </c>
      <c r="F728" s="873">
        <v>150</v>
      </c>
      <c r="G728" s="873">
        <f>E728*F728</f>
        <v>7500</v>
      </c>
      <c r="H728" s="873">
        <v>237</v>
      </c>
      <c r="I728" s="873">
        <f>E728*H728</f>
        <v>11850</v>
      </c>
      <c r="J728" s="879">
        <f t="shared" si="1163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/>
      <c r="AJ728" s="316"/>
      <c r="AK728" s="316"/>
      <c r="AL728" s="316"/>
      <c r="AM728" s="316"/>
      <c r="AN728" s="317"/>
      <c r="AO728" s="872">
        <v>50</v>
      </c>
      <c r="AP728" s="873">
        <v>150</v>
      </c>
      <c r="AQ728" s="873">
        <f>AO728*AP728</f>
        <v>7500</v>
      </c>
      <c r="AR728" s="873">
        <v>237</v>
      </c>
      <c r="AS728" s="873">
        <f>AO728*AR728</f>
        <v>11850</v>
      </c>
      <c r="AT728" s="879">
        <f t="shared" si="1185"/>
        <v>19350</v>
      </c>
    </row>
    <row r="729" spans="1:46" x14ac:dyDescent="0.2">
      <c r="A729" s="870">
        <v>734</v>
      </c>
      <c r="B729" s="876" t="s">
        <v>601</v>
      </c>
      <c r="C729" s="877" t="s">
        <v>602</v>
      </c>
      <c r="D729" s="872" t="s">
        <v>35</v>
      </c>
      <c r="E729" s="872">
        <v>45</v>
      </c>
      <c r="F729" s="873">
        <v>150</v>
      </c>
      <c r="G729" s="873">
        <v>67500</v>
      </c>
      <c r="H729" s="873">
        <v>29</v>
      </c>
      <c r="I729" s="873">
        <v>13050</v>
      </c>
      <c r="J729" s="879">
        <v>80550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/>
      <c r="AJ729" s="316"/>
      <c r="AK729" s="316"/>
      <c r="AL729" s="316"/>
      <c r="AM729" s="316"/>
      <c r="AN729" s="317"/>
      <c r="AO729" s="872">
        <v>45</v>
      </c>
      <c r="AP729" s="873">
        <v>150</v>
      </c>
      <c r="AQ729" s="873">
        <v>67500</v>
      </c>
      <c r="AR729" s="873">
        <v>29</v>
      </c>
      <c r="AS729" s="873">
        <v>13050</v>
      </c>
      <c r="AT729" s="879">
        <v>80550</v>
      </c>
    </row>
    <row r="730" spans="1:46" x14ac:dyDescent="0.2">
      <c r="A730" s="870">
        <v>734</v>
      </c>
      <c r="B730" s="876" t="s">
        <v>601</v>
      </c>
      <c r="C730" s="877" t="s">
        <v>603</v>
      </c>
      <c r="D730" s="872" t="s">
        <v>35</v>
      </c>
      <c r="E730" s="872">
        <v>65</v>
      </c>
      <c r="F730" s="873">
        <v>150</v>
      </c>
      <c r="G730" s="873">
        <v>30000</v>
      </c>
      <c r="H730" s="873">
        <v>48</v>
      </c>
      <c r="I730" s="873">
        <v>9600</v>
      </c>
      <c r="J730" s="879">
        <v>39600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/>
      <c r="AK730" s="316"/>
      <c r="AL730" s="316"/>
      <c r="AM730" s="316"/>
      <c r="AN730" s="317"/>
      <c r="AO730" s="872">
        <v>65</v>
      </c>
      <c r="AP730" s="873">
        <v>150</v>
      </c>
      <c r="AQ730" s="873">
        <v>30000</v>
      </c>
      <c r="AR730" s="873">
        <v>48</v>
      </c>
      <c r="AS730" s="873">
        <v>9600</v>
      </c>
      <c r="AT730" s="879">
        <v>39600</v>
      </c>
    </row>
    <row r="731" spans="1:46" ht="13.5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69"/>
        <v>49659</v>
      </c>
      <c r="H731" s="36">
        <v>99318</v>
      </c>
      <c r="I731" s="36">
        <f t="shared" si="1170"/>
        <v>99318</v>
      </c>
      <c r="J731" s="53">
        <f t="shared" si="1163"/>
        <v>148977</v>
      </c>
      <c r="K731" s="130"/>
      <c r="L731" s="93">
        <v>49659</v>
      </c>
      <c r="M731" s="93">
        <f t="shared" si="1171"/>
        <v>0</v>
      </c>
      <c r="N731" s="93">
        <v>99318</v>
      </c>
      <c r="O731" s="93">
        <f t="shared" si="1172"/>
        <v>0</v>
      </c>
      <c r="P731" s="94">
        <f t="shared" si="1164"/>
        <v>0</v>
      </c>
      <c r="Q731" s="173"/>
      <c r="R731" s="175">
        <v>49659</v>
      </c>
      <c r="S731" s="175">
        <f t="shared" si="1173"/>
        <v>0</v>
      </c>
      <c r="T731" s="175">
        <v>99318</v>
      </c>
      <c r="U731" s="175">
        <f t="shared" si="1174"/>
        <v>0</v>
      </c>
      <c r="V731" s="176">
        <f t="shared" si="1165"/>
        <v>0</v>
      </c>
      <c r="W731" s="220"/>
      <c r="X731" s="222">
        <v>49659</v>
      </c>
      <c r="Y731" s="222">
        <f t="shared" si="1175"/>
        <v>0</v>
      </c>
      <c r="Z731" s="222">
        <v>99318</v>
      </c>
      <c r="AA731" s="222">
        <f t="shared" si="1176"/>
        <v>0</v>
      </c>
      <c r="AB731" s="223">
        <f t="shared" si="1166"/>
        <v>0</v>
      </c>
      <c r="AC731" s="267"/>
      <c r="AD731" s="269">
        <v>49659</v>
      </c>
      <c r="AE731" s="269">
        <f t="shared" si="1177"/>
        <v>0</v>
      </c>
      <c r="AF731" s="269">
        <v>99318</v>
      </c>
      <c r="AG731" s="269">
        <f t="shared" si="1178"/>
        <v>0</v>
      </c>
      <c r="AH731" s="270">
        <f t="shared" si="1167"/>
        <v>0</v>
      </c>
      <c r="AI731" s="314"/>
      <c r="AJ731" s="316">
        <v>49659</v>
      </c>
      <c r="AK731" s="316">
        <f t="shared" si="1179"/>
        <v>0</v>
      </c>
      <c r="AL731" s="316">
        <v>99318</v>
      </c>
      <c r="AM731" s="316">
        <f t="shared" si="1180"/>
        <v>0</v>
      </c>
      <c r="AN731" s="317">
        <f t="shared" si="1168"/>
        <v>0</v>
      </c>
      <c r="AO731" s="715">
        <f t="shared" si="1094"/>
        <v>1</v>
      </c>
      <c r="AP731" s="361">
        <v>49659</v>
      </c>
      <c r="AQ731" s="361">
        <f t="shared" si="1182"/>
        <v>49659</v>
      </c>
      <c r="AR731" s="361">
        <v>99318</v>
      </c>
      <c r="AS731" s="361">
        <f t="shared" si="1183"/>
        <v>99318</v>
      </c>
      <c r="AT731" s="362">
        <f t="shared" si="1184"/>
        <v>148977</v>
      </c>
    </row>
    <row r="732" spans="1:46" ht="13.5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288518</v>
      </c>
      <c r="H732" s="39"/>
      <c r="I732" s="41">
        <f>SUM(I716:I720)+SUM(I727:I731)</f>
        <v>330795.06400000001</v>
      </c>
      <c r="J732" s="41">
        <f>SUM(J716:J720)+SUM(J727:J731)</f>
        <v>619313.06400000001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0</v>
      </c>
      <c r="AL732" s="345"/>
      <c r="AM732" s="348">
        <f>SUM(AM707:AM731)</f>
        <v>0</v>
      </c>
      <c r="AN732" s="346">
        <f>SUM(AN707:AN731)</f>
        <v>0</v>
      </c>
      <c r="AO732" s="715">
        <f t="shared" si="1094"/>
        <v>0</v>
      </c>
      <c r="AP732" s="381"/>
      <c r="AQ732" s="384">
        <f>SUM(AQ707:AQ731)</f>
        <v>288518</v>
      </c>
      <c r="AR732" s="381"/>
      <c r="AS732" s="384">
        <f>SUM(AS707:AS731)</f>
        <v>330795.06400000001</v>
      </c>
      <c r="AT732" s="382">
        <f>SUM(AT707:AT731)</f>
        <v>619313.06400000001</v>
      </c>
    </row>
    <row r="733" spans="1:46" x14ac:dyDescent="0.2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5">
        <f t="shared" si="1094"/>
        <v>0</v>
      </c>
      <c r="AP733" s="360"/>
      <c r="AQ733" s="358"/>
      <c r="AR733" s="358"/>
      <c r="AS733" s="358"/>
      <c r="AT733" s="359"/>
    </row>
    <row r="734" spans="1:46" ht="13.5" x14ac:dyDescent="0.25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5">
        <f t="shared" si="1094"/>
        <v>0</v>
      </c>
      <c r="AP734" s="357"/>
      <c r="AQ734" s="358"/>
      <c r="AR734" s="358"/>
      <c r="AS734" s="358"/>
      <c r="AT734" s="359"/>
    </row>
    <row r="735" spans="1:46" x14ac:dyDescent="0.2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5">
        <f t="shared" si="1094"/>
        <v>0</v>
      </c>
      <c r="AP735" s="360"/>
      <c r="AQ735" s="358"/>
      <c r="AR735" s="358"/>
      <c r="AS735" s="358"/>
      <c r="AT735" s="359"/>
    </row>
    <row r="736" spans="1:46" ht="25.5" x14ac:dyDescent="0.2">
      <c r="A736" s="880">
        <v>704</v>
      </c>
      <c r="B736" s="885" t="s">
        <v>210</v>
      </c>
      <c r="C736" s="882" t="s">
        <v>211</v>
      </c>
      <c r="D736" s="882" t="s">
        <v>14</v>
      </c>
      <c r="E736" s="882">
        <v>1</v>
      </c>
      <c r="F736" s="883">
        <v>2000</v>
      </c>
      <c r="G736" s="883">
        <f>E736*F736</f>
        <v>2000</v>
      </c>
      <c r="H736" s="883">
        <v>1856</v>
      </c>
      <c r="I736" s="883">
        <f>E736*H736</f>
        <v>1856</v>
      </c>
      <c r="J736" s="884">
        <f t="shared" ref="J736:J797" si="1186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87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88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89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90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91">AK736+AM736</f>
        <v>0</v>
      </c>
      <c r="AO736" s="892"/>
      <c r="AP736" s="883"/>
      <c r="AQ736" s="883"/>
      <c r="AR736" s="883"/>
      <c r="AS736" s="883"/>
      <c r="AT736" s="893"/>
    </row>
    <row r="737" spans="1:46" x14ac:dyDescent="0.2">
      <c r="A737" s="880" t="s">
        <v>479</v>
      </c>
      <c r="B737" s="885" t="s">
        <v>255</v>
      </c>
      <c r="C737" s="882" t="s">
        <v>256</v>
      </c>
      <c r="D737" s="882" t="s">
        <v>14</v>
      </c>
      <c r="E737" s="882">
        <v>2</v>
      </c>
      <c r="F737" s="888" t="s">
        <v>434</v>
      </c>
      <c r="G737" s="883"/>
      <c r="H737" s="883">
        <v>0</v>
      </c>
      <c r="I737" s="883">
        <f t="shared" ref="I737:I797" si="1192">E737*H737</f>
        <v>0</v>
      </c>
      <c r="J737" s="884">
        <f t="shared" si="1186"/>
        <v>0</v>
      </c>
      <c r="K737" s="130"/>
      <c r="L737" s="114" t="s">
        <v>434</v>
      </c>
      <c r="M737" s="93"/>
      <c r="N737" s="93">
        <v>0</v>
      </c>
      <c r="O737" s="93">
        <f t="shared" ref="O737:O797" si="1193">K737*N737</f>
        <v>0</v>
      </c>
      <c r="P737" s="94">
        <f t="shared" si="1187"/>
        <v>0</v>
      </c>
      <c r="Q737" s="173"/>
      <c r="R737" s="208" t="s">
        <v>434</v>
      </c>
      <c r="S737" s="175"/>
      <c r="T737" s="175">
        <v>0</v>
      </c>
      <c r="U737" s="175">
        <f t="shared" ref="U737:U797" si="1194">Q737*T737</f>
        <v>0</v>
      </c>
      <c r="V737" s="176">
        <f t="shared" si="1188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95">W737*Z737</f>
        <v>0</v>
      </c>
      <c r="AB737" s="223">
        <f t="shared" si="1189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96">AC737*AF737</f>
        <v>0</v>
      </c>
      <c r="AH737" s="270">
        <f t="shared" si="1190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97">AI737*AL737</f>
        <v>0</v>
      </c>
      <c r="AN737" s="317">
        <f t="shared" si="1191"/>
        <v>0</v>
      </c>
      <c r="AO737" s="892"/>
      <c r="AP737" s="888"/>
      <c r="AQ737" s="883"/>
      <c r="AR737" s="883"/>
      <c r="AS737" s="883"/>
      <c r="AT737" s="893"/>
    </row>
    <row r="738" spans="1:46" x14ac:dyDescent="0.2">
      <c r="A738" s="880" t="s">
        <v>480</v>
      </c>
      <c r="B738" s="885" t="s">
        <v>255</v>
      </c>
      <c r="C738" s="882" t="s">
        <v>257</v>
      </c>
      <c r="D738" s="882" t="s">
        <v>14</v>
      </c>
      <c r="E738" s="882">
        <v>8</v>
      </c>
      <c r="F738" s="888" t="s">
        <v>434</v>
      </c>
      <c r="G738" s="883"/>
      <c r="H738" s="883">
        <v>0</v>
      </c>
      <c r="I738" s="883">
        <f t="shared" si="1192"/>
        <v>0</v>
      </c>
      <c r="J738" s="884">
        <f t="shared" si="1186"/>
        <v>0</v>
      </c>
      <c r="K738" s="130"/>
      <c r="L738" s="114" t="s">
        <v>434</v>
      </c>
      <c r="M738" s="93"/>
      <c r="N738" s="93">
        <v>0</v>
      </c>
      <c r="O738" s="93">
        <f t="shared" si="1193"/>
        <v>0</v>
      </c>
      <c r="P738" s="94">
        <f t="shared" si="1187"/>
        <v>0</v>
      </c>
      <c r="Q738" s="173"/>
      <c r="R738" s="208" t="s">
        <v>434</v>
      </c>
      <c r="S738" s="175"/>
      <c r="T738" s="175">
        <v>0</v>
      </c>
      <c r="U738" s="175">
        <f t="shared" si="1194"/>
        <v>0</v>
      </c>
      <c r="V738" s="176">
        <f t="shared" si="1188"/>
        <v>0</v>
      </c>
      <c r="W738" s="220"/>
      <c r="X738" s="255" t="s">
        <v>434</v>
      </c>
      <c r="Y738" s="222"/>
      <c r="Z738" s="222">
        <v>0</v>
      </c>
      <c r="AA738" s="222">
        <f t="shared" si="1195"/>
        <v>0</v>
      </c>
      <c r="AB738" s="223">
        <f t="shared" si="1189"/>
        <v>0</v>
      </c>
      <c r="AC738" s="267"/>
      <c r="AD738" s="302" t="s">
        <v>434</v>
      </c>
      <c r="AE738" s="269"/>
      <c r="AF738" s="269">
        <v>0</v>
      </c>
      <c r="AG738" s="269">
        <f t="shared" si="1196"/>
        <v>0</v>
      </c>
      <c r="AH738" s="270">
        <f t="shared" si="1190"/>
        <v>0</v>
      </c>
      <c r="AI738" s="314"/>
      <c r="AJ738" s="349" t="s">
        <v>434</v>
      </c>
      <c r="AK738" s="316"/>
      <c r="AL738" s="316">
        <v>0</v>
      </c>
      <c r="AM738" s="316">
        <f t="shared" si="1197"/>
        <v>0</v>
      </c>
      <c r="AN738" s="317">
        <f t="shared" si="1191"/>
        <v>0</v>
      </c>
      <c r="AO738" s="892"/>
      <c r="AP738" s="888"/>
      <c r="AQ738" s="883"/>
      <c r="AR738" s="883"/>
      <c r="AS738" s="883"/>
      <c r="AT738" s="893"/>
    </row>
    <row r="739" spans="1:46" x14ac:dyDescent="0.2">
      <c r="A739" s="880" t="s">
        <v>481</v>
      </c>
      <c r="B739" s="885" t="s">
        <v>255</v>
      </c>
      <c r="C739" s="882" t="s">
        <v>258</v>
      </c>
      <c r="D739" s="882" t="s">
        <v>14</v>
      </c>
      <c r="E739" s="882">
        <v>2</v>
      </c>
      <c r="F739" s="888" t="s">
        <v>434</v>
      </c>
      <c r="G739" s="883"/>
      <c r="H739" s="883">
        <v>0</v>
      </c>
      <c r="I739" s="883">
        <f t="shared" si="1192"/>
        <v>0</v>
      </c>
      <c r="J739" s="884">
        <f t="shared" si="1186"/>
        <v>0</v>
      </c>
      <c r="K739" s="130"/>
      <c r="L739" s="114" t="s">
        <v>434</v>
      </c>
      <c r="M739" s="93"/>
      <c r="N739" s="93">
        <v>0</v>
      </c>
      <c r="O739" s="93">
        <f t="shared" si="1193"/>
        <v>0</v>
      </c>
      <c r="P739" s="94">
        <f t="shared" si="1187"/>
        <v>0</v>
      </c>
      <c r="Q739" s="173"/>
      <c r="R739" s="208" t="s">
        <v>434</v>
      </c>
      <c r="S739" s="175"/>
      <c r="T739" s="175">
        <v>0</v>
      </c>
      <c r="U739" s="175">
        <f t="shared" si="1194"/>
        <v>0</v>
      </c>
      <c r="V739" s="176">
        <f t="shared" si="1188"/>
        <v>0</v>
      </c>
      <c r="W739" s="220"/>
      <c r="X739" s="255" t="s">
        <v>434</v>
      </c>
      <c r="Y739" s="222"/>
      <c r="Z739" s="222">
        <v>0</v>
      </c>
      <c r="AA739" s="222">
        <f t="shared" si="1195"/>
        <v>0</v>
      </c>
      <c r="AB739" s="223">
        <f t="shared" si="1189"/>
        <v>0</v>
      </c>
      <c r="AC739" s="267"/>
      <c r="AD739" s="302" t="s">
        <v>434</v>
      </c>
      <c r="AE739" s="269"/>
      <c r="AF739" s="269">
        <v>0</v>
      </c>
      <c r="AG739" s="269">
        <f t="shared" si="1196"/>
        <v>0</v>
      </c>
      <c r="AH739" s="270">
        <f t="shared" si="1190"/>
        <v>0</v>
      </c>
      <c r="AI739" s="314"/>
      <c r="AJ739" s="349" t="s">
        <v>434</v>
      </c>
      <c r="AK739" s="316"/>
      <c r="AL739" s="316">
        <v>0</v>
      </c>
      <c r="AM739" s="316">
        <f t="shared" si="1197"/>
        <v>0</v>
      </c>
      <c r="AN739" s="317">
        <f t="shared" si="1191"/>
        <v>0</v>
      </c>
      <c r="AO739" s="892"/>
      <c r="AP739" s="888"/>
      <c r="AQ739" s="883"/>
      <c r="AR739" s="883"/>
      <c r="AS739" s="883"/>
      <c r="AT739" s="893"/>
    </row>
    <row r="740" spans="1:46" x14ac:dyDescent="0.2">
      <c r="A740" s="880">
        <v>708</v>
      </c>
      <c r="B740" s="885" t="s">
        <v>214</v>
      </c>
      <c r="C740" s="882" t="s">
        <v>215</v>
      </c>
      <c r="D740" s="882" t="s">
        <v>14</v>
      </c>
      <c r="E740" s="882">
        <v>36</v>
      </c>
      <c r="F740" s="883">
        <v>450</v>
      </c>
      <c r="G740" s="883">
        <f>E740*F740</f>
        <v>16200</v>
      </c>
      <c r="H740" s="883">
        <v>4220</v>
      </c>
      <c r="I740" s="883">
        <f t="shared" si="1192"/>
        <v>151920</v>
      </c>
      <c r="J740" s="884">
        <f t="shared" si="1186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93"/>
        <v>0</v>
      </c>
      <c r="P740" s="94">
        <f t="shared" si="1187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94"/>
        <v>0</v>
      </c>
      <c r="V740" s="176">
        <f t="shared" si="1188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95"/>
        <v>0</v>
      </c>
      <c r="AB740" s="223">
        <f t="shared" si="1189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96"/>
        <v>0</v>
      </c>
      <c r="AH740" s="270">
        <f t="shared" si="1190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97"/>
        <v>0</v>
      </c>
      <c r="AN740" s="317">
        <f t="shared" si="1191"/>
        <v>0</v>
      </c>
      <c r="AO740" s="892"/>
      <c r="AP740" s="883"/>
      <c r="AQ740" s="883"/>
      <c r="AR740" s="883"/>
      <c r="AS740" s="883"/>
      <c r="AT740" s="893"/>
    </row>
    <row r="741" spans="1:46" x14ac:dyDescent="0.2">
      <c r="A741" s="880">
        <v>709</v>
      </c>
      <c r="B741" s="885" t="s">
        <v>216</v>
      </c>
      <c r="C741" s="882"/>
      <c r="D741" s="882" t="s">
        <v>35</v>
      </c>
      <c r="E741" s="882">
        <v>5</v>
      </c>
      <c r="F741" s="883">
        <v>100</v>
      </c>
      <c r="G741" s="883">
        <f>E741*F741</f>
        <v>500</v>
      </c>
      <c r="H741" s="883">
        <v>189</v>
      </c>
      <c r="I741" s="883">
        <f t="shared" si="1192"/>
        <v>945</v>
      </c>
      <c r="J741" s="884">
        <f t="shared" si="1186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93"/>
        <v>0</v>
      </c>
      <c r="P741" s="94">
        <f t="shared" si="1187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94"/>
        <v>0</v>
      </c>
      <c r="V741" s="176">
        <f t="shared" si="1188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95"/>
        <v>0</v>
      </c>
      <c r="AB741" s="223">
        <f t="shared" si="1189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96"/>
        <v>0</v>
      </c>
      <c r="AH741" s="270">
        <f t="shared" si="1190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97"/>
        <v>0</v>
      </c>
      <c r="AN741" s="317">
        <f t="shared" si="1191"/>
        <v>0</v>
      </c>
      <c r="AO741" s="892"/>
      <c r="AP741" s="883"/>
      <c r="AQ741" s="883"/>
      <c r="AR741" s="883"/>
      <c r="AS741" s="883"/>
      <c r="AT741" s="893"/>
    </row>
    <row r="742" spans="1:46" x14ac:dyDescent="0.2">
      <c r="A742" s="880">
        <v>710</v>
      </c>
      <c r="B742" s="885" t="s">
        <v>217</v>
      </c>
      <c r="C742" s="882" t="s">
        <v>218</v>
      </c>
      <c r="D742" s="882" t="s">
        <v>14</v>
      </c>
      <c r="E742" s="882">
        <v>40</v>
      </c>
      <c r="F742" s="883">
        <v>50</v>
      </c>
      <c r="G742" s="883">
        <f>E742*F742</f>
        <v>2000</v>
      </c>
      <c r="H742" s="883">
        <v>324</v>
      </c>
      <c r="I742" s="883">
        <f t="shared" si="1192"/>
        <v>12960</v>
      </c>
      <c r="J742" s="884">
        <f t="shared" si="1186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93"/>
        <v>0</v>
      </c>
      <c r="P742" s="94">
        <f t="shared" si="1187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94"/>
        <v>0</v>
      </c>
      <c r="V742" s="176">
        <f t="shared" si="1188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95"/>
        <v>0</v>
      </c>
      <c r="AB742" s="223">
        <f t="shared" si="1189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96"/>
        <v>0</v>
      </c>
      <c r="AH742" s="270">
        <f t="shared" si="1190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97"/>
        <v>0</v>
      </c>
      <c r="AN742" s="317">
        <f t="shared" si="1191"/>
        <v>0</v>
      </c>
      <c r="AO742" s="892"/>
      <c r="AP742" s="883"/>
      <c r="AQ742" s="883"/>
      <c r="AR742" s="883"/>
      <c r="AS742" s="883"/>
      <c r="AT742" s="893"/>
    </row>
    <row r="743" spans="1:46" x14ac:dyDescent="0.2">
      <c r="A743" s="880" t="s">
        <v>482</v>
      </c>
      <c r="B743" s="885" t="s">
        <v>259</v>
      </c>
      <c r="C743" s="882" t="s">
        <v>260</v>
      </c>
      <c r="D743" s="882" t="s">
        <v>14</v>
      </c>
      <c r="E743" s="882">
        <v>7</v>
      </c>
      <c r="F743" s="888" t="s">
        <v>434</v>
      </c>
      <c r="G743" s="883"/>
      <c r="H743" s="883">
        <v>0</v>
      </c>
      <c r="I743" s="883">
        <f t="shared" si="1192"/>
        <v>0</v>
      </c>
      <c r="J743" s="884">
        <f t="shared" si="1186"/>
        <v>0</v>
      </c>
      <c r="K743" s="130"/>
      <c r="L743" s="114" t="s">
        <v>434</v>
      </c>
      <c r="M743" s="93"/>
      <c r="N743" s="93">
        <v>0</v>
      </c>
      <c r="O743" s="93">
        <f t="shared" si="1193"/>
        <v>0</v>
      </c>
      <c r="P743" s="94">
        <f t="shared" si="1187"/>
        <v>0</v>
      </c>
      <c r="Q743" s="173"/>
      <c r="R743" s="208" t="s">
        <v>434</v>
      </c>
      <c r="S743" s="175"/>
      <c r="T743" s="175">
        <v>0</v>
      </c>
      <c r="U743" s="175">
        <f t="shared" si="1194"/>
        <v>0</v>
      </c>
      <c r="V743" s="176">
        <f t="shared" si="1188"/>
        <v>0</v>
      </c>
      <c r="W743" s="220"/>
      <c r="X743" s="255" t="s">
        <v>434</v>
      </c>
      <c r="Y743" s="222"/>
      <c r="Z743" s="222">
        <v>0</v>
      </c>
      <c r="AA743" s="222">
        <f t="shared" si="1195"/>
        <v>0</v>
      </c>
      <c r="AB743" s="223">
        <f t="shared" si="1189"/>
        <v>0</v>
      </c>
      <c r="AC743" s="267"/>
      <c r="AD743" s="302" t="s">
        <v>434</v>
      </c>
      <c r="AE743" s="269"/>
      <c r="AF743" s="269">
        <v>0</v>
      </c>
      <c r="AG743" s="269">
        <f t="shared" si="1196"/>
        <v>0</v>
      </c>
      <c r="AH743" s="270">
        <f t="shared" si="1190"/>
        <v>0</v>
      </c>
      <c r="AI743" s="314"/>
      <c r="AJ743" s="349" t="s">
        <v>434</v>
      </c>
      <c r="AK743" s="316"/>
      <c r="AL743" s="316">
        <v>0</v>
      </c>
      <c r="AM743" s="316">
        <f t="shared" si="1197"/>
        <v>0</v>
      </c>
      <c r="AN743" s="317">
        <f t="shared" si="1191"/>
        <v>0</v>
      </c>
      <c r="AO743" s="892"/>
      <c r="AP743" s="888"/>
      <c r="AQ743" s="883"/>
      <c r="AR743" s="883"/>
      <c r="AS743" s="883"/>
      <c r="AT743" s="893"/>
    </row>
    <row r="744" spans="1:46" ht="25.5" x14ac:dyDescent="0.2">
      <c r="A744" s="870">
        <v>704</v>
      </c>
      <c r="B744" s="887" t="s">
        <v>604</v>
      </c>
      <c r="C744" s="872"/>
      <c r="D744" s="872" t="s">
        <v>14</v>
      </c>
      <c r="E744" s="872">
        <v>12</v>
      </c>
      <c r="F744" s="873">
        <v>2000</v>
      </c>
      <c r="G744" s="873">
        <f>E744*F744</f>
        <v>24000</v>
      </c>
      <c r="H744" s="873">
        <v>848</v>
      </c>
      <c r="I744" s="873">
        <f>E744*H744</f>
        <v>10176</v>
      </c>
      <c r="J744" s="879">
        <f t="shared" si="1186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/>
      <c r="AK744" s="316"/>
      <c r="AL744" s="316"/>
      <c r="AM744" s="316"/>
      <c r="AN744" s="317"/>
      <c r="AO744" s="872">
        <v>12</v>
      </c>
      <c r="AP744" s="873">
        <v>2000</v>
      </c>
      <c r="AQ744" s="873">
        <f>AO744*AP744</f>
        <v>24000</v>
      </c>
      <c r="AR744" s="873">
        <v>848</v>
      </c>
      <c r="AS744" s="873">
        <f>AO744*AR744</f>
        <v>10176</v>
      </c>
      <c r="AT744" s="879">
        <f t="shared" ref="AT744:AT746" si="1198">AQ744+AS744</f>
        <v>34176</v>
      </c>
    </row>
    <row r="745" spans="1:46" x14ac:dyDescent="0.2">
      <c r="A745" s="870">
        <v>708</v>
      </c>
      <c r="B745" s="887" t="s">
        <v>214</v>
      </c>
      <c r="C745" s="872"/>
      <c r="D745" s="872" t="s">
        <v>14</v>
      </c>
      <c r="E745" s="872">
        <v>40</v>
      </c>
      <c r="F745" s="873">
        <v>450</v>
      </c>
      <c r="G745" s="873">
        <f>E745*F745</f>
        <v>18000</v>
      </c>
      <c r="H745" s="873">
        <v>126</v>
      </c>
      <c r="I745" s="873">
        <f>E745*H745</f>
        <v>5040</v>
      </c>
      <c r="J745" s="879">
        <f t="shared" si="1186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/>
      <c r="AK745" s="316"/>
      <c r="AL745" s="316"/>
      <c r="AM745" s="316"/>
      <c r="AN745" s="317"/>
      <c r="AO745" s="872">
        <v>40</v>
      </c>
      <c r="AP745" s="873">
        <v>450</v>
      </c>
      <c r="AQ745" s="873">
        <f>AO745*AP745</f>
        <v>18000</v>
      </c>
      <c r="AR745" s="873">
        <v>126</v>
      </c>
      <c r="AS745" s="873">
        <f>AO745*AR745</f>
        <v>5040</v>
      </c>
      <c r="AT745" s="879">
        <f t="shared" si="1198"/>
        <v>23040</v>
      </c>
    </row>
    <row r="746" spans="1:46" x14ac:dyDescent="0.2">
      <c r="A746" s="870">
        <v>710</v>
      </c>
      <c r="B746" s="887" t="s">
        <v>217</v>
      </c>
      <c r="C746" s="872"/>
      <c r="D746" s="872" t="s">
        <v>14</v>
      </c>
      <c r="E746" s="872">
        <v>260</v>
      </c>
      <c r="F746" s="873">
        <v>50</v>
      </c>
      <c r="G746" s="873">
        <f>E746*F746</f>
        <v>13000</v>
      </c>
      <c r="H746" s="873">
        <v>64</v>
      </c>
      <c r="I746" s="873">
        <f>E746*H746</f>
        <v>16640</v>
      </c>
      <c r="J746" s="879">
        <f t="shared" si="1186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/>
      <c r="AK746" s="316"/>
      <c r="AL746" s="316"/>
      <c r="AM746" s="316"/>
      <c r="AN746" s="317"/>
      <c r="AO746" s="872">
        <v>260</v>
      </c>
      <c r="AP746" s="873">
        <v>50</v>
      </c>
      <c r="AQ746" s="873">
        <f>AO746*AP746</f>
        <v>13000</v>
      </c>
      <c r="AR746" s="873">
        <v>64</v>
      </c>
      <c r="AS746" s="873">
        <f>AO746*AR746</f>
        <v>16640</v>
      </c>
      <c r="AT746" s="879">
        <f t="shared" si="1198"/>
        <v>29640</v>
      </c>
    </row>
    <row r="747" spans="1:46" ht="58.5" customHeight="1" x14ac:dyDescent="0.2">
      <c r="A747" s="880">
        <v>712</v>
      </c>
      <c r="B747" s="889" t="s">
        <v>438</v>
      </c>
      <c r="C747" s="882" t="s">
        <v>439</v>
      </c>
      <c r="D747" s="882" t="s">
        <v>32</v>
      </c>
      <c r="E747" s="882">
        <v>2</v>
      </c>
      <c r="F747" s="883">
        <v>32544</v>
      </c>
      <c r="G747" s="883">
        <f>E747*F747</f>
        <v>65088</v>
      </c>
      <c r="H747" s="883">
        <v>43909</v>
      </c>
      <c r="I747" s="883">
        <f t="shared" si="1192"/>
        <v>87818</v>
      </c>
      <c r="J747" s="884">
        <f t="shared" si="1186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93"/>
        <v>0</v>
      </c>
      <c r="P747" s="94">
        <f t="shared" si="1187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94"/>
        <v>0</v>
      </c>
      <c r="V747" s="176">
        <f t="shared" si="1188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95"/>
        <v>0</v>
      </c>
      <c r="AB747" s="223">
        <f t="shared" si="1189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96"/>
        <v>0</v>
      </c>
      <c r="AH747" s="270">
        <f t="shared" si="1190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97"/>
        <v>0</v>
      </c>
      <c r="AN747" s="317">
        <f t="shared" si="1191"/>
        <v>0</v>
      </c>
      <c r="AO747" s="892"/>
      <c r="AP747" s="883"/>
      <c r="AQ747" s="883"/>
      <c r="AR747" s="883"/>
      <c r="AS747" s="883"/>
      <c r="AT747" s="893"/>
    </row>
    <row r="748" spans="1:46" ht="55.5" customHeight="1" x14ac:dyDescent="0.2">
      <c r="A748" s="880">
        <v>713</v>
      </c>
      <c r="B748" s="889" t="s">
        <v>438</v>
      </c>
      <c r="C748" s="882" t="s">
        <v>439</v>
      </c>
      <c r="D748" s="882" t="s">
        <v>32</v>
      </c>
      <c r="E748" s="882">
        <v>12</v>
      </c>
      <c r="F748" s="883">
        <v>32544</v>
      </c>
      <c r="G748" s="883">
        <f t="shared" ref="G748:G754" si="1199">E748*F748</f>
        <v>390528</v>
      </c>
      <c r="H748" s="883">
        <v>43909</v>
      </c>
      <c r="I748" s="883">
        <f t="shared" si="1192"/>
        <v>526908</v>
      </c>
      <c r="J748" s="884">
        <f t="shared" si="1186"/>
        <v>917436</v>
      </c>
      <c r="K748" s="130"/>
      <c r="L748" s="93">
        <v>32544</v>
      </c>
      <c r="M748" s="93">
        <f t="shared" ref="M748:M754" si="1200">K748*L748</f>
        <v>0</v>
      </c>
      <c r="N748" s="93">
        <v>43909</v>
      </c>
      <c r="O748" s="93">
        <f t="shared" si="1193"/>
        <v>0</v>
      </c>
      <c r="P748" s="94">
        <f t="shared" si="1187"/>
        <v>0</v>
      </c>
      <c r="Q748" s="173"/>
      <c r="R748" s="175">
        <v>32544</v>
      </c>
      <c r="S748" s="175">
        <f t="shared" ref="S748:S754" si="1201">Q748*R748</f>
        <v>0</v>
      </c>
      <c r="T748" s="175">
        <v>43909</v>
      </c>
      <c r="U748" s="175">
        <f t="shared" si="1194"/>
        <v>0</v>
      </c>
      <c r="V748" s="176">
        <f t="shared" si="1188"/>
        <v>0</v>
      </c>
      <c r="W748" s="220"/>
      <c r="X748" s="222">
        <v>32544</v>
      </c>
      <c r="Y748" s="222">
        <f t="shared" ref="Y748:Y754" si="1202">W748*X748</f>
        <v>0</v>
      </c>
      <c r="Z748" s="222">
        <v>43909</v>
      </c>
      <c r="AA748" s="222">
        <f t="shared" si="1195"/>
        <v>0</v>
      </c>
      <c r="AB748" s="223">
        <f t="shared" si="1189"/>
        <v>0</v>
      </c>
      <c r="AC748" s="267"/>
      <c r="AD748" s="269">
        <v>32544</v>
      </c>
      <c r="AE748" s="269">
        <f t="shared" ref="AE748:AE754" si="1203">AC748*AD748</f>
        <v>0</v>
      </c>
      <c r="AF748" s="269">
        <v>43909</v>
      </c>
      <c r="AG748" s="269">
        <f t="shared" si="1196"/>
        <v>0</v>
      </c>
      <c r="AH748" s="270">
        <f t="shared" si="1190"/>
        <v>0</v>
      </c>
      <c r="AI748" s="314"/>
      <c r="AJ748" s="316">
        <v>32544</v>
      </c>
      <c r="AK748" s="316">
        <f t="shared" ref="AK748:AK754" si="1204">AI748*AJ748</f>
        <v>0</v>
      </c>
      <c r="AL748" s="316">
        <v>43909</v>
      </c>
      <c r="AM748" s="316">
        <f t="shared" si="1197"/>
        <v>0</v>
      </c>
      <c r="AN748" s="317">
        <f t="shared" si="1191"/>
        <v>0</v>
      </c>
      <c r="AO748" s="892"/>
      <c r="AP748" s="883"/>
      <c r="AQ748" s="883"/>
      <c r="AR748" s="883"/>
      <c r="AS748" s="883"/>
      <c r="AT748" s="893"/>
    </row>
    <row r="749" spans="1:46" ht="55.5" customHeight="1" x14ac:dyDescent="0.2">
      <c r="A749" s="870">
        <v>712</v>
      </c>
      <c r="B749" s="890" t="s">
        <v>605</v>
      </c>
      <c r="C749" s="872" t="s">
        <v>439</v>
      </c>
      <c r="D749" s="872" t="s">
        <v>32</v>
      </c>
      <c r="E749" s="872">
        <v>2</v>
      </c>
      <c r="F749" s="873">
        <v>32544</v>
      </c>
      <c r="G749" s="873">
        <f>E749*F749</f>
        <v>65088</v>
      </c>
      <c r="H749" s="873">
        <v>55651</v>
      </c>
      <c r="I749" s="873">
        <f>E749*H749</f>
        <v>111302</v>
      </c>
      <c r="J749" s="879">
        <f t="shared" si="1186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/>
      <c r="AK749" s="316"/>
      <c r="AL749" s="316"/>
      <c r="AM749" s="316"/>
      <c r="AN749" s="317"/>
      <c r="AO749" s="872">
        <v>2</v>
      </c>
      <c r="AP749" s="873">
        <v>32544</v>
      </c>
      <c r="AQ749" s="873">
        <f>AO749*AP749</f>
        <v>65088</v>
      </c>
      <c r="AR749" s="873">
        <v>55651</v>
      </c>
      <c r="AS749" s="873">
        <f>AO749*AR749</f>
        <v>111302</v>
      </c>
      <c r="AT749" s="879">
        <f t="shared" ref="AT749:AT750" si="1205">AQ749+AS749</f>
        <v>176390</v>
      </c>
    </row>
    <row r="750" spans="1:46" ht="55.5" customHeight="1" x14ac:dyDescent="0.2">
      <c r="A750" s="870">
        <v>713</v>
      </c>
      <c r="B750" s="890" t="s">
        <v>605</v>
      </c>
      <c r="C750" s="872" t="s">
        <v>439</v>
      </c>
      <c r="D750" s="872" t="s">
        <v>32</v>
      </c>
      <c r="E750" s="872">
        <v>12</v>
      </c>
      <c r="F750" s="873">
        <v>32544</v>
      </c>
      <c r="G750" s="873">
        <f>E750*F750</f>
        <v>390528</v>
      </c>
      <c r="H750" s="873">
        <v>55651</v>
      </c>
      <c r="I750" s="873">
        <f>E750*H750</f>
        <v>667812</v>
      </c>
      <c r="J750" s="879">
        <f t="shared" si="1186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/>
      <c r="AK750" s="316"/>
      <c r="AL750" s="316"/>
      <c r="AM750" s="316"/>
      <c r="AN750" s="317"/>
      <c r="AO750" s="872">
        <v>12</v>
      </c>
      <c r="AP750" s="873">
        <v>32544</v>
      </c>
      <c r="AQ750" s="873">
        <f>AO750*AP750</f>
        <v>390528</v>
      </c>
      <c r="AR750" s="873">
        <v>55651</v>
      </c>
      <c r="AS750" s="873">
        <f>AO750*AR750</f>
        <v>667812</v>
      </c>
      <c r="AT750" s="879">
        <f t="shared" si="1205"/>
        <v>1058340</v>
      </c>
    </row>
    <row r="751" spans="1:46" ht="25.5" x14ac:dyDescent="0.2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99"/>
        <v>76181.38</v>
      </c>
      <c r="H751" s="36">
        <v>127558.79999999999</v>
      </c>
      <c r="I751" s="36">
        <f t="shared" si="1192"/>
        <v>255117.59999999998</v>
      </c>
      <c r="J751" s="53">
        <f t="shared" si="1186"/>
        <v>331298.98</v>
      </c>
      <c r="K751" s="130"/>
      <c r="L751" s="93">
        <v>38090.69</v>
      </c>
      <c r="M751" s="93">
        <f t="shared" si="1200"/>
        <v>0</v>
      </c>
      <c r="N751" s="93">
        <v>127558.79999999999</v>
      </c>
      <c r="O751" s="93">
        <f t="shared" si="1193"/>
        <v>0</v>
      </c>
      <c r="P751" s="94">
        <f t="shared" si="1187"/>
        <v>0</v>
      </c>
      <c r="Q751" s="173"/>
      <c r="R751" s="175">
        <v>38090.69</v>
      </c>
      <c r="S751" s="175">
        <f t="shared" si="1201"/>
        <v>0</v>
      </c>
      <c r="T751" s="175">
        <v>127558.79999999999</v>
      </c>
      <c r="U751" s="175">
        <f t="shared" si="1194"/>
        <v>0</v>
      </c>
      <c r="V751" s="176">
        <f t="shared" si="1188"/>
        <v>0</v>
      </c>
      <c r="W751" s="220"/>
      <c r="X751" s="222">
        <v>38090.69</v>
      </c>
      <c r="Y751" s="222">
        <f t="shared" si="1202"/>
        <v>0</v>
      </c>
      <c r="Z751" s="222">
        <v>127558.79999999999</v>
      </c>
      <c r="AA751" s="222">
        <f t="shared" si="1195"/>
        <v>0</v>
      </c>
      <c r="AB751" s="223">
        <f t="shared" si="1189"/>
        <v>0</v>
      </c>
      <c r="AC751" s="267">
        <v>2</v>
      </c>
      <c r="AD751" s="269">
        <v>38090.69</v>
      </c>
      <c r="AE751" s="269">
        <f t="shared" si="1203"/>
        <v>76181.38</v>
      </c>
      <c r="AF751" s="269">
        <v>127558.79999999999</v>
      </c>
      <c r="AG751" s="269">
        <f t="shared" si="1196"/>
        <v>255117.59999999998</v>
      </c>
      <c r="AH751" s="270">
        <f t="shared" si="1190"/>
        <v>331298.98</v>
      </c>
      <c r="AI751" s="314"/>
      <c r="AJ751" s="316">
        <v>38090.69</v>
      </c>
      <c r="AK751" s="316">
        <f t="shared" si="1204"/>
        <v>0</v>
      </c>
      <c r="AL751" s="316">
        <v>127558.79999999999</v>
      </c>
      <c r="AM751" s="316">
        <f t="shared" si="1197"/>
        <v>0</v>
      </c>
      <c r="AN751" s="317">
        <f t="shared" si="1191"/>
        <v>0</v>
      </c>
      <c r="AO751" s="715">
        <f t="shared" ref="AO738:AO819" si="1206">E751-K751-Q751-W751-AC751-AI751</f>
        <v>0</v>
      </c>
      <c r="AP751" s="361">
        <v>38090.69</v>
      </c>
      <c r="AQ751" s="361">
        <f t="shared" ref="AQ748:AQ754" si="1207">AO751*AP751</f>
        <v>0</v>
      </c>
      <c r="AR751" s="361">
        <v>127558.79999999999</v>
      </c>
      <c r="AS751" s="361">
        <f t="shared" ref="AS737:AS797" si="1208">AO751*AR751</f>
        <v>0</v>
      </c>
      <c r="AT751" s="362">
        <f t="shared" ref="AT736:AT794" si="1209">AQ751+AS751</f>
        <v>0</v>
      </c>
    </row>
    <row r="752" spans="1:46" ht="25.5" x14ac:dyDescent="0.2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99"/>
        <v>51220.74</v>
      </c>
      <c r="H752" s="36">
        <v>171529.19999999998</v>
      </c>
      <c r="I752" s="36">
        <f t="shared" si="1192"/>
        <v>171529.19999999998</v>
      </c>
      <c r="J752" s="53">
        <f t="shared" si="1186"/>
        <v>222749.93999999997</v>
      </c>
      <c r="K752" s="130"/>
      <c r="L752" s="93">
        <v>51220.74</v>
      </c>
      <c r="M752" s="93">
        <f t="shared" si="1200"/>
        <v>0</v>
      </c>
      <c r="N752" s="93">
        <v>171529.19999999998</v>
      </c>
      <c r="O752" s="93">
        <f t="shared" si="1193"/>
        <v>0</v>
      </c>
      <c r="P752" s="94">
        <f t="shared" si="1187"/>
        <v>0</v>
      </c>
      <c r="Q752" s="173"/>
      <c r="R752" s="175">
        <v>51220.74</v>
      </c>
      <c r="S752" s="175">
        <f t="shared" si="1201"/>
        <v>0</v>
      </c>
      <c r="T752" s="175">
        <v>171529.19999999998</v>
      </c>
      <c r="U752" s="175">
        <f t="shared" si="1194"/>
        <v>0</v>
      </c>
      <c r="V752" s="176">
        <f t="shared" si="1188"/>
        <v>0</v>
      </c>
      <c r="W752" s="220"/>
      <c r="X752" s="222">
        <v>51220.74</v>
      </c>
      <c r="Y752" s="222">
        <f t="shared" si="1202"/>
        <v>0</v>
      </c>
      <c r="Z752" s="222">
        <v>171529.19999999998</v>
      </c>
      <c r="AA752" s="222">
        <f t="shared" si="1195"/>
        <v>0</v>
      </c>
      <c r="AB752" s="223">
        <f t="shared" si="1189"/>
        <v>0</v>
      </c>
      <c r="AC752" s="267">
        <v>1</v>
      </c>
      <c r="AD752" s="269">
        <v>51220.74</v>
      </c>
      <c r="AE752" s="269">
        <f t="shared" si="1203"/>
        <v>51220.74</v>
      </c>
      <c r="AF752" s="269">
        <v>171529.19999999998</v>
      </c>
      <c r="AG752" s="269">
        <f t="shared" si="1196"/>
        <v>171529.19999999998</v>
      </c>
      <c r="AH752" s="270">
        <f t="shared" si="1190"/>
        <v>222749.93999999997</v>
      </c>
      <c r="AI752" s="314"/>
      <c r="AJ752" s="316">
        <v>51220.74</v>
      </c>
      <c r="AK752" s="316">
        <f t="shared" si="1204"/>
        <v>0</v>
      </c>
      <c r="AL752" s="316">
        <v>171529.19999999998</v>
      </c>
      <c r="AM752" s="316">
        <f t="shared" si="1197"/>
        <v>0</v>
      </c>
      <c r="AN752" s="317">
        <f t="shared" si="1191"/>
        <v>0</v>
      </c>
      <c r="AO752" s="715">
        <f t="shared" si="1206"/>
        <v>0</v>
      </c>
      <c r="AP752" s="361">
        <v>51220.74</v>
      </c>
      <c r="AQ752" s="361">
        <f t="shared" si="1207"/>
        <v>0</v>
      </c>
      <c r="AR752" s="361">
        <v>171529.19999999998</v>
      </c>
      <c r="AS752" s="361">
        <f t="shared" si="1208"/>
        <v>0</v>
      </c>
      <c r="AT752" s="362">
        <f t="shared" si="1209"/>
        <v>0</v>
      </c>
    </row>
    <row r="753" spans="1:46" ht="25.5" x14ac:dyDescent="0.2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99"/>
        <v>51220.74</v>
      </c>
      <c r="H753" s="36">
        <v>171529.19999999998</v>
      </c>
      <c r="I753" s="36">
        <f t="shared" si="1192"/>
        <v>171529.19999999998</v>
      </c>
      <c r="J753" s="53">
        <f t="shared" si="1186"/>
        <v>222749.93999999997</v>
      </c>
      <c r="K753" s="130"/>
      <c r="L753" s="93">
        <v>51220.74</v>
      </c>
      <c r="M753" s="93">
        <f t="shared" si="1200"/>
        <v>0</v>
      </c>
      <c r="N753" s="93">
        <v>171529.19999999998</v>
      </c>
      <c r="O753" s="93">
        <f t="shared" si="1193"/>
        <v>0</v>
      </c>
      <c r="P753" s="94">
        <f t="shared" si="1187"/>
        <v>0</v>
      </c>
      <c r="Q753" s="173"/>
      <c r="R753" s="175">
        <v>51220.74</v>
      </c>
      <c r="S753" s="175">
        <f t="shared" si="1201"/>
        <v>0</v>
      </c>
      <c r="T753" s="175">
        <v>171529.19999999998</v>
      </c>
      <c r="U753" s="175">
        <f t="shared" si="1194"/>
        <v>0</v>
      </c>
      <c r="V753" s="176">
        <f t="shared" si="1188"/>
        <v>0</v>
      </c>
      <c r="W753" s="220"/>
      <c r="X753" s="222">
        <v>51220.74</v>
      </c>
      <c r="Y753" s="222">
        <f t="shared" si="1202"/>
        <v>0</v>
      </c>
      <c r="Z753" s="222">
        <v>171529.19999999998</v>
      </c>
      <c r="AA753" s="222">
        <f t="shared" si="1195"/>
        <v>0</v>
      </c>
      <c r="AB753" s="223">
        <f t="shared" si="1189"/>
        <v>0</v>
      </c>
      <c r="AC753" s="267">
        <v>1</v>
      </c>
      <c r="AD753" s="269">
        <v>51220.74</v>
      </c>
      <c r="AE753" s="269">
        <f t="shared" si="1203"/>
        <v>51220.74</v>
      </c>
      <c r="AF753" s="269">
        <v>171529.19999999998</v>
      </c>
      <c r="AG753" s="269">
        <f t="shared" si="1196"/>
        <v>171529.19999999998</v>
      </c>
      <c r="AH753" s="270">
        <f t="shared" si="1190"/>
        <v>222749.93999999997</v>
      </c>
      <c r="AI753" s="314"/>
      <c r="AJ753" s="316">
        <v>51220.74</v>
      </c>
      <c r="AK753" s="316">
        <f t="shared" si="1204"/>
        <v>0</v>
      </c>
      <c r="AL753" s="316">
        <v>171529.19999999998</v>
      </c>
      <c r="AM753" s="316">
        <f t="shared" si="1197"/>
        <v>0</v>
      </c>
      <c r="AN753" s="317">
        <f t="shared" si="1191"/>
        <v>0</v>
      </c>
      <c r="AO753" s="715">
        <f t="shared" si="1206"/>
        <v>0</v>
      </c>
      <c r="AP753" s="361">
        <v>51220.74</v>
      </c>
      <c r="AQ753" s="361">
        <f t="shared" si="1207"/>
        <v>0</v>
      </c>
      <c r="AR753" s="361">
        <v>171529.19999999998</v>
      </c>
      <c r="AS753" s="361">
        <f t="shared" si="1208"/>
        <v>0</v>
      </c>
      <c r="AT753" s="362">
        <f t="shared" si="1209"/>
        <v>0</v>
      </c>
    </row>
    <row r="754" spans="1:46" ht="25.5" x14ac:dyDescent="0.2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99"/>
        <v>76181.38</v>
      </c>
      <c r="H754" s="36">
        <v>127558.79999999999</v>
      </c>
      <c r="I754" s="36">
        <f t="shared" si="1192"/>
        <v>255117.59999999998</v>
      </c>
      <c r="J754" s="53">
        <f t="shared" si="1186"/>
        <v>331298.98</v>
      </c>
      <c r="K754" s="130"/>
      <c r="L754" s="93">
        <v>38090.69</v>
      </c>
      <c r="M754" s="93">
        <f t="shared" si="1200"/>
        <v>0</v>
      </c>
      <c r="N754" s="93">
        <v>127558.79999999999</v>
      </c>
      <c r="O754" s="93">
        <f t="shared" si="1193"/>
        <v>0</v>
      </c>
      <c r="P754" s="94">
        <f t="shared" si="1187"/>
        <v>0</v>
      </c>
      <c r="Q754" s="173"/>
      <c r="R754" s="175">
        <v>38090.69</v>
      </c>
      <c r="S754" s="175">
        <f t="shared" si="1201"/>
        <v>0</v>
      </c>
      <c r="T754" s="175">
        <v>127558.79999999999</v>
      </c>
      <c r="U754" s="175">
        <f t="shared" si="1194"/>
        <v>0</v>
      </c>
      <c r="V754" s="176">
        <f t="shared" si="1188"/>
        <v>0</v>
      </c>
      <c r="W754" s="220"/>
      <c r="X754" s="222">
        <v>38090.69</v>
      </c>
      <c r="Y754" s="222">
        <f t="shared" si="1202"/>
        <v>0</v>
      </c>
      <c r="Z754" s="222">
        <v>127558.79999999999</v>
      </c>
      <c r="AA754" s="222">
        <f t="shared" si="1195"/>
        <v>0</v>
      </c>
      <c r="AB754" s="223">
        <f t="shared" si="1189"/>
        <v>0</v>
      </c>
      <c r="AC754" s="267">
        <v>2</v>
      </c>
      <c r="AD754" s="269">
        <v>38090.69</v>
      </c>
      <c r="AE754" s="269">
        <f t="shared" si="1203"/>
        <v>76181.38</v>
      </c>
      <c r="AF754" s="269">
        <v>127558.79999999999</v>
      </c>
      <c r="AG754" s="269">
        <f t="shared" si="1196"/>
        <v>255117.59999999998</v>
      </c>
      <c r="AH754" s="270">
        <f t="shared" si="1190"/>
        <v>331298.98</v>
      </c>
      <c r="AI754" s="314"/>
      <c r="AJ754" s="316">
        <v>38090.69</v>
      </c>
      <c r="AK754" s="316">
        <f t="shared" si="1204"/>
        <v>0</v>
      </c>
      <c r="AL754" s="316">
        <v>127558.79999999999</v>
      </c>
      <c r="AM754" s="316">
        <f t="shared" si="1197"/>
        <v>0</v>
      </c>
      <c r="AN754" s="317">
        <f t="shared" si="1191"/>
        <v>0</v>
      </c>
      <c r="AO754" s="715">
        <f t="shared" si="1206"/>
        <v>0</v>
      </c>
      <c r="AP754" s="361">
        <v>38090.69</v>
      </c>
      <c r="AQ754" s="361">
        <f t="shared" si="1207"/>
        <v>0</v>
      </c>
      <c r="AR754" s="361">
        <v>127558.79999999999</v>
      </c>
      <c r="AS754" s="361">
        <f t="shared" si="1208"/>
        <v>0</v>
      </c>
      <c r="AT754" s="362">
        <f t="shared" si="1209"/>
        <v>0</v>
      </c>
    </row>
    <row r="755" spans="1:46" x14ac:dyDescent="0.2">
      <c r="A755" s="880" t="s">
        <v>483</v>
      </c>
      <c r="B755" s="885" t="s">
        <v>261</v>
      </c>
      <c r="C755" s="882" t="s">
        <v>262</v>
      </c>
      <c r="D755" s="882" t="s">
        <v>14</v>
      </c>
      <c r="E755" s="882">
        <v>4</v>
      </c>
      <c r="F755" s="888" t="s">
        <v>434</v>
      </c>
      <c r="G755" s="883"/>
      <c r="H755" s="883">
        <v>0</v>
      </c>
      <c r="I755" s="883">
        <f t="shared" si="1192"/>
        <v>0</v>
      </c>
      <c r="J755" s="884">
        <f t="shared" si="1186"/>
        <v>0</v>
      </c>
      <c r="K755" s="130"/>
      <c r="L755" s="114" t="s">
        <v>434</v>
      </c>
      <c r="M755" s="93"/>
      <c r="N755" s="93">
        <v>0</v>
      </c>
      <c r="O755" s="93">
        <f t="shared" si="1193"/>
        <v>0</v>
      </c>
      <c r="P755" s="94">
        <f t="shared" si="1187"/>
        <v>0</v>
      </c>
      <c r="Q755" s="173"/>
      <c r="R755" s="208" t="s">
        <v>434</v>
      </c>
      <c r="S755" s="175"/>
      <c r="T755" s="175">
        <v>0</v>
      </c>
      <c r="U755" s="175">
        <f t="shared" si="1194"/>
        <v>0</v>
      </c>
      <c r="V755" s="176">
        <f t="shared" si="1188"/>
        <v>0</v>
      </c>
      <c r="W755" s="220"/>
      <c r="X755" s="255" t="s">
        <v>434</v>
      </c>
      <c r="Y755" s="222"/>
      <c r="Z755" s="222">
        <v>0</v>
      </c>
      <c r="AA755" s="222">
        <f t="shared" si="1195"/>
        <v>0</v>
      </c>
      <c r="AB755" s="223">
        <f t="shared" si="1189"/>
        <v>0</v>
      </c>
      <c r="AC755" s="267"/>
      <c r="AD755" s="302" t="s">
        <v>434</v>
      </c>
      <c r="AE755" s="269"/>
      <c r="AF755" s="269">
        <v>0</v>
      </c>
      <c r="AG755" s="269">
        <f t="shared" si="1196"/>
        <v>0</v>
      </c>
      <c r="AH755" s="270">
        <f t="shared" si="1190"/>
        <v>0</v>
      </c>
      <c r="AI755" s="314"/>
      <c r="AJ755" s="349" t="s">
        <v>434</v>
      </c>
      <c r="AK755" s="316"/>
      <c r="AL755" s="316">
        <v>0</v>
      </c>
      <c r="AM755" s="316">
        <f t="shared" si="1197"/>
        <v>0</v>
      </c>
      <c r="AN755" s="317">
        <f t="shared" si="1191"/>
        <v>0</v>
      </c>
      <c r="AO755" s="892"/>
      <c r="AP755" s="888"/>
      <c r="AQ755" s="883"/>
      <c r="AR755" s="883"/>
      <c r="AS755" s="883"/>
      <c r="AT755" s="893"/>
    </row>
    <row r="756" spans="1:46" ht="25.5" x14ac:dyDescent="0.2">
      <c r="A756" s="880" t="s">
        <v>484</v>
      </c>
      <c r="B756" s="885" t="s">
        <v>263</v>
      </c>
      <c r="C756" s="882" t="s">
        <v>264</v>
      </c>
      <c r="D756" s="882" t="s">
        <v>14</v>
      </c>
      <c r="E756" s="882">
        <v>4</v>
      </c>
      <c r="F756" s="888" t="s">
        <v>434</v>
      </c>
      <c r="G756" s="883"/>
      <c r="H756" s="883">
        <v>0</v>
      </c>
      <c r="I756" s="883">
        <f t="shared" si="1192"/>
        <v>0</v>
      </c>
      <c r="J756" s="884">
        <f t="shared" si="1186"/>
        <v>0</v>
      </c>
      <c r="K756" s="130"/>
      <c r="L756" s="114" t="s">
        <v>434</v>
      </c>
      <c r="M756" s="93"/>
      <c r="N756" s="93">
        <v>0</v>
      </c>
      <c r="O756" s="93">
        <f t="shared" si="1193"/>
        <v>0</v>
      </c>
      <c r="P756" s="94">
        <f t="shared" si="1187"/>
        <v>0</v>
      </c>
      <c r="Q756" s="173"/>
      <c r="R756" s="208" t="s">
        <v>434</v>
      </c>
      <c r="S756" s="175"/>
      <c r="T756" s="175">
        <v>0</v>
      </c>
      <c r="U756" s="175">
        <f t="shared" si="1194"/>
        <v>0</v>
      </c>
      <c r="V756" s="176">
        <f t="shared" si="1188"/>
        <v>0</v>
      </c>
      <c r="W756" s="220"/>
      <c r="X756" s="255" t="s">
        <v>434</v>
      </c>
      <c r="Y756" s="222"/>
      <c r="Z756" s="222">
        <v>0</v>
      </c>
      <c r="AA756" s="222">
        <f t="shared" si="1195"/>
        <v>0</v>
      </c>
      <c r="AB756" s="223">
        <f t="shared" si="1189"/>
        <v>0</v>
      </c>
      <c r="AC756" s="267"/>
      <c r="AD756" s="302" t="s">
        <v>434</v>
      </c>
      <c r="AE756" s="269"/>
      <c r="AF756" s="269">
        <v>0</v>
      </c>
      <c r="AG756" s="269">
        <f t="shared" si="1196"/>
        <v>0</v>
      </c>
      <c r="AH756" s="270">
        <f t="shared" si="1190"/>
        <v>0</v>
      </c>
      <c r="AI756" s="314"/>
      <c r="AJ756" s="349" t="s">
        <v>434</v>
      </c>
      <c r="AK756" s="316"/>
      <c r="AL756" s="316">
        <v>0</v>
      </c>
      <c r="AM756" s="316">
        <f t="shared" si="1197"/>
        <v>0</v>
      </c>
      <c r="AN756" s="317">
        <f t="shared" si="1191"/>
        <v>0</v>
      </c>
      <c r="AO756" s="892"/>
      <c r="AP756" s="888"/>
      <c r="AQ756" s="883"/>
      <c r="AR756" s="883"/>
      <c r="AS756" s="883"/>
      <c r="AT756" s="893"/>
    </row>
    <row r="757" spans="1:46" x14ac:dyDescent="0.2">
      <c r="A757" s="880" t="s">
        <v>485</v>
      </c>
      <c r="B757" s="885" t="s">
        <v>265</v>
      </c>
      <c r="C757" s="882"/>
      <c r="D757" s="882" t="s">
        <v>14</v>
      </c>
      <c r="E757" s="882">
        <v>8</v>
      </c>
      <c r="F757" s="888" t="s">
        <v>435</v>
      </c>
      <c r="G757" s="883"/>
      <c r="H757" s="883">
        <v>0</v>
      </c>
      <c r="I757" s="883">
        <f t="shared" si="1192"/>
        <v>0</v>
      </c>
      <c r="J757" s="884">
        <f t="shared" si="1186"/>
        <v>0</v>
      </c>
      <c r="K757" s="130"/>
      <c r="L757" s="114" t="s">
        <v>435</v>
      </c>
      <c r="M757" s="93"/>
      <c r="N757" s="93">
        <v>0</v>
      </c>
      <c r="O757" s="93">
        <f t="shared" si="1193"/>
        <v>0</v>
      </c>
      <c r="P757" s="94">
        <f t="shared" si="1187"/>
        <v>0</v>
      </c>
      <c r="Q757" s="173"/>
      <c r="R757" s="208" t="s">
        <v>435</v>
      </c>
      <c r="S757" s="175"/>
      <c r="T757" s="175">
        <v>0</v>
      </c>
      <c r="U757" s="175">
        <f t="shared" si="1194"/>
        <v>0</v>
      </c>
      <c r="V757" s="176">
        <f t="shared" si="1188"/>
        <v>0</v>
      </c>
      <c r="W757" s="220"/>
      <c r="X757" s="255" t="s">
        <v>435</v>
      </c>
      <c r="Y757" s="222"/>
      <c r="Z757" s="222">
        <v>0</v>
      </c>
      <c r="AA757" s="222">
        <f t="shared" si="1195"/>
        <v>0</v>
      </c>
      <c r="AB757" s="223">
        <f t="shared" si="1189"/>
        <v>0</v>
      </c>
      <c r="AC757" s="267"/>
      <c r="AD757" s="302" t="s">
        <v>435</v>
      </c>
      <c r="AE757" s="269"/>
      <c r="AF757" s="269">
        <v>0</v>
      </c>
      <c r="AG757" s="269">
        <f t="shared" si="1196"/>
        <v>0</v>
      </c>
      <c r="AH757" s="270">
        <f t="shared" si="1190"/>
        <v>0</v>
      </c>
      <c r="AI757" s="314"/>
      <c r="AJ757" s="349" t="s">
        <v>435</v>
      </c>
      <c r="AK757" s="316"/>
      <c r="AL757" s="316">
        <v>0</v>
      </c>
      <c r="AM757" s="316">
        <f t="shared" si="1197"/>
        <v>0</v>
      </c>
      <c r="AN757" s="317">
        <f t="shared" si="1191"/>
        <v>0</v>
      </c>
      <c r="AO757" s="892"/>
      <c r="AP757" s="888"/>
      <c r="AQ757" s="883"/>
      <c r="AR757" s="883"/>
      <c r="AS757" s="883"/>
      <c r="AT757" s="893"/>
    </row>
    <row r="758" spans="1:46" x14ac:dyDescent="0.2">
      <c r="A758" s="880" t="s">
        <v>486</v>
      </c>
      <c r="B758" s="885" t="s">
        <v>266</v>
      </c>
      <c r="C758" s="882"/>
      <c r="D758" s="882" t="s">
        <v>14</v>
      </c>
      <c r="E758" s="882">
        <v>1</v>
      </c>
      <c r="F758" s="888" t="s">
        <v>435</v>
      </c>
      <c r="G758" s="883"/>
      <c r="H758" s="883">
        <v>0</v>
      </c>
      <c r="I758" s="883">
        <f t="shared" si="1192"/>
        <v>0</v>
      </c>
      <c r="J758" s="884">
        <f t="shared" si="1186"/>
        <v>0</v>
      </c>
      <c r="K758" s="130"/>
      <c r="L758" s="114" t="s">
        <v>435</v>
      </c>
      <c r="M758" s="93"/>
      <c r="N758" s="93">
        <v>0</v>
      </c>
      <c r="O758" s="93">
        <f t="shared" si="1193"/>
        <v>0</v>
      </c>
      <c r="P758" s="94">
        <f t="shared" si="1187"/>
        <v>0</v>
      </c>
      <c r="Q758" s="173"/>
      <c r="R758" s="208" t="s">
        <v>435</v>
      </c>
      <c r="S758" s="175"/>
      <c r="T758" s="175">
        <v>0</v>
      </c>
      <c r="U758" s="175">
        <f t="shared" si="1194"/>
        <v>0</v>
      </c>
      <c r="V758" s="176">
        <f t="shared" si="1188"/>
        <v>0</v>
      </c>
      <c r="W758" s="220"/>
      <c r="X758" s="255" t="s">
        <v>435</v>
      </c>
      <c r="Y758" s="222"/>
      <c r="Z758" s="222">
        <v>0</v>
      </c>
      <c r="AA758" s="222">
        <f t="shared" si="1195"/>
        <v>0</v>
      </c>
      <c r="AB758" s="223">
        <f t="shared" si="1189"/>
        <v>0</v>
      </c>
      <c r="AC758" s="267"/>
      <c r="AD758" s="302" t="s">
        <v>435</v>
      </c>
      <c r="AE758" s="269"/>
      <c r="AF758" s="269">
        <v>0</v>
      </c>
      <c r="AG758" s="269">
        <f t="shared" si="1196"/>
        <v>0</v>
      </c>
      <c r="AH758" s="270">
        <f t="shared" si="1190"/>
        <v>0</v>
      </c>
      <c r="AI758" s="314"/>
      <c r="AJ758" s="349" t="s">
        <v>435</v>
      </c>
      <c r="AK758" s="316"/>
      <c r="AL758" s="316">
        <v>0</v>
      </c>
      <c r="AM758" s="316">
        <f t="shared" si="1197"/>
        <v>0</v>
      </c>
      <c r="AN758" s="317">
        <f t="shared" si="1191"/>
        <v>0</v>
      </c>
      <c r="AO758" s="892"/>
      <c r="AP758" s="888"/>
      <c r="AQ758" s="883"/>
      <c r="AR758" s="883"/>
      <c r="AS758" s="883"/>
      <c r="AT758" s="893"/>
    </row>
    <row r="759" spans="1:46" x14ac:dyDescent="0.2">
      <c r="A759" s="880" t="s">
        <v>487</v>
      </c>
      <c r="B759" s="885" t="s">
        <v>267</v>
      </c>
      <c r="C759" s="882"/>
      <c r="D759" s="882" t="s">
        <v>14</v>
      </c>
      <c r="E759" s="882">
        <v>1</v>
      </c>
      <c r="F759" s="888" t="s">
        <v>435</v>
      </c>
      <c r="G759" s="883"/>
      <c r="H759" s="883">
        <v>0</v>
      </c>
      <c r="I759" s="883">
        <f t="shared" si="1192"/>
        <v>0</v>
      </c>
      <c r="J759" s="884">
        <f t="shared" si="1186"/>
        <v>0</v>
      </c>
      <c r="K759" s="130"/>
      <c r="L759" s="114" t="s">
        <v>435</v>
      </c>
      <c r="M759" s="93"/>
      <c r="N759" s="93">
        <v>0</v>
      </c>
      <c r="O759" s="93">
        <f t="shared" si="1193"/>
        <v>0</v>
      </c>
      <c r="P759" s="94">
        <f t="shared" si="1187"/>
        <v>0</v>
      </c>
      <c r="Q759" s="173"/>
      <c r="R759" s="208" t="s">
        <v>435</v>
      </c>
      <c r="S759" s="175"/>
      <c r="T759" s="175">
        <v>0</v>
      </c>
      <c r="U759" s="175">
        <f t="shared" si="1194"/>
        <v>0</v>
      </c>
      <c r="V759" s="176">
        <f t="shared" si="1188"/>
        <v>0</v>
      </c>
      <c r="W759" s="220"/>
      <c r="X759" s="255" t="s">
        <v>435</v>
      </c>
      <c r="Y759" s="222"/>
      <c r="Z759" s="222">
        <v>0</v>
      </c>
      <c r="AA759" s="222">
        <f t="shared" si="1195"/>
        <v>0</v>
      </c>
      <c r="AB759" s="223">
        <f t="shared" si="1189"/>
        <v>0</v>
      </c>
      <c r="AC759" s="267"/>
      <c r="AD759" s="302" t="s">
        <v>435</v>
      </c>
      <c r="AE759" s="269"/>
      <c r="AF759" s="269">
        <v>0</v>
      </c>
      <c r="AG759" s="269">
        <f t="shared" si="1196"/>
        <v>0</v>
      </c>
      <c r="AH759" s="270">
        <f t="shared" si="1190"/>
        <v>0</v>
      </c>
      <c r="AI759" s="314"/>
      <c r="AJ759" s="349" t="s">
        <v>435</v>
      </c>
      <c r="AK759" s="316"/>
      <c r="AL759" s="316">
        <v>0</v>
      </c>
      <c r="AM759" s="316">
        <f t="shared" si="1197"/>
        <v>0</v>
      </c>
      <c r="AN759" s="317">
        <f t="shared" si="1191"/>
        <v>0</v>
      </c>
      <c r="AO759" s="892"/>
      <c r="AP759" s="888"/>
      <c r="AQ759" s="883"/>
      <c r="AR759" s="883"/>
      <c r="AS759" s="883"/>
      <c r="AT759" s="893"/>
    </row>
    <row r="760" spans="1:46" x14ac:dyDescent="0.2">
      <c r="A760" s="880" t="s">
        <v>488</v>
      </c>
      <c r="B760" s="885" t="s">
        <v>268</v>
      </c>
      <c r="C760" s="882"/>
      <c r="D760" s="882" t="s">
        <v>14</v>
      </c>
      <c r="E760" s="882">
        <v>1</v>
      </c>
      <c r="F760" s="888" t="s">
        <v>435</v>
      </c>
      <c r="G760" s="883"/>
      <c r="H760" s="883">
        <v>0</v>
      </c>
      <c r="I760" s="883">
        <f t="shared" si="1192"/>
        <v>0</v>
      </c>
      <c r="J760" s="884">
        <f t="shared" si="1186"/>
        <v>0</v>
      </c>
      <c r="K760" s="130"/>
      <c r="L760" s="114" t="s">
        <v>435</v>
      </c>
      <c r="M760" s="93"/>
      <c r="N760" s="93">
        <v>0</v>
      </c>
      <c r="O760" s="93">
        <f t="shared" si="1193"/>
        <v>0</v>
      </c>
      <c r="P760" s="94">
        <f t="shared" si="1187"/>
        <v>0</v>
      </c>
      <c r="Q760" s="173"/>
      <c r="R760" s="208" t="s">
        <v>435</v>
      </c>
      <c r="S760" s="175"/>
      <c r="T760" s="175">
        <v>0</v>
      </c>
      <c r="U760" s="175">
        <f t="shared" si="1194"/>
        <v>0</v>
      </c>
      <c r="V760" s="176">
        <f t="shared" si="1188"/>
        <v>0</v>
      </c>
      <c r="W760" s="220"/>
      <c r="X760" s="255" t="s">
        <v>435</v>
      </c>
      <c r="Y760" s="222"/>
      <c r="Z760" s="222">
        <v>0</v>
      </c>
      <c r="AA760" s="222">
        <f t="shared" si="1195"/>
        <v>0</v>
      </c>
      <c r="AB760" s="223">
        <f t="shared" si="1189"/>
        <v>0</v>
      </c>
      <c r="AC760" s="267"/>
      <c r="AD760" s="302" t="s">
        <v>435</v>
      </c>
      <c r="AE760" s="269"/>
      <c r="AF760" s="269">
        <v>0</v>
      </c>
      <c r="AG760" s="269">
        <f t="shared" si="1196"/>
        <v>0</v>
      </c>
      <c r="AH760" s="270">
        <f t="shared" si="1190"/>
        <v>0</v>
      </c>
      <c r="AI760" s="314"/>
      <c r="AJ760" s="349" t="s">
        <v>435</v>
      </c>
      <c r="AK760" s="316"/>
      <c r="AL760" s="316">
        <v>0</v>
      </c>
      <c r="AM760" s="316">
        <f t="shared" si="1197"/>
        <v>0</v>
      </c>
      <c r="AN760" s="317">
        <f t="shared" si="1191"/>
        <v>0</v>
      </c>
      <c r="AO760" s="892"/>
      <c r="AP760" s="888"/>
      <c r="AQ760" s="883"/>
      <c r="AR760" s="883"/>
      <c r="AS760" s="883"/>
      <c r="AT760" s="893"/>
    </row>
    <row r="761" spans="1:46" x14ac:dyDescent="0.2">
      <c r="A761" s="880" t="s">
        <v>489</v>
      </c>
      <c r="B761" s="885" t="s">
        <v>269</v>
      </c>
      <c r="C761" s="882"/>
      <c r="D761" s="882" t="s">
        <v>14</v>
      </c>
      <c r="E761" s="882">
        <v>1</v>
      </c>
      <c r="F761" s="888" t="s">
        <v>435</v>
      </c>
      <c r="G761" s="883"/>
      <c r="H761" s="883">
        <v>0</v>
      </c>
      <c r="I761" s="883">
        <f t="shared" si="1192"/>
        <v>0</v>
      </c>
      <c r="J761" s="884">
        <f t="shared" si="1186"/>
        <v>0</v>
      </c>
      <c r="K761" s="130"/>
      <c r="L761" s="114" t="s">
        <v>435</v>
      </c>
      <c r="M761" s="93"/>
      <c r="N761" s="93">
        <v>0</v>
      </c>
      <c r="O761" s="93">
        <f t="shared" si="1193"/>
        <v>0</v>
      </c>
      <c r="P761" s="94">
        <f t="shared" si="1187"/>
        <v>0</v>
      </c>
      <c r="Q761" s="173"/>
      <c r="R761" s="208" t="s">
        <v>435</v>
      </c>
      <c r="S761" s="175"/>
      <c r="T761" s="175">
        <v>0</v>
      </c>
      <c r="U761" s="175">
        <f t="shared" si="1194"/>
        <v>0</v>
      </c>
      <c r="V761" s="176">
        <f t="shared" si="1188"/>
        <v>0</v>
      </c>
      <c r="W761" s="220"/>
      <c r="X761" s="255" t="s">
        <v>435</v>
      </c>
      <c r="Y761" s="222"/>
      <c r="Z761" s="222">
        <v>0</v>
      </c>
      <c r="AA761" s="222">
        <f t="shared" si="1195"/>
        <v>0</v>
      </c>
      <c r="AB761" s="223">
        <f t="shared" si="1189"/>
        <v>0</v>
      </c>
      <c r="AC761" s="267"/>
      <c r="AD761" s="302" t="s">
        <v>435</v>
      </c>
      <c r="AE761" s="269"/>
      <c r="AF761" s="269">
        <v>0</v>
      </c>
      <c r="AG761" s="269">
        <f t="shared" si="1196"/>
        <v>0</v>
      </c>
      <c r="AH761" s="270">
        <f t="shared" si="1190"/>
        <v>0</v>
      </c>
      <c r="AI761" s="314"/>
      <c r="AJ761" s="349" t="s">
        <v>435</v>
      </c>
      <c r="AK761" s="316"/>
      <c r="AL761" s="316">
        <v>0</v>
      </c>
      <c r="AM761" s="316">
        <f t="shared" si="1197"/>
        <v>0</v>
      </c>
      <c r="AN761" s="317">
        <f t="shared" si="1191"/>
        <v>0</v>
      </c>
      <c r="AO761" s="892"/>
      <c r="AP761" s="888"/>
      <c r="AQ761" s="883"/>
      <c r="AR761" s="883"/>
      <c r="AS761" s="883"/>
      <c r="AT761" s="893"/>
    </row>
    <row r="762" spans="1:46" x14ac:dyDescent="0.2">
      <c r="A762" s="880" t="s">
        <v>490</v>
      </c>
      <c r="B762" s="885" t="s">
        <v>270</v>
      </c>
      <c r="C762" s="882"/>
      <c r="D762" s="882" t="s">
        <v>14</v>
      </c>
      <c r="E762" s="882">
        <v>1</v>
      </c>
      <c r="F762" s="888" t="s">
        <v>435</v>
      </c>
      <c r="G762" s="883"/>
      <c r="H762" s="883">
        <v>0</v>
      </c>
      <c r="I762" s="883">
        <f t="shared" si="1192"/>
        <v>0</v>
      </c>
      <c r="J762" s="884">
        <f t="shared" si="1186"/>
        <v>0</v>
      </c>
      <c r="K762" s="130"/>
      <c r="L762" s="114" t="s">
        <v>435</v>
      </c>
      <c r="M762" s="93"/>
      <c r="N762" s="93">
        <v>0</v>
      </c>
      <c r="O762" s="93">
        <f t="shared" si="1193"/>
        <v>0</v>
      </c>
      <c r="P762" s="94">
        <f t="shared" si="1187"/>
        <v>0</v>
      </c>
      <c r="Q762" s="173"/>
      <c r="R762" s="208" t="s">
        <v>435</v>
      </c>
      <c r="S762" s="175"/>
      <c r="T762" s="175">
        <v>0</v>
      </c>
      <c r="U762" s="175">
        <f t="shared" si="1194"/>
        <v>0</v>
      </c>
      <c r="V762" s="176">
        <f t="shared" si="1188"/>
        <v>0</v>
      </c>
      <c r="W762" s="220"/>
      <c r="X762" s="255" t="s">
        <v>435</v>
      </c>
      <c r="Y762" s="222"/>
      <c r="Z762" s="222">
        <v>0</v>
      </c>
      <c r="AA762" s="222">
        <f t="shared" si="1195"/>
        <v>0</v>
      </c>
      <c r="AB762" s="223">
        <f t="shared" si="1189"/>
        <v>0</v>
      </c>
      <c r="AC762" s="267"/>
      <c r="AD762" s="302" t="s">
        <v>435</v>
      </c>
      <c r="AE762" s="269"/>
      <c r="AF762" s="269">
        <v>0</v>
      </c>
      <c r="AG762" s="269">
        <f t="shared" si="1196"/>
        <v>0</v>
      </c>
      <c r="AH762" s="270">
        <f t="shared" si="1190"/>
        <v>0</v>
      </c>
      <c r="AI762" s="314"/>
      <c r="AJ762" s="349" t="s">
        <v>435</v>
      </c>
      <c r="AK762" s="316"/>
      <c r="AL762" s="316">
        <v>0</v>
      </c>
      <c r="AM762" s="316">
        <f t="shared" si="1197"/>
        <v>0</v>
      </c>
      <c r="AN762" s="317">
        <f t="shared" si="1191"/>
        <v>0</v>
      </c>
      <c r="AO762" s="892"/>
      <c r="AP762" s="888"/>
      <c r="AQ762" s="883"/>
      <c r="AR762" s="883"/>
      <c r="AS762" s="883"/>
      <c r="AT762" s="893"/>
    </row>
    <row r="763" spans="1:46" x14ac:dyDescent="0.2">
      <c r="A763" s="880" t="s">
        <v>491</v>
      </c>
      <c r="B763" s="885" t="s">
        <v>271</v>
      </c>
      <c r="C763" s="882"/>
      <c r="D763" s="882" t="s">
        <v>14</v>
      </c>
      <c r="E763" s="882">
        <v>1</v>
      </c>
      <c r="F763" s="888" t="s">
        <v>435</v>
      </c>
      <c r="G763" s="883"/>
      <c r="H763" s="883">
        <v>0</v>
      </c>
      <c r="I763" s="883">
        <f t="shared" si="1192"/>
        <v>0</v>
      </c>
      <c r="J763" s="884">
        <f t="shared" si="1186"/>
        <v>0</v>
      </c>
      <c r="K763" s="130"/>
      <c r="L763" s="114" t="s">
        <v>435</v>
      </c>
      <c r="M763" s="93"/>
      <c r="N763" s="93">
        <v>0</v>
      </c>
      <c r="O763" s="93">
        <f t="shared" si="1193"/>
        <v>0</v>
      </c>
      <c r="P763" s="94">
        <f t="shared" si="1187"/>
        <v>0</v>
      </c>
      <c r="Q763" s="173"/>
      <c r="R763" s="208" t="s">
        <v>435</v>
      </c>
      <c r="S763" s="175"/>
      <c r="T763" s="175">
        <v>0</v>
      </c>
      <c r="U763" s="175">
        <f t="shared" si="1194"/>
        <v>0</v>
      </c>
      <c r="V763" s="176">
        <f t="shared" si="1188"/>
        <v>0</v>
      </c>
      <c r="W763" s="220"/>
      <c r="X763" s="255" t="s">
        <v>435</v>
      </c>
      <c r="Y763" s="222"/>
      <c r="Z763" s="222">
        <v>0</v>
      </c>
      <c r="AA763" s="222">
        <f t="shared" si="1195"/>
        <v>0</v>
      </c>
      <c r="AB763" s="223">
        <f t="shared" si="1189"/>
        <v>0</v>
      </c>
      <c r="AC763" s="267"/>
      <c r="AD763" s="302" t="s">
        <v>435</v>
      </c>
      <c r="AE763" s="269"/>
      <c r="AF763" s="269">
        <v>0</v>
      </c>
      <c r="AG763" s="269">
        <f t="shared" si="1196"/>
        <v>0</v>
      </c>
      <c r="AH763" s="270">
        <f t="shared" si="1190"/>
        <v>0</v>
      </c>
      <c r="AI763" s="314"/>
      <c r="AJ763" s="349" t="s">
        <v>435</v>
      </c>
      <c r="AK763" s="316"/>
      <c r="AL763" s="316">
        <v>0</v>
      </c>
      <c r="AM763" s="316">
        <f t="shared" si="1197"/>
        <v>0</v>
      </c>
      <c r="AN763" s="317">
        <f t="shared" si="1191"/>
        <v>0</v>
      </c>
      <c r="AO763" s="892"/>
      <c r="AP763" s="888"/>
      <c r="AQ763" s="883"/>
      <c r="AR763" s="883"/>
      <c r="AS763" s="883"/>
      <c r="AT763" s="893"/>
    </row>
    <row r="764" spans="1:46" x14ac:dyDescent="0.2">
      <c r="A764" s="880" t="s">
        <v>492</v>
      </c>
      <c r="B764" s="885" t="s">
        <v>272</v>
      </c>
      <c r="C764" s="882"/>
      <c r="D764" s="882" t="s">
        <v>14</v>
      </c>
      <c r="E764" s="882">
        <v>1</v>
      </c>
      <c r="F764" s="888" t="s">
        <v>435</v>
      </c>
      <c r="G764" s="883"/>
      <c r="H764" s="883">
        <v>0</v>
      </c>
      <c r="I764" s="883">
        <f t="shared" si="1192"/>
        <v>0</v>
      </c>
      <c r="J764" s="884">
        <f t="shared" si="1186"/>
        <v>0</v>
      </c>
      <c r="K764" s="130"/>
      <c r="L764" s="114" t="s">
        <v>435</v>
      </c>
      <c r="M764" s="93"/>
      <c r="N764" s="93">
        <v>0</v>
      </c>
      <c r="O764" s="93">
        <f t="shared" si="1193"/>
        <v>0</v>
      </c>
      <c r="P764" s="94">
        <f t="shared" si="1187"/>
        <v>0</v>
      </c>
      <c r="Q764" s="173"/>
      <c r="R764" s="208" t="s">
        <v>435</v>
      </c>
      <c r="S764" s="175"/>
      <c r="T764" s="175">
        <v>0</v>
      </c>
      <c r="U764" s="175">
        <f t="shared" si="1194"/>
        <v>0</v>
      </c>
      <c r="V764" s="176">
        <f t="shared" si="1188"/>
        <v>0</v>
      </c>
      <c r="W764" s="220"/>
      <c r="X764" s="255" t="s">
        <v>435</v>
      </c>
      <c r="Y764" s="222"/>
      <c r="Z764" s="222">
        <v>0</v>
      </c>
      <c r="AA764" s="222">
        <f t="shared" si="1195"/>
        <v>0</v>
      </c>
      <c r="AB764" s="223">
        <f t="shared" si="1189"/>
        <v>0</v>
      </c>
      <c r="AC764" s="267"/>
      <c r="AD764" s="302" t="s">
        <v>435</v>
      </c>
      <c r="AE764" s="269"/>
      <c r="AF764" s="269">
        <v>0</v>
      </c>
      <c r="AG764" s="269">
        <f t="shared" si="1196"/>
        <v>0</v>
      </c>
      <c r="AH764" s="270">
        <f t="shared" si="1190"/>
        <v>0</v>
      </c>
      <c r="AI764" s="314"/>
      <c r="AJ764" s="349" t="s">
        <v>435</v>
      </c>
      <c r="AK764" s="316"/>
      <c r="AL764" s="316">
        <v>0</v>
      </c>
      <c r="AM764" s="316">
        <f t="shared" si="1197"/>
        <v>0</v>
      </c>
      <c r="AN764" s="317">
        <f t="shared" si="1191"/>
        <v>0</v>
      </c>
      <c r="AO764" s="892"/>
      <c r="AP764" s="888"/>
      <c r="AQ764" s="883"/>
      <c r="AR764" s="883"/>
      <c r="AS764" s="883"/>
      <c r="AT764" s="893"/>
    </row>
    <row r="765" spans="1:46" x14ac:dyDescent="0.2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210">E765*F765</f>
        <v>68800</v>
      </c>
      <c r="H765" s="36">
        <v>22</v>
      </c>
      <c r="I765" s="36">
        <f t="shared" si="1192"/>
        <v>18920</v>
      </c>
      <c r="J765" s="53">
        <f t="shared" si="1186"/>
        <v>87720</v>
      </c>
      <c r="K765" s="130"/>
      <c r="L765" s="93">
        <v>80</v>
      </c>
      <c r="M765" s="93">
        <f t="shared" ref="M765:M797" si="1211">K765*L765</f>
        <v>0</v>
      </c>
      <c r="N765" s="93">
        <v>22</v>
      </c>
      <c r="O765" s="93">
        <f t="shared" si="1193"/>
        <v>0</v>
      </c>
      <c r="P765" s="94">
        <f t="shared" si="1187"/>
        <v>0</v>
      </c>
      <c r="Q765" s="173"/>
      <c r="R765" s="175">
        <v>80</v>
      </c>
      <c r="S765" s="175">
        <f t="shared" ref="S765:S797" si="1212">Q765*R765</f>
        <v>0</v>
      </c>
      <c r="T765" s="175">
        <v>22</v>
      </c>
      <c r="U765" s="175">
        <f t="shared" si="1194"/>
        <v>0</v>
      </c>
      <c r="V765" s="176">
        <f t="shared" si="1188"/>
        <v>0</v>
      </c>
      <c r="W765" s="220"/>
      <c r="X765" s="222">
        <v>80</v>
      </c>
      <c r="Y765" s="222">
        <f t="shared" ref="Y765:Y797" si="1213">W765*X765</f>
        <v>0</v>
      </c>
      <c r="Z765" s="222">
        <v>22</v>
      </c>
      <c r="AA765" s="222">
        <f t="shared" si="1195"/>
        <v>0</v>
      </c>
      <c r="AB765" s="223">
        <f t="shared" si="1189"/>
        <v>0</v>
      </c>
      <c r="AC765" s="267"/>
      <c r="AD765" s="269">
        <v>80</v>
      </c>
      <c r="AE765" s="269">
        <f t="shared" ref="AE765:AE797" si="1214">AC765*AD765</f>
        <v>0</v>
      </c>
      <c r="AF765" s="269">
        <v>22</v>
      </c>
      <c r="AG765" s="269">
        <f t="shared" si="1196"/>
        <v>0</v>
      </c>
      <c r="AH765" s="270">
        <f t="shared" si="1190"/>
        <v>0</v>
      </c>
      <c r="AI765" s="314"/>
      <c r="AJ765" s="316">
        <v>80</v>
      </c>
      <c r="AK765" s="316">
        <f t="shared" ref="AK765:AK797" si="1215">AI765*AJ765</f>
        <v>0</v>
      </c>
      <c r="AL765" s="316">
        <v>22</v>
      </c>
      <c r="AM765" s="316">
        <f t="shared" si="1197"/>
        <v>0</v>
      </c>
      <c r="AN765" s="317">
        <f t="shared" si="1191"/>
        <v>0</v>
      </c>
      <c r="AO765" s="715">
        <f t="shared" si="1206"/>
        <v>860</v>
      </c>
      <c r="AP765" s="361">
        <v>80</v>
      </c>
      <c r="AQ765" s="361">
        <f t="shared" ref="AQ765:AQ797" si="1216">AO765*AP765</f>
        <v>68800</v>
      </c>
      <c r="AR765" s="361">
        <v>22</v>
      </c>
      <c r="AS765" s="361">
        <f t="shared" si="1208"/>
        <v>18920</v>
      </c>
      <c r="AT765" s="362">
        <f t="shared" si="1209"/>
        <v>87720</v>
      </c>
    </row>
    <row r="766" spans="1:46" x14ac:dyDescent="0.2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210"/>
        <v>32000</v>
      </c>
      <c r="H766" s="36">
        <v>30</v>
      </c>
      <c r="I766" s="36">
        <f t="shared" si="1192"/>
        <v>12000</v>
      </c>
      <c r="J766" s="53">
        <f t="shared" si="1186"/>
        <v>44000</v>
      </c>
      <c r="K766" s="130"/>
      <c r="L766" s="93">
        <v>80</v>
      </c>
      <c r="M766" s="93">
        <f t="shared" si="1211"/>
        <v>0</v>
      </c>
      <c r="N766" s="93">
        <v>30</v>
      </c>
      <c r="O766" s="93">
        <f t="shared" si="1193"/>
        <v>0</v>
      </c>
      <c r="P766" s="94">
        <f t="shared" si="1187"/>
        <v>0</v>
      </c>
      <c r="Q766" s="173"/>
      <c r="R766" s="175">
        <v>80</v>
      </c>
      <c r="S766" s="175">
        <f t="shared" si="1212"/>
        <v>0</v>
      </c>
      <c r="T766" s="175">
        <v>30</v>
      </c>
      <c r="U766" s="175">
        <f t="shared" si="1194"/>
        <v>0</v>
      </c>
      <c r="V766" s="176">
        <f t="shared" si="1188"/>
        <v>0</v>
      </c>
      <c r="W766" s="220"/>
      <c r="X766" s="222">
        <v>80</v>
      </c>
      <c r="Y766" s="222">
        <f t="shared" si="1213"/>
        <v>0</v>
      </c>
      <c r="Z766" s="222">
        <v>30</v>
      </c>
      <c r="AA766" s="222">
        <f t="shared" si="1195"/>
        <v>0</v>
      </c>
      <c r="AB766" s="223">
        <f t="shared" si="1189"/>
        <v>0</v>
      </c>
      <c r="AC766" s="267"/>
      <c r="AD766" s="269">
        <v>80</v>
      </c>
      <c r="AE766" s="269">
        <f t="shared" si="1214"/>
        <v>0</v>
      </c>
      <c r="AF766" s="269">
        <v>30</v>
      </c>
      <c r="AG766" s="269">
        <f t="shared" si="1196"/>
        <v>0</v>
      </c>
      <c r="AH766" s="270">
        <f t="shared" si="1190"/>
        <v>0</v>
      </c>
      <c r="AI766" s="314"/>
      <c r="AJ766" s="316">
        <v>80</v>
      </c>
      <c r="AK766" s="316">
        <f t="shared" si="1215"/>
        <v>0</v>
      </c>
      <c r="AL766" s="316">
        <v>30</v>
      </c>
      <c r="AM766" s="316">
        <f t="shared" si="1197"/>
        <v>0</v>
      </c>
      <c r="AN766" s="317">
        <f t="shared" si="1191"/>
        <v>0</v>
      </c>
      <c r="AO766" s="715">
        <f t="shared" si="1206"/>
        <v>400</v>
      </c>
      <c r="AP766" s="361">
        <v>80</v>
      </c>
      <c r="AQ766" s="361">
        <f t="shared" si="1216"/>
        <v>32000</v>
      </c>
      <c r="AR766" s="361">
        <v>30</v>
      </c>
      <c r="AS766" s="361">
        <f t="shared" si="1208"/>
        <v>12000</v>
      </c>
      <c r="AT766" s="362">
        <f t="shared" si="1209"/>
        <v>44000</v>
      </c>
    </row>
    <row r="767" spans="1:46" x14ac:dyDescent="0.2">
      <c r="A767" s="880">
        <v>730</v>
      </c>
      <c r="B767" s="881" t="s">
        <v>219</v>
      </c>
      <c r="C767" s="886" t="s">
        <v>221</v>
      </c>
      <c r="D767" s="882" t="s">
        <v>35</v>
      </c>
      <c r="E767" s="882">
        <v>4600</v>
      </c>
      <c r="F767" s="883">
        <v>80</v>
      </c>
      <c r="G767" s="883">
        <f t="shared" si="1210"/>
        <v>368000</v>
      </c>
      <c r="H767" s="883">
        <v>45</v>
      </c>
      <c r="I767" s="883">
        <f t="shared" si="1192"/>
        <v>207000</v>
      </c>
      <c r="J767" s="884">
        <f t="shared" si="1186"/>
        <v>575000</v>
      </c>
      <c r="K767" s="130"/>
      <c r="L767" s="93">
        <v>80</v>
      </c>
      <c r="M767" s="93">
        <f t="shared" si="1211"/>
        <v>0</v>
      </c>
      <c r="N767" s="93">
        <v>45</v>
      </c>
      <c r="O767" s="93">
        <f t="shared" si="1193"/>
        <v>0</v>
      </c>
      <c r="P767" s="94">
        <f t="shared" si="1187"/>
        <v>0</v>
      </c>
      <c r="Q767" s="173"/>
      <c r="R767" s="175">
        <v>80</v>
      </c>
      <c r="S767" s="175">
        <f t="shared" si="1212"/>
        <v>0</v>
      </c>
      <c r="T767" s="175">
        <v>45</v>
      </c>
      <c r="U767" s="175">
        <f t="shared" si="1194"/>
        <v>0</v>
      </c>
      <c r="V767" s="176">
        <f t="shared" si="1188"/>
        <v>0</v>
      </c>
      <c r="W767" s="220"/>
      <c r="X767" s="222">
        <v>80</v>
      </c>
      <c r="Y767" s="222">
        <f t="shared" si="1213"/>
        <v>0</v>
      </c>
      <c r="Z767" s="222">
        <v>45</v>
      </c>
      <c r="AA767" s="222">
        <f t="shared" si="1195"/>
        <v>0</v>
      </c>
      <c r="AB767" s="223">
        <f t="shared" si="1189"/>
        <v>0</v>
      </c>
      <c r="AC767" s="267"/>
      <c r="AD767" s="269">
        <v>80</v>
      </c>
      <c r="AE767" s="269">
        <f t="shared" si="1214"/>
        <v>0</v>
      </c>
      <c r="AF767" s="269">
        <v>45</v>
      </c>
      <c r="AG767" s="269">
        <f t="shared" si="1196"/>
        <v>0</v>
      </c>
      <c r="AH767" s="270">
        <f t="shared" si="1190"/>
        <v>0</v>
      </c>
      <c r="AI767" s="314"/>
      <c r="AJ767" s="316">
        <v>80</v>
      </c>
      <c r="AK767" s="316">
        <f t="shared" si="1215"/>
        <v>0</v>
      </c>
      <c r="AL767" s="316">
        <v>45</v>
      </c>
      <c r="AM767" s="316">
        <f t="shared" si="1197"/>
        <v>0</v>
      </c>
      <c r="AN767" s="317">
        <f t="shared" si="1191"/>
        <v>0</v>
      </c>
      <c r="AO767" s="892"/>
      <c r="AP767" s="883"/>
      <c r="AQ767" s="883"/>
      <c r="AR767" s="883"/>
      <c r="AS767" s="883"/>
      <c r="AT767" s="893"/>
    </row>
    <row r="768" spans="1:46" x14ac:dyDescent="0.2">
      <c r="A768" s="870">
        <v>729</v>
      </c>
      <c r="B768" s="876" t="s">
        <v>606</v>
      </c>
      <c r="C768" s="877" t="s">
        <v>220</v>
      </c>
      <c r="D768" s="872" t="s">
        <v>35</v>
      </c>
      <c r="E768" s="872">
        <v>175</v>
      </c>
      <c r="F768" s="873">
        <v>80</v>
      </c>
      <c r="G768" s="873">
        <f>E768*F768</f>
        <v>14000</v>
      </c>
      <c r="H768" s="873">
        <v>36</v>
      </c>
      <c r="I768" s="873">
        <f>E768*H768</f>
        <v>6300</v>
      </c>
      <c r="J768" s="879">
        <f t="shared" si="1186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872">
        <v>175</v>
      </c>
      <c r="AP768" s="873">
        <v>80</v>
      </c>
      <c r="AQ768" s="873">
        <f>AO768*AP768</f>
        <v>14000</v>
      </c>
      <c r="AR768" s="873">
        <v>36</v>
      </c>
      <c r="AS768" s="873">
        <f>AO768*AR768</f>
        <v>6300</v>
      </c>
      <c r="AT768" s="879">
        <f t="shared" ref="AT768" si="1217">AQ768+AS768</f>
        <v>20300</v>
      </c>
    </row>
    <row r="769" spans="1:46" x14ac:dyDescent="0.2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210"/>
        <v>0</v>
      </c>
      <c r="H769" s="36">
        <v>31</v>
      </c>
      <c r="I769" s="36">
        <f t="shared" si="1192"/>
        <v>53320</v>
      </c>
      <c r="J769" s="53">
        <f t="shared" si="1186"/>
        <v>53320</v>
      </c>
      <c r="K769" s="130"/>
      <c r="L769" s="93">
        <v>0</v>
      </c>
      <c r="M769" s="93">
        <f t="shared" si="1211"/>
        <v>0</v>
      </c>
      <c r="N769" s="93">
        <v>31</v>
      </c>
      <c r="O769" s="93">
        <f t="shared" si="1193"/>
        <v>0</v>
      </c>
      <c r="P769" s="94">
        <f t="shared" si="1187"/>
        <v>0</v>
      </c>
      <c r="Q769" s="173"/>
      <c r="R769" s="175">
        <v>0</v>
      </c>
      <c r="S769" s="175">
        <f t="shared" si="1212"/>
        <v>0</v>
      </c>
      <c r="T769" s="175">
        <v>31</v>
      </c>
      <c r="U769" s="175">
        <f t="shared" si="1194"/>
        <v>0</v>
      </c>
      <c r="V769" s="176">
        <f t="shared" si="1188"/>
        <v>0</v>
      </c>
      <c r="W769" s="220"/>
      <c r="X769" s="222">
        <v>0</v>
      </c>
      <c r="Y769" s="222">
        <f t="shared" si="1213"/>
        <v>0</v>
      </c>
      <c r="Z769" s="222">
        <v>31</v>
      </c>
      <c r="AA769" s="222">
        <f t="shared" si="1195"/>
        <v>0</v>
      </c>
      <c r="AB769" s="223">
        <f t="shared" si="1189"/>
        <v>0</v>
      </c>
      <c r="AC769" s="267"/>
      <c r="AD769" s="269">
        <v>0</v>
      </c>
      <c r="AE769" s="269">
        <f t="shared" si="1214"/>
        <v>0</v>
      </c>
      <c r="AF769" s="269">
        <v>31</v>
      </c>
      <c r="AG769" s="269">
        <f t="shared" si="1196"/>
        <v>0</v>
      </c>
      <c r="AH769" s="270">
        <f t="shared" si="1190"/>
        <v>0</v>
      </c>
      <c r="AI769" s="314"/>
      <c r="AJ769" s="316">
        <v>0</v>
      </c>
      <c r="AK769" s="316">
        <f t="shared" si="1215"/>
        <v>0</v>
      </c>
      <c r="AL769" s="316">
        <v>31</v>
      </c>
      <c r="AM769" s="316">
        <f t="shared" si="1197"/>
        <v>0</v>
      </c>
      <c r="AN769" s="317">
        <f t="shared" si="1191"/>
        <v>0</v>
      </c>
      <c r="AO769" s="715">
        <f t="shared" si="1206"/>
        <v>1720</v>
      </c>
      <c r="AP769" s="361">
        <v>0</v>
      </c>
      <c r="AQ769" s="361">
        <f t="shared" si="1216"/>
        <v>0</v>
      </c>
      <c r="AR769" s="361">
        <v>31</v>
      </c>
      <c r="AS769" s="361">
        <f t="shared" si="1208"/>
        <v>53320</v>
      </c>
      <c r="AT769" s="362">
        <f t="shared" si="1209"/>
        <v>53320</v>
      </c>
    </row>
    <row r="770" spans="1:46" x14ac:dyDescent="0.2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210"/>
        <v>0</v>
      </c>
      <c r="H770" s="36">
        <v>32</v>
      </c>
      <c r="I770" s="36">
        <f t="shared" si="1192"/>
        <v>36800</v>
      </c>
      <c r="J770" s="53">
        <f t="shared" si="1186"/>
        <v>36800</v>
      </c>
      <c r="K770" s="130"/>
      <c r="L770" s="93">
        <v>0</v>
      </c>
      <c r="M770" s="93">
        <f t="shared" si="1211"/>
        <v>0</v>
      </c>
      <c r="N770" s="93">
        <v>32</v>
      </c>
      <c r="O770" s="93">
        <f t="shared" si="1193"/>
        <v>0</v>
      </c>
      <c r="P770" s="94">
        <f t="shared" si="1187"/>
        <v>0</v>
      </c>
      <c r="Q770" s="173"/>
      <c r="R770" s="175">
        <v>0</v>
      </c>
      <c r="S770" s="175">
        <f t="shared" si="1212"/>
        <v>0</v>
      </c>
      <c r="T770" s="175">
        <v>32</v>
      </c>
      <c r="U770" s="175">
        <f t="shared" si="1194"/>
        <v>0</v>
      </c>
      <c r="V770" s="176">
        <f t="shared" si="1188"/>
        <v>0</v>
      </c>
      <c r="W770" s="220"/>
      <c r="X770" s="222">
        <v>0</v>
      </c>
      <c r="Y770" s="222">
        <f t="shared" si="1213"/>
        <v>0</v>
      </c>
      <c r="Z770" s="222">
        <v>32</v>
      </c>
      <c r="AA770" s="222">
        <f t="shared" si="1195"/>
        <v>0</v>
      </c>
      <c r="AB770" s="223">
        <f t="shared" si="1189"/>
        <v>0</v>
      </c>
      <c r="AC770" s="267"/>
      <c r="AD770" s="269">
        <v>0</v>
      </c>
      <c r="AE770" s="269">
        <f t="shared" si="1214"/>
        <v>0</v>
      </c>
      <c r="AF770" s="269">
        <v>32</v>
      </c>
      <c r="AG770" s="269">
        <f t="shared" si="1196"/>
        <v>0</v>
      </c>
      <c r="AH770" s="270">
        <f t="shared" si="1190"/>
        <v>0</v>
      </c>
      <c r="AI770" s="314"/>
      <c r="AJ770" s="316">
        <v>0</v>
      </c>
      <c r="AK770" s="316">
        <f t="shared" si="1215"/>
        <v>0</v>
      </c>
      <c r="AL770" s="316">
        <v>32</v>
      </c>
      <c r="AM770" s="316">
        <f t="shared" si="1197"/>
        <v>0</v>
      </c>
      <c r="AN770" s="317">
        <f t="shared" si="1191"/>
        <v>0</v>
      </c>
      <c r="AO770" s="715">
        <f t="shared" si="1206"/>
        <v>1150</v>
      </c>
      <c r="AP770" s="361">
        <v>0</v>
      </c>
      <c r="AQ770" s="361">
        <f t="shared" si="1216"/>
        <v>0</v>
      </c>
      <c r="AR770" s="361">
        <v>32</v>
      </c>
      <c r="AS770" s="361">
        <f t="shared" si="1208"/>
        <v>36800</v>
      </c>
      <c r="AT770" s="362">
        <f t="shared" si="1209"/>
        <v>36800</v>
      </c>
    </row>
    <row r="771" spans="1:46" x14ac:dyDescent="0.2">
      <c r="A771" s="880">
        <v>733</v>
      </c>
      <c r="B771" s="881" t="s">
        <v>274</v>
      </c>
      <c r="C771" s="886" t="s">
        <v>221</v>
      </c>
      <c r="D771" s="882" t="s">
        <v>35</v>
      </c>
      <c r="E771" s="882">
        <v>2300</v>
      </c>
      <c r="F771" s="883">
        <v>0</v>
      </c>
      <c r="G771" s="883">
        <f t="shared" si="1210"/>
        <v>0</v>
      </c>
      <c r="H771" s="883">
        <v>34</v>
      </c>
      <c r="I771" s="883">
        <f t="shared" si="1192"/>
        <v>78200</v>
      </c>
      <c r="J771" s="884">
        <f t="shared" si="1186"/>
        <v>78200</v>
      </c>
      <c r="K771" s="130"/>
      <c r="L771" s="93">
        <v>0</v>
      </c>
      <c r="M771" s="93">
        <f t="shared" si="1211"/>
        <v>0</v>
      </c>
      <c r="N771" s="93">
        <v>34</v>
      </c>
      <c r="O771" s="93">
        <f t="shared" si="1193"/>
        <v>0</v>
      </c>
      <c r="P771" s="94">
        <f t="shared" si="1187"/>
        <v>0</v>
      </c>
      <c r="Q771" s="173"/>
      <c r="R771" s="175">
        <v>0</v>
      </c>
      <c r="S771" s="175">
        <f t="shared" si="1212"/>
        <v>0</v>
      </c>
      <c r="T771" s="175">
        <v>34</v>
      </c>
      <c r="U771" s="175">
        <f t="shared" si="1194"/>
        <v>0</v>
      </c>
      <c r="V771" s="176">
        <f t="shared" si="1188"/>
        <v>0</v>
      </c>
      <c r="W771" s="220"/>
      <c r="X771" s="222">
        <v>0</v>
      </c>
      <c r="Y771" s="222">
        <f t="shared" si="1213"/>
        <v>0</v>
      </c>
      <c r="Z771" s="222">
        <v>34</v>
      </c>
      <c r="AA771" s="222">
        <f t="shared" si="1195"/>
        <v>0</v>
      </c>
      <c r="AB771" s="223">
        <f t="shared" si="1189"/>
        <v>0</v>
      </c>
      <c r="AC771" s="267"/>
      <c r="AD771" s="269">
        <v>0</v>
      </c>
      <c r="AE771" s="269">
        <f t="shared" si="1214"/>
        <v>0</v>
      </c>
      <c r="AF771" s="269">
        <v>34</v>
      </c>
      <c r="AG771" s="269">
        <f t="shared" si="1196"/>
        <v>0</v>
      </c>
      <c r="AH771" s="270">
        <f t="shared" si="1190"/>
        <v>0</v>
      </c>
      <c r="AI771" s="314"/>
      <c r="AJ771" s="316">
        <v>0</v>
      </c>
      <c r="AK771" s="316">
        <f t="shared" si="1215"/>
        <v>0</v>
      </c>
      <c r="AL771" s="316">
        <v>34</v>
      </c>
      <c r="AM771" s="316">
        <f t="shared" si="1197"/>
        <v>0</v>
      </c>
      <c r="AN771" s="317">
        <f t="shared" si="1191"/>
        <v>0</v>
      </c>
      <c r="AO771" s="892"/>
      <c r="AP771" s="883"/>
      <c r="AQ771" s="883"/>
      <c r="AR771" s="883"/>
      <c r="AS771" s="883"/>
      <c r="AT771" s="893"/>
    </row>
    <row r="772" spans="1:46" x14ac:dyDescent="0.2">
      <c r="A772" s="870">
        <v>732</v>
      </c>
      <c r="B772" s="876" t="s">
        <v>598</v>
      </c>
      <c r="C772" s="877"/>
      <c r="D772" s="872" t="s">
        <v>35</v>
      </c>
      <c r="E772" s="872">
        <v>100</v>
      </c>
      <c r="F772" s="873">
        <v>1050</v>
      </c>
      <c r="G772" s="873">
        <f>E772*F772</f>
        <v>105000</v>
      </c>
      <c r="H772" s="873">
        <v>652</v>
      </c>
      <c r="I772" s="873">
        <f>E772*H772</f>
        <v>65200</v>
      </c>
      <c r="J772" s="879">
        <f t="shared" si="1186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/>
      <c r="AK772" s="316"/>
      <c r="AL772" s="316"/>
      <c r="AM772" s="316"/>
      <c r="AN772" s="317"/>
      <c r="AO772" s="872">
        <v>100</v>
      </c>
      <c r="AP772" s="873">
        <v>1050</v>
      </c>
      <c r="AQ772" s="873">
        <f>AO772*AP772</f>
        <v>105000</v>
      </c>
      <c r="AR772" s="873">
        <v>652</v>
      </c>
      <c r="AS772" s="873">
        <f>AO772*AR772</f>
        <v>65200</v>
      </c>
      <c r="AT772" s="879">
        <f t="shared" ref="AT772" si="1218">AQ772+AS772</f>
        <v>170200</v>
      </c>
    </row>
    <row r="773" spans="1:46" x14ac:dyDescent="0.2">
      <c r="A773" s="880">
        <v>734</v>
      </c>
      <c r="B773" s="881" t="s">
        <v>222</v>
      </c>
      <c r="C773" s="886" t="s">
        <v>223</v>
      </c>
      <c r="D773" s="882" t="s">
        <v>35</v>
      </c>
      <c r="E773" s="882">
        <v>95</v>
      </c>
      <c r="F773" s="883">
        <v>150</v>
      </c>
      <c r="G773" s="883">
        <f t="shared" si="1210"/>
        <v>14250</v>
      </c>
      <c r="H773" s="883">
        <v>227</v>
      </c>
      <c r="I773" s="883">
        <f t="shared" si="1192"/>
        <v>21565</v>
      </c>
      <c r="J773" s="884">
        <f t="shared" si="1186"/>
        <v>35815</v>
      </c>
      <c r="K773" s="130"/>
      <c r="L773" s="93">
        <v>150</v>
      </c>
      <c r="M773" s="93">
        <f t="shared" si="1211"/>
        <v>0</v>
      </c>
      <c r="N773" s="93">
        <v>227</v>
      </c>
      <c r="O773" s="93">
        <f t="shared" si="1193"/>
        <v>0</v>
      </c>
      <c r="P773" s="94">
        <f t="shared" si="1187"/>
        <v>0</v>
      </c>
      <c r="Q773" s="173"/>
      <c r="R773" s="175">
        <v>150</v>
      </c>
      <c r="S773" s="175">
        <f t="shared" si="1212"/>
        <v>0</v>
      </c>
      <c r="T773" s="175">
        <v>227</v>
      </c>
      <c r="U773" s="175">
        <f t="shared" si="1194"/>
        <v>0</v>
      </c>
      <c r="V773" s="176">
        <f t="shared" si="1188"/>
        <v>0</v>
      </c>
      <c r="W773" s="220"/>
      <c r="X773" s="222">
        <v>150</v>
      </c>
      <c r="Y773" s="222">
        <f t="shared" si="1213"/>
        <v>0</v>
      </c>
      <c r="Z773" s="222">
        <v>227</v>
      </c>
      <c r="AA773" s="222">
        <f t="shared" si="1195"/>
        <v>0</v>
      </c>
      <c r="AB773" s="223">
        <f t="shared" si="1189"/>
        <v>0</v>
      </c>
      <c r="AC773" s="267"/>
      <c r="AD773" s="269">
        <v>150</v>
      </c>
      <c r="AE773" s="269">
        <f t="shared" si="1214"/>
        <v>0</v>
      </c>
      <c r="AF773" s="269">
        <v>227</v>
      </c>
      <c r="AG773" s="269">
        <f t="shared" si="1196"/>
        <v>0</v>
      </c>
      <c r="AH773" s="270">
        <f t="shared" si="1190"/>
        <v>0</v>
      </c>
      <c r="AI773" s="314"/>
      <c r="AJ773" s="316">
        <v>150</v>
      </c>
      <c r="AK773" s="316">
        <f t="shared" si="1215"/>
        <v>0</v>
      </c>
      <c r="AL773" s="316">
        <v>227</v>
      </c>
      <c r="AM773" s="316">
        <f t="shared" si="1197"/>
        <v>0</v>
      </c>
      <c r="AN773" s="317">
        <f t="shared" si="1191"/>
        <v>0</v>
      </c>
      <c r="AO773" s="892"/>
      <c r="AP773" s="883"/>
      <c r="AQ773" s="883"/>
      <c r="AR773" s="883"/>
      <c r="AS773" s="883"/>
      <c r="AT773" s="893"/>
    </row>
    <row r="774" spans="1:46" x14ac:dyDescent="0.2">
      <c r="A774" s="880">
        <v>735</v>
      </c>
      <c r="B774" s="881" t="s">
        <v>222</v>
      </c>
      <c r="C774" s="886" t="s">
        <v>275</v>
      </c>
      <c r="D774" s="882" t="s">
        <v>35</v>
      </c>
      <c r="E774" s="882">
        <v>20</v>
      </c>
      <c r="F774" s="883">
        <v>150</v>
      </c>
      <c r="G774" s="883">
        <f t="shared" si="1210"/>
        <v>3000</v>
      </c>
      <c r="H774" s="883">
        <v>281</v>
      </c>
      <c r="I774" s="883">
        <f t="shared" si="1192"/>
        <v>5620</v>
      </c>
      <c r="J774" s="884">
        <f t="shared" si="1186"/>
        <v>8620</v>
      </c>
      <c r="K774" s="130"/>
      <c r="L774" s="93">
        <v>150</v>
      </c>
      <c r="M774" s="93">
        <f t="shared" si="1211"/>
        <v>0</v>
      </c>
      <c r="N774" s="93">
        <v>281</v>
      </c>
      <c r="O774" s="93">
        <f t="shared" si="1193"/>
        <v>0</v>
      </c>
      <c r="P774" s="94">
        <f t="shared" si="1187"/>
        <v>0</v>
      </c>
      <c r="Q774" s="173"/>
      <c r="R774" s="175">
        <v>150</v>
      </c>
      <c r="S774" s="175">
        <f t="shared" si="1212"/>
        <v>0</v>
      </c>
      <c r="T774" s="175">
        <v>281</v>
      </c>
      <c r="U774" s="175">
        <f t="shared" si="1194"/>
        <v>0</v>
      </c>
      <c r="V774" s="176">
        <f t="shared" si="1188"/>
        <v>0</v>
      </c>
      <c r="W774" s="220"/>
      <c r="X774" s="222">
        <v>150</v>
      </c>
      <c r="Y774" s="222">
        <f t="shared" si="1213"/>
        <v>0</v>
      </c>
      <c r="Z774" s="222">
        <v>281</v>
      </c>
      <c r="AA774" s="222">
        <f t="shared" si="1195"/>
        <v>0</v>
      </c>
      <c r="AB774" s="223">
        <f t="shared" si="1189"/>
        <v>0</v>
      </c>
      <c r="AC774" s="267"/>
      <c r="AD774" s="269">
        <v>150</v>
      </c>
      <c r="AE774" s="269">
        <f t="shared" si="1214"/>
        <v>0</v>
      </c>
      <c r="AF774" s="269">
        <v>281</v>
      </c>
      <c r="AG774" s="269">
        <f t="shared" si="1196"/>
        <v>0</v>
      </c>
      <c r="AH774" s="270">
        <f t="shared" si="1190"/>
        <v>0</v>
      </c>
      <c r="AI774" s="314"/>
      <c r="AJ774" s="316">
        <v>150</v>
      </c>
      <c r="AK774" s="316">
        <f t="shared" si="1215"/>
        <v>0</v>
      </c>
      <c r="AL774" s="316">
        <v>281</v>
      </c>
      <c r="AM774" s="316">
        <f t="shared" si="1197"/>
        <v>0</v>
      </c>
      <c r="AN774" s="317">
        <f t="shared" si="1191"/>
        <v>0</v>
      </c>
      <c r="AO774" s="892"/>
      <c r="AP774" s="883"/>
      <c r="AQ774" s="883"/>
      <c r="AR774" s="883"/>
      <c r="AS774" s="883"/>
      <c r="AT774" s="893"/>
    </row>
    <row r="775" spans="1:46" x14ac:dyDescent="0.2">
      <c r="A775" s="880">
        <v>736</v>
      </c>
      <c r="B775" s="881" t="s">
        <v>222</v>
      </c>
      <c r="C775" s="886" t="s">
        <v>225</v>
      </c>
      <c r="D775" s="882" t="s">
        <v>35</v>
      </c>
      <c r="E775" s="882">
        <v>2010</v>
      </c>
      <c r="F775" s="883">
        <v>150</v>
      </c>
      <c r="G775" s="883">
        <f t="shared" si="1210"/>
        <v>301500</v>
      </c>
      <c r="H775" s="883">
        <v>217</v>
      </c>
      <c r="I775" s="883">
        <f t="shared" si="1192"/>
        <v>436170</v>
      </c>
      <c r="J775" s="884">
        <f t="shared" si="1186"/>
        <v>737670</v>
      </c>
      <c r="K775" s="130"/>
      <c r="L775" s="93">
        <v>150</v>
      </c>
      <c r="M775" s="93">
        <f t="shared" si="1211"/>
        <v>0</v>
      </c>
      <c r="N775" s="93">
        <v>217</v>
      </c>
      <c r="O775" s="93">
        <f t="shared" si="1193"/>
        <v>0</v>
      </c>
      <c r="P775" s="94">
        <f t="shared" si="1187"/>
        <v>0</v>
      </c>
      <c r="Q775" s="173"/>
      <c r="R775" s="175">
        <v>150</v>
      </c>
      <c r="S775" s="175">
        <f t="shared" si="1212"/>
        <v>0</v>
      </c>
      <c r="T775" s="175">
        <v>217</v>
      </c>
      <c r="U775" s="175">
        <f t="shared" si="1194"/>
        <v>0</v>
      </c>
      <c r="V775" s="176">
        <f t="shared" si="1188"/>
        <v>0</v>
      </c>
      <c r="W775" s="220"/>
      <c r="X775" s="222">
        <v>150</v>
      </c>
      <c r="Y775" s="222">
        <f t="shared" si="1213"/>
        <v>0</v>
      </c>
      <c r="Z775" s="222">
        <v>217</v>
      </c>
      <c r="AA775" s="222">
        <f t="shared" si="1195"/>
        <v>0</v>
      </c>
      <c r="AB775" s="223">
        <f t="shared" si="1189"/>
        <v>0</v>
      </c>
      <c r="AC775" s="267"/>
      <c r="AD775" s="269">
        <v>150</v>
      </c>
      <c r="AE775" s="269">
        <f t="shared" si="1214"/>
        <v>0</v>
      </c>
      <c r="AF775" s="269">
        <v>217</v>
      </c>
      <c r="AG775" s="269">
        <f t="shared" si="1196"/>
        <v>0</v>
      </c>
      <c r="AH775" s="270">
        <f t="shared" si="1190"/>
        <v>0</v>
      </c>
      <c r="AI775" s="314"/>
      <c r="AJ775" s="316">
        <v>150</v>
      </c>
      <c r="AK775" s="316">
        <f t="shared" si="1215"/>
        <v>0</v>
      </c>
      <c r="AL775" s="316">
        <v>217</v>
      </c>
      <c r="AM775" s="316">
        <f t="shared" si="1197"/>
        <v>0</v>
      </c>
      <c r="AN775" s="317">
        <f t="shared" si="1191"/>
        <v>0</v>
      </c>
      <c r="AO775" s="892"/>
      <c r="AP775" s="883"/>
      <c r="AQ775" s="883"/>
      <c r="AR775" s="883"/>
      <c r="AS775" s="883"/>
      <c r="AT775" s="893"/>
    </row>
    <row r="776" spans="1:46" x14ac:dyDescent="0.2">
      <c r="A776" s="880">
        <v>737</v>
      </c>
      <c r="B776" s="881" t="s">
        <v>224</v>
      </c>
      <c r="C776" s="886" t="s">
        <v>276</v>
      </c>
      <c r="D776" s="882" t="s">
        <v>35</v>
      </c>
      <c r="E776" s="882">
        <v>200</v>
      </c>
      <c r="F776" s="883">
        <v>150</v>
      </c>
      <c r="G776" s="883">
        <f t="shared" si="1210"/>
        <v>30000</v>
      </c>
      <c r="H776" s="883">
        <v>392</v>
      </c>
      <c r="I776" s="883">
        <f t="shared" si="1192"/>
        <v>78400</v>
      </c>
      <c r="J776" s="884">
        <f t="shared" si="1186"/>
        <v>108400</v>
      </c>
      <c r="K776" s="130"/>
      <c r="L776" s="93">
        <v>150</v>
      </c>
      <c r="M776" s="93">
        <f t="shared" si="1211"/>
        <v>0</v>
      </c>
      <c r="N776" s="93">
        <v>392</v>
      </c>
      <c r="O776" s="93">
        <f t="shared" si="1193"/>
        <v>0</v>
      </c>
      <c r="P776" s="94">
        <f t="shared" si="1187"/>
        <v>0</v>
      </c>
      <c r="Q776" s="173"/>
      <c r="R776" s="175">
        <v>150</v>
      </c>
      <c r="S776" s="175">
        <f t="shared" si="1212"/>
        <v>0</v>
      </c>
      <c r="T776" s="175">
        <v>392</v>
      </c>
      <c r="U776" s="175">
        <f t="shared" si="1194"/>
        <v>0</v>
      </c>
      <c r="V776" s="176">
        <f t="shared" si="1188"/>
        <v>0</v>
      </c>
      <c r="W776" s="220"/>
      <c r="X776" s="222">
        <v>150</v>
      </c>
      <c r="Y776" s="222">
        <f t="shared" si="1213"/>
        <v>0</v>
      </c>
      <c r="Z776" s="222">
        <v>392</v>
      </c>
      <c r="AA776" s="222">
        <f t="shared" si="1195"/>
        <v>0</v>
      </c>
      <c r="AB776" s="223">
        <f t="shared" si="1189"/>
        <v>0</v>
      </c>
      <c r="AC776" s="267"/>
      <c r="AD776" s="269">
        <v>150</v>
      </c>
      <c r="AE776" s="269">
        <f t="shared" si="1214"/>
        <v>0</v>
      </c>
      <c r="AF776" s="269">
        <v>392</v>
      </c>
      <c r="AG776" s="269">
        <f t="shared" si="1196"/>
        <v>0</v>
      </c>
      <c r="AH776" s="270">
        <f t="shared" si="1190"/>
        <v>0</v>
      </c>
      <c r="AI776" s="314"/>
      <c r="AJ776" s="316">
        <v>150</v>
      </c>
      <c r="AK776" s="316">
        <f t="shared" si="1215"/>
        <v>0</v>
      </c>
      <c r="AL776" s="316">
        <v>392</v>
      </c>
      <c r="AM776" s="316">
        <f t="shared" si="1197"/>
        <v>0</v>
      </c>
      <c r="AN776" s="317">
        <f t="shared" si="1191"/>
        <v>0</v>
      </c>
      <c r="AO776" s="892"/>
      <c r="AP776" s="883"/>
      <c r="AQ776" s="883"/>
      <c r="AR776" s="883"/>
      <c r="AS776" s="883"/>
      <c r="AT776" s="893"/>
    </row>
    <row r="777" spans="1:46" x14ac:dyDescent="0.2">
      <c r="A777" s="880">
        <v>738</v>
      </c>
      <c r="B777" s="881" t="s">
        <v>224</v>
      </c>
      <c r="C777" s="886" t="s">
        <v>223</v>
      </c>
      <c r="D777" s="882" t="s">
        <v>35</v>
      </c>
      <c r="E777" s="882">
        <v>1930</v>
      </c>
      <c r="F777" s="883">
        <v>150</v>
      </c>
      <c r="G777" s="883">
        <f t="shared" si="1210"/>
        <v>289500</v>
      </c>
      <c r="H777" s="883">
        <v>250</v>
      </c>
      <c r="I777" s="883">
        <f t="shared" si="1192"/>
        <v>482500</v>
      </c>
      <c r="J777" s="884">
        <f t="shared" si="1186"/>
        <v>772000</v>
      </c>
      <c r="K777" s="130"/>
      <c r="L777" s="93">
        <v>150</v>
      </c>
      <c r="M777" s="93">
        <f t="shared" si="1211"/>
        <v>0</v>
      </c>
      <c r="N777" s="93">
        <v>250</v>
      </c>
      <c r="O777" s="93">
        <f t="shared" si="1193"/>
        <v>0</v>
      </c>
      <c r="P777" s="94">
        <f t="shared" si="1187"/>
        <v>0</v>
      </c>
      <c r="Q777" s="173"/>
      <c r="R777" s="175">
        <v>150</v>
      </c>
      <c r="S777" s="175">
        <f t="shared" si="1212"/>
        <v>0</v>
      </c>
      <c r="T777" s="175">
        <v>250</v>
      </c>
      <c r="U777" s="175">
        <f t="shared" si="1194"/>
        <v>0</v>
      </c>
      <c r="V777" s="176">
        <f t="shared" si="1188"/>
        <v>0</v>
      </c>
      <c r="W777" s="220"/>
      <c r="X777" s="222">
        <v>150</v>
      </c>
      <c r="Y777" s="222">
        <f t="shared" si="1213"/>
        <v>0</v>
      </c>
      <c r="Z777" s="222">
        <v>250</v>
      </c>
      <c r="AA777" s="222">
        <f t="shared" si="1195"/>
        <v>0</v>
      </c>
      <c r="AB777" s="223">
        <f t="shared" si="1189"/>
        <v>0</v>
      </c>
      <c r="AC777" s="267"/>
      <c r="AD777" s="269">
        <v>150</v>
      </c>
      <c r="AE777" s="269">
        <f t="shared" si="1214"/>
        <v>0</v>
      </c>
      <c r="AF777" s="269">
        <v>250</v>
      </c>
      <c r="AG777" s="269">
        <f t="shared" si="1196"/>
        <v>0</v>
      </c>
      <c r="AH777" s="270">
        <f t="shared" si="1190"/>
        <v>0</v>
      </c>
      <c r="AI777" s="314"/>
      <c r="AJ777" s="316">
        <v>150</v>
      </c>
      <c r="AK777" s="316">
        <f t="shared" si="1215"/>
        <v>0</v>
      </c>
      <c r="AL777" s="316">
        <v>250</v>
      </c>
      <c r="AM777" s="316">
        <f t="shared" si="1197"/>
        <v>0</v>
      </c>
      <c r="AN777" s="317">
        <f t="shared" si="1191"/>
        <v>0</v>
      </c>
      <c r="AO777" s="892"/>
      <c r="AP777" s="883"/>
      <c r="AQ777" s="883"/>
      <c r="AR777" s="883"/>
      <c r="AS777" s="883"/>
      <c r="AT777" s="893"/>
    </row>
    <row r="778" spans="1:46" x14ac:dyDescent="0.2">
      <c r="A778" s="880">
        <v>739</v>
      </c>
      <c r="B778" s="881" t="s">
        <v>224</v>
      </c>
      <c r="C778" s="886" t="s">
        <v>275</v>
      </c>
      <c r="D778" s="882" t="s">
        <v>35</v>
      </c>
      <c r="E778" s="882">
        <v>280</v>
      </c>
      <c r="F778" s="883">
        <v>150</v>
      </c>
      <c r="G778" s="883">
        <f t="shared" si="1210"/>
        <v>42000</v>
      </c>
      <c r="H778" s="883">
        <v>276</v>
      </c>
      <c r="I778" s="883">
        <f t="shared" si="1192"/>
        <v>77280</v>
      </c>
      <c r="J778" s="884">
        <f t="shared" si="1186"/>
        <v>119280</v>
      </c>
      <c r="K778" s="130"/>
      <c r="L778" s="93">
        <v>150</v>
      </c>
      <c r="M778" s="93">
        <f t="shared" si="1211"/>
        <v>0</v>
      </c>
      <c r="N778" s="93">
        <v>276</v>
      </c>
      <c r="O778" s="93">
        <f t="shared" si="1193"/>
        <v>0</v>
      </c>
      <c r="P778" s="94">
        <f t="shared" si="1187"/>
        <v>0</v>
      </c>
      <c r="Q778" s="173"/>
      <c r="R778" s="175">
        <v>150</v>
      </c>
      <c r="S778" s="175">
        <f t="shared" si="1212"/>
        <v>0</v>
      </c>
      <c r="T778" s="175">
        <v>276</v>
      </c>
      <c r="U778" s="175">
        <f t="shared" si="1194"/>
        <v>0</v>
      </c>
      <c r="V778" s="176">
        <f t="shared" si="1188"/>
        <v>0</v>
      </c>
      <c r="W778" s="220"/>
      <c r="X778" s="222">
        <v>150</v>
      </c>
      <c r="Y778" s="222">
        <f t="shared" si="1213"/>
        <v>0</v>
      </c>
      <c r="Z778" s="222">
        <v>276</v>
      </c>
      <c r="AA778" s="222">
        <f t="shared" si="1195"/>
        <v>0</v>
      </c>
      <c r="AB778" s="223">
        <f t="shared" si="1189"/>
        <v>0</v>
      </c>
      <c r="AC778" s="267"/>
      <c r="AD778" s="269">
        <v>150</v>
      </c>
      <c r="AE778" s="269">
        <f t="shared" si="1214"/>
        <v>0</v>
      </c>
      <c r="AF778" s="269">
        <v>276</v>
      </c>
      <c r="AG778" s="269">
        <f t="shared" si="1196"/>
        <v>0</v>
      </c>
      <c r="AH778" s="270">
        <f t="shared" si="1190"/>
        <v>0</v>
      </c>
      <c r="AI778" s="314"/>
      <c r="AJ778" s="316">
        <v>150</v>
      </c>
      <c r="AK778" s="316">
        <f t="shared" si="1215"/>
        <v>0</v>
      </c>
      <c r="AL778" s="316">
        <v>276</v>
      </c>
      <c r="AM778" s="316">
        <f t="shared" si="1197"/>
        <v>0</v>
      </c>
      <c r="AN778" s="317">
        <f t="shared" si="1191"/>
        <v>0</v>
      </c>
      <c r="AO778" s="892"/>
      <c r="AP778" s="883"/>
      <c r="AQ778" s="883"/>
      <c r="AR778" s="883"/>
      <c r="AS778" s="883"/>
      <c r="AT778" s="893"/>
    </row>
    <row r="779" spans="1:46" x14ac:dyDescent="0.2">
      <c r="A779" s="880">
        <v>740</v>
      </c>
      <c r="B779" s="881" t="s">
        <v>224</v>
      </c>
      <c r="C779" s="886" t="s">
        <v>225</v>
      </c>
      <c r="D779" s="882" t="s">
        <v>35</v>
      </c>
      <c r="E779" s="882">
        <v>4990</v>
      </c>
      <c r="F779" s="883">
        <v>150</v>
      </c>
      <c r="G779" s="883">
        <f t="shared" si="1210"/>
        <v>748500</v>
      </c>
      <c r="H779" s="883">
        <v>157</v>
      </c>
      <c r="I779" s="883">
        <f t="shared" si="1192"/>
        <v>783430</v>
      </c>
      <c r="J779" s="884">
        <f t="shared" si="1186"/>
        <v>1531930</v>
      </c>
      <c r="K779" s="130"/>
      <c r="L779" s="93">
        <v>150</v>
      </c>
      <c r="M779" s="93">
        <f t="shared" si="1211"/>
        <v>0</v>
      </c>
      <c r="N779" s="93">
        <v>157</v>
      </c>
      <c r="O779" s="93">
        <f t="shared" si="1193"/>
        <v>0</v>
      </c>
      <c r="P779" s="94">
        <f t="shared" si="1187"/>
        <v>0</v>
      </c>
      <c r="Q779" s="173"/>
      <c r="R779" s="175">
        <v>150</v>
      </c>
      <c r="S779" s="175">
        <f t="shared" si="1212"/>
        <v>0</v>
      </c>
      <c r="T779" s="175">
        <v>157</v>
      </c>
      <c r="U779" s="175">
        <f t="shared" si="1194"/>
        <v>0</v>
      </c>
      <c r="V779" s="176">
        <f t="shared" si="1188"/>
        <v>0</v>
      </c>
      <c r="W779" s="220"/>
      <c r="X779" s="222">
        <v>150</v>
      </c>
      <c r="Y779" s="222">
        <f t="shared" si="1213"/>
        <v>0</v>
      </c>
      <c r="Z779" s="222">
        <v>157</v>
      </c>
      <c r="AA779" s="222">
        <f t="shared" si="1195"/>
        <v>0</v>
      </c>
      <c r="AB779" s="223">
        <f t="shared" si="1189"/>
        <v>0</v>
      </c>
      <c r="AC779" s="267"/>
      <c r="AD779" s="269">
        <v>150</v>
      </c>
      <c r="AE779" s="269">
        <f t="shared" si="1214"/>
        <v>0</v>
      </c>
      <c r="AF779" s="269">
        <v>157</v>
      </c>
      <c r="AG779" s="269">
        <f t="shared" si="1196"/>
        <v>0</v>
      </c>
      <c r="AH779" s="270">
        <f t="shared" si="1190"/>
        <v>0</v>
      </c>
      <c r="AI779" s="314"/>
      <c r="AJ779" s="316">
        <v>150</v>
      </c>
      <c r="AK779" s="316">
        <f t="shared" si="1215"/>
        <v>0</v>
      </c>
      <c r="AL779" s="316">
        <v>157</v>
      </c>
      <c r="AM779" s="316">
        <f t="shared" si="1197"/>
        <v>0</v>
      </c>
      <c r="AN779" s="317">
        <f t="shared" si="1191"/>
        <v>0</v>
      </c>
      <c r="AO779" s="892"/>
      <c r="AP779" s="883"/>
      <c r="AQ779" s="883"/>
      <c r="AR779" s="883"/>
      <c r="AS779" s="883"/>
      <c r="AT779" s="893"/>
    </row>
    <row r="780" spans="1:46" x14ac:dyDescent="0.2">
      <c r="A780" s="880">
        <v>741</v>
      </c>
      <c r="B780" s="881" t="s">
        <v>226</v>
      </c>
      <c r="C780" s="886" t="s">
        <v>277</v>
      </c>
      <c r="D780" s="882" t="s">
        <v>35</v>
      </c>
      <c r="E780" s="882">
        <v>2080</v>
      </c>
      <c r="F780" s="883">
        <v>150</v>
      </c>
      <c r="G780" s="883">
        <f t="shared" si="1210"/>
        <v>312000</v>
      </c>
      <c r="H780" s="883">
        <v>308</v>
      </c>
      <c r="I780" s="883">
        <f t="shared" si="1192"/>
        <v>640640</v>
      </c>
      <c r="J780" s="884">
        <f t="shared" si="1186"/>
        <v>952640</v>
      </c>
      <c r="K780" s="130"/>
      <c r="L780" s="93">
        <v>150</v>
      </c>
      <c r="M780" s="93">
        <f t="shared" si="1211"/>
        <v>0</v>
      </c>
      <c r="N780" s="93">
        <v>308</v>
      </c>
      <c r="O780" s="93">
        <f t="shared" si="1193"/>
        <v>0</v>
      </c>
      <c r="P780" s="94">
        <f t="shared" si="1187"/>
        <v>0</v>
      </c>
      <c r="Q780" s="173"/>
      <c r="R780" s="175">
        <v>150</v>
      </c>
      <c r="S780" s="175">
        <f t="shared" si="1212"/>
        <v>0</v>
      </c>
      <c r="T780" s="175">
        <v>308</v>
      </c>
      <c r="U780" s="175">
        <f t="shared" si="1194"/>
        <v>0</v>
      </c>
      <c r="V780" s="176">
        <f t="shared" si="1188"/>
        <v>0</v>
      </c>
      <c r="W780" s="220"/>
      <c r="X780" s="222">
        <v>150</v>
      </c>
      <c r="Y780" s="222">
        <f t="shared" si="1213"/>
        <v>0</v>
      </c>
      <c r="Z780" s="222">
        <v>308</v>
      </c>
      <c r="AA780" s="222">
        <f t="shared" si="1195"/>
        <v>0</v>
      </c>
      <c r="AB780" s="223">
        <f t="shared" si="1189"/>
        <v>0</v>
      </c>
      <c r="AC780" s="267"/>
      <c r="AD780" s="269">
        <v>150</v>
      </c>
      <c r="AE780" s="269">
        <f t="shared" si="1214"/>
        <v>0</v>
      </c>
      <c r="AF780" s="269">
        <v>308</v>
      </c>
      <c r="AG780" s="269">
        <f t="shared" si="1196"/>
        <v>0</v>
      </c>
      <c r="AH780" s="270">
        <f t="shared" si="1190"/>
        <v>0</v>
      </c>
      <c r="AI780" s="314"/>
      <c r="AJ780" s="316">
        <v>150</v>
      </c>
      <c r="AK780" s="316">
        <f t="shared" si="1215"/>
        <v>0</v>
      </c>
      <c r="AL780" s="316">
        <v>308</v>
      </c>
      <c r="AM780" s="316">
        <f t="shared" si="1197"/>
        <v>0</v>
      </c>
      <c r="AN780" s="317">
        <f t="shared" si="1191"/>
        <v>0</v>
      </c>
      <c r="AO780" s="892"/>
      <c r="AP780" s="883"/>
      <c r="AQ780" s="883"/>
      <c r="AR780" s="883"/>
      <c r="AS780" s="883"/>
      <c r="AT780" s="893"/>
    </row>
    <row r="781" spans="1:46" x14ac:dyDescent="0.2">
      <c r="A781" s="880">
        <v>742</v>
      </c>
      <c r="B781" s="881" t="s">
        <v>226</v>
      </c>
      <c r="C781" s="886" t="s">
        <v>278</v>
      </c>
      <c r="D781" s="882" t="s">
        <v>35</v>
      </c>
      <c r="E781" s="882">
        <v>2405</v>
      </c>
      <c r="F781" s="883">
        <v>150</v>
      </c>
      <c r="G781" s="883">
        <f t="shared" si="1210"/>
        <v>360750</v>
      </c>
      <c r="H781" s="883">
        <v>248</v>
      </c>
      <c r="I781" s="883">
        <f t="shared" si="1192"/>
        <v>596440</v>
      </c>
      <c r="J781" s="884">
        <f t="shared" si="1186"/>
        <v>957190</v>
      </c>
      <c r="K781" s="130"/>
      <c r="L781" s="93">
        <v>150</v>
      </c>
      <c r="M781" s="93">
        <f t="shared" si="1211"/>
        <v>0</v>
      </c>
      <c r="N781" s="93">
        <v>248</v>
      </c>
      <c r="O781" s="93">
        <f t="shared" si="1193"/>
        <v>0</v>
      </c>
      <c r="P781" s="94">
        <f t="shared" si="1187"/>
        <v>0</v>
      </c>
      <c r="Q781" s="173"/>
      <c r="R781" s="175">
        <v>150</v>
      </c>
      <c r="S781" s="175">
        <f t="shared" si="1212"/>
        <v>0</v>
      </c>
      <c r="T781" s="175">
        <v>248</v>
      </c>
      <c r="U781" s="175">
        <f t="shared" si="1194"/>
        <v>0</v>
      </c>
      <c r="V781" s="176">
        <f t="shared" si="1188"/>
        <v>0</v>
      </c>
      <c r="W781" s="220"/>
      <c r="X781" s="222">
        <v>150</v>
      </c>
      <c r="Y781" s="222">
        <f t="shared" si="1213"/>
        <v>0</v>
      </c>
      <c r="Z781" s="222">
        <v>248</v>
      </c>
      <c r="AA781" s="222">
        <f t="shared" si="1195"/>
        <v>0</v>
      </c>
      <c r="AB781" s="223">
        <f t="shared" si="1189"/>
        <v>0</v>
      </c>
      <c r="AC781" s="267"/>
      <c r="AD781" s="269">
        <v>150</v>
      </c>
      <c r="AE781" s="269">
        <f t="shared" si="1214"/>
        <v>0</v>
      </c>
      <c r="AF781" s="269">
        <v>248</v>
      </c>
      <c r="AG781" s="269">
        <f t="shared" si="1196"/>
        <v>0</v>
      </c>
      <c r="AH781" s="270">
        <f t="shared" si="1190"/>
        <v>0</v>
      </c>
      <c r="AI781" s="314"/>
      <c r="AJ781" s="316">
        <v>150</v>
      </c>
      <c r="AK781" s="316">
        <f t="shared" si="1215"/>
        <v>0</v>
      </c>
      <c r="AL781" s="316">
        <v>248</v>
      </c>
      <c r="AM781" s="316">
        <f t="shared" si="1197"/>
        <v>0</v>
      </c>
      <c r="AN781" s="317">
        <f t="shared" si="1191"/>
        <v>0</v>
      </c>
      <c r="AO781" s="892"/>
      <c r="AP781" s="883"/>
      <c r="AQ781" s="883"/>
      <c r="AR781" s="883"/>
      <c r="AS781" s="883"/>
      <c r="AT781" s="893"/>
    </row>
    <row r="782" spans="1:46" x14ac:dyDescent="0.2">
      <c r="A782" s="880">
        <v>743</v>
      </c>
      <c r="B782" s="881" t="s">
        <v>228</v>
      </c>
      <c r="C782" s="886" t="s">
        <v>229</v>
      </c>
      <c r="D782" s="882" t="s">
        <v>35</v>
      </c>
      <c r="E782" s="882">
        <v>100</v>
      </c>
      <c r="F782" s="883">
        <v>120</v>
      </c>
      <c r="G782" s="883">
        <f t="shared" si="1210"/>
        <v>12000</v>
      </c>
      <c r="H782" s="883">
        <v>33</v>
      </c>
      <c r="I782" s="883">
        <f t="shared" si="1192"/>
        <v>3300</v>
      </c>
      <c r="J782" s="884">
        <f t="shared" si="1186"/>
        <v>15300</v>
      </c>
      <c r="K782" s="130"/>
      <c r="L782" s="93">
        <v>120</v>
      </c>
      <c r="M782" s="93">
        <f t="shared" si="1211"/>
        <v>0</v>
      </c>
      <c r="N782" s="93">
        <v>33</v>
      </c>
      <c r="O782" s="93">
        <f t="shared" si="1193"/>
        <v>0</v>
      </c>
      <c r="P782" s="94">
        <f t="shared" si="1187"/>
        <v>0</v>
      </c>
      <c r="Q782" s="173"/>
      <c r="R782" s="175">
        <v>120</v>
      </c>
      <c r="S782" s="175">
        <f t="shared" si="1212"/>
        <v>0</v>
      </c>
      <c r="T782" s="175">
        <v>33</v>
      </c>
      <c r="U782" s="175">
        <f t="shared" si="1194"/>
        <v>0</v>
      </c>
      <c r="V782" s="176">
        <f t="shared" si="1188"/>
        <v>0</v>
      </c>
      <c r="W782" s="220"/>
      <c r="X782" s="222">
        <v>120</v>
      </c>
      <c r="Y782" s="222">
        <f t="shared" si="1213"/>
        <v>0</v>
      </c>
      <c r="Z782" s="222">
        <v>33</v>
      </c>
      <c r="AA782" s="222">
        <f t="shared" si="1195"/>
        <v>0</v>
      </c>
      <c r="AB782" s="223">
        <f t="shared" si="1189"/>
        <v>0</v>
      </c>
      <c r="AC782" s="267"/>
      <c r="AD782" s="269">
        <v>120</v>
      </c>
      <c r="AE782" s="269">
        <f t="shared" si="1214"/>
        <v>0</v>
      </c>
      <c r="AF782" s="269">
        <v>33</v>
      </c>
      <c r="AG782" s="269">
        <f t="shared" si="1196"/>
        <v>0</v>
      </c>
      <c r="AH782" s="270">
        <f t="shared" si="1190"/>
        <v>0</v>
      </c>
      <c r="AI782" s="314"/>
      <c r="AJ782" s="316">
        <v>120</v>
      </c>
      <c r="AK782" s="316">
        <f t="shared" si="1215"/>
        <v>0</v>
      </c>
      <c r="AL782" s="316">
        <v>33</v>
      </c>
      <c r="AM782" s="316">
        <f t="shared" si="1197"/>
        <v>0</v>
      </c>
      <c r="AN782" s="317">
        <f t="shared" si="1191"/>
        <v>0</v>
      </c>
      <c r="AO782" s="892"/>
      <c r="AP782" s="883"/>
      <c r="AQ782" s="883"/>
      <c r="AR782" s="883"/>
      <c r="AS782" s="883"/>
      <c r="AT782" s="893"/>
    </row>
    <row r="783" spans="1:46" x14ac:dyDescent="0.2">
      <c r="A783" s="880">
        <v>744</v>
      </c>
      <c r="B783" s="881" t="s">
        <v>230</v>
      </c>
      <c r="C783" s="886" t="s">
        <v>229</v>
      </c>
      <c r="D783" s="882" t="s">
        <v>35</v>
      </c>
      <c r="E783" s="882">
        <v>100</v>
      </c>
      <c r="F783" s="883">
        <v>120</v>
      </c>
      <c r="G783" s="883">
        <f t="shared" si="1210"/>
        <v>12000</v>
      </c>
      <c r="H783" s="883">
        <v>30</v>
      </c>
      <c r="I783" s="883">
        <f t="shared" si="1192"/>
        <v>3000</v>
      </c>
      <c r="J783" s="884">
        <f t="shared" si="1186"/>
        <v>15000</v>
      </c>
      <c r="K783" s="130"/>
      <c r="L783" s="93">
        <v>120</v>
      </c>
      <c r="M783" s="93">
        <f t="shared" si="1211"/>
        <v>0</v>
      </c>
      <c r="N783" s="93">
        <v>30</v>
      </c>
      <c r="O783" s="93">
        <f t="shared" si="1193"/>
        <v>0</v>
      </c>
      <c r="P783" s="94">
        <f t="shared" si="1187"/>
        <v>0</v>
      </c>
      <c r="Q783" s="173"/>
      <c r="R783" s="175">
        <v>120</v>
      </c>
      <c r="S783" s="175">
        <f t="shared" si="1212"/>
        <v>0</v>
      </c>
      <c r="T783" s="175">
        <v>30</v>
      </c>
      <c r="U783" s="175">
        <f t="shared" si="1194"/>
        <v>0</v>
      </c>
      <c r="V783" s="176">
        <f t="shared" si="1188"/>
        <v>0</v>
      </c>
      <c r="W783" s="220"/>
      <c r="X783" s="222">
        <v>120</v>
      </c>
      <c r="Y783" s="222">
        <f t="shared" si="1213"/>
        <v>0</v>
      </c>
      <c r="Z783" s="222">
        <v>30</v>
      </c>
      <c r="AA783" s="222">
        <f t="shared" si="1195"/>
        <v>0</v>
      </c>
      <c r="AB783" s="223">
        <f t="shared" si="1189"/>
        <v>0</v>
      </c>
      <c r="AC783" s="267"/>
      <c r="AD783" s="269">
        <v>120</v>
      </c>
      <c r="AE783" s="269">
        <f t="shared" si="1214"/>
        <v>0</v>
      </c>
      <c r="AF783" s="269">
        <v>30</v>
      </c>
      <c r="AG783" s="269">
        <f t="shared" si="1196"/>
        <v>0</v>
      </c>
      <c r="AH783" s="270">
        <f t="shared" si="1190"/>
        <v>0</v>
      </c>
      <c r="AI783" s="314"/>
      <c r="AJ783" s="316">
        <v>120</v>
      </c>
      <c r="AK783" s="316">
        <f t="shared" si="1215"/>
        <v>0</v>
      </c>
      <c r="AL783" s="316">
        <v>30</v>
      </c>
      <c r="AM783" s="316">
        <f t="shared" si="1197"/>
        <v>0</v>
      </c>
      <c r="AN783" s="317">
        <f t="shared" si="1191"/>
        <v>0</v>
      </c>
      <c r="AO783" s="892"/>
      <c r="AP783" s="883"/>
      <c r="AQ783" s="883"/>
      <c r="AR783" s="883"/>
      <c r="AS783" s="883"/>
      <c r="AT783" s="893"/>
    </row>
    <row r="784" spans="1:46" x14ac:dyDescent="0.2">
      <c r="A784" s="870"/>
      <c r="B784" s="891" t="s">
        <v>607</v>
      </c>
      <c r="C784" s="877"/>
      <c r="D784" s="872"/>
      <c r="E784" s="872">
        <v>0</v>
      </c>
      <c r="F784" s="873"/>
      <c r="G784" s="873"/>
      <c r="H784" s="873"/>
      <c r="I784" s="873"/>
      <c r="J784" s="879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5"/>
      <c r="AP784" s="361"/>
      <c r="AQ784" s="361"/>
      <c r="AR784" s="361"/>
      <c r="AS784" s="361"/>
      <c r="AT784" s="362"/>
    </row>
    <row r="785" spans="1:46" x14ac:dyDescent="0.2">
      <c r="A785" s="870">
        <v>734</v>
      </c>
      <c r="B785" s="876" t="s">
        <v>601</v>
      </c>
      <c r="C785" s="877" t="s">
        <v>602</v>
      </c>
      <c r="D785" s="872" t="s">
        <v>35</v>
      </c>
      <c r="E785" s="872">
        <v>450</v>
      </c>
      <c r="F785" s="873">
        <v>150</v>
      </c>
      <c r="G785" s="873">
        <f>E785*F785</f>
        <v>67500</v>
      </c>
      <c r="H785" s="873">
        <v>29</v>
      </c>
      <c r="I785" s="873">
        <f>E785*H785</f>
        <v>13050</v>
      </c>
      <c r="J785" s="879">
        <f t="shared" ref="J785:J790" si="1219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872">
        <v>450</v>
      </c>
      <c r="AP785" s="873">
        <v>150</v>
      </c>
      <c r="AQ785" s="873">
        <f>AO785*AP785</f>
        <v>67500</v>
      </c>
      <c r="AR785" s="873">
        <v>29</v>
      </c>
      <c r="AS785" s="873">
        <f>AO785*AR785</f>
        <v>13050</v>
      </c>
      <c r="AT785" s="879">
        <f t="shared" ref="AT785:AT790" si="1220">AQ785+AS785</f>
        <v>80550</v>
      </c>
    </row>
    <row r="786" spans="1:46" x14ac:dyDescent="0.2">
      <c r="A786" s="870">
        <v>734</v>
      </c>
      <c r="B786" s="876" t="s">
        <v>601</v>
      </c>
      <c r="C786" s="877" t="s">
        <v>603</v>
      </c>
      <c r="D786" s="872" t="s">
        <v>35</v>
      </c>
      <c r="E786" s="872">
        <v>200</v>
      </c>
      <c r="F786" s="873">
        <v>150</v>
      </c>
      <c r="G786" s="873">
        <f>E786*F786</f>
        <v>30000</v>
      </c>
      <c r="H786" s="873">
        <v>48</v>
      </c>
      <c r="I786" s="873">
        <f>E786*H786</f>
        <v>9600</v>
      </c>
      <c r="J786" s="879">
        <f t="shared" si="1219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/>
      <c r="AK786" s="316"/>
      <c r="AL786" s="316"/>
      <c r="AM786" s="316"/>
      <c r="AN786" s="317"/>
      <c r="AO786" s="872">
        <v>200</v>
      </c>
      <c r="AP786" s="873">
        <v>150</v>
      </c>
      <c r="AQ786" s="873">
        <f>AO786*AP786</f>
        <v>30000</v>
      </c>
      <c r="AR786" s="873">
        <v>48</v>
      </c>
      <c r="AS786" s="873">
        <f>AO786*AR786</f>
        <v>9600</v>
      </c>
      <c r="AT786" s="879">
        <f t="shared" si="1220"/>
        <v>39600</v>
      </c>
    </row>
    <row r="787" spans="1:46" x14ac:dyDescent="0.2">
      <c r="A787" s="870">
        <v>734</v>
      </c>
      <c r="B787" s="876" t="s">
        <v>608</v>
      </c>
      <c r="C787" s="877" t="s">
        <v>609</v>
      </c>
      <c r="D787" s="872" t="s">
        <v>35</v>
      </c>
      <c r="E787" s="872">
        <v>1200</v>
      </c>
      <c r="F787" s="873">
        <v>150</v>
      </c>
      <c r="G787" s="873">
        <f>E787*F787</f>
        <v>180000</v>
      </c>
      <c r="H787" s="873">
        <v>68</v>
      </c>
      <c r="I787" s="873">
        <f>E787*H787</f>
        <v>81600</v>
      </c>
      <c r="J787" s="879">
        <f t="shared" si="1219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/>
      <c r="AK787" s="316"/>
      <c r="AL787" s="316"/>
      <c r="AM787" s="316"/>
      <c r="AN787" s="317"/>
      <c r="AO787" s="872">
        <v>1200</v>
      </c>
      <c r="AP787" s="873">
        <v>150</v>
      </c>
      <c r="AQ787" s="873">
        <f>AO787*AP787</f>
        <v>180000</v>
      </c>
      <c r="AR787" s="873">
        <v>68</v>
      </c>
      <c r="AS787" s="873">
        <f>AO787*AR787</f>
        <v>81600</v>
      </c>
      <c r="AT787" s="879">
        <f t="shared" si="1220"/>
        <v>261600</v>
      </c>
    </row>
    <row r="788" spans="1:46" x14ac:dyDescent="0.2">
      <c r="A788" s="870">
        <v>734</v>
      </c>
      <c r="B788" s="876" t="s">
        <v>600</v>
      </c>
      <c r="C788" s="877" t="s">
        <v>223</v>
      </c>
      <c r="D788" s="872" t="s">
        <v>35</v>
      </c>
      <c r="E788" s="872">
        <v>450</v>
      </c>
      <c r="F788" s="873">
        <v>150</v>
      </c>
      <c r="G788" s="873">
        <f>E788*F788</f>
        <v>67500</v>
      </c>
      <c r="H788" s="873">
        <v>237</v>
      </c>
      <c r="I788" s="873">
        <f>E788*H788</f>
        <v>106650</v>
      </c>
      <c r="J788" s="879">
        <f t="shared" si="1219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/>
      <c r="AK788" s="316"/>
      <c r="AL788" s="316"/>
      <c r="AM788" s="316"/>
      <c r="AN788" s="317"/>
      <c r="AO788" s="872">
        <v>450</v>
      </c>
      <c r="AP788" s="873">
        <v>150</v>
      </c>
      <c r="AQ788" s="873">
        <f>AO788*AP788</f>
        <v>67500</v>
      </c>
      <c r="AR788" s="873">
        <v>237</v>
      </c>
      <c r="AS788" s="873">
        <f>AO788*AR788</f>
        <v>106650</v>
      </c>
      <c r="AT788" s="879">
        <f t="shared" si="1220"/>
        <v>174150</v>
      </c>
    </row>
    <row r="789" spans="1:46" x14ac:dyDescent="0.2">
      <c r="A789" s="870">
        <v>734</v>
      </c>
      <c r="B789" s="876" t="s">
        <v>610</v>
      </c>
      <c r="C789" s="877" t="s">
        <v>599</v>
      </c>
      <c r="D789" s="872" t="s">
        <v>35</v>
      </c>
      <c r="E789" s="872">
        <v>350</v>
      </c>
      <c r="F789" s="873">
        <v>150</v>
      </c>
      <c r="G789" s="873">
        <f>E789*F789</f>
        <v>52500</v>
      </c>
      <c r="H789" s="873">
        <v>135</v>
      </c>
      <c r="I789" s="873">
        <f>E789*H789</f>
        <v>47250</v>
      </c>
      <c r="J789" s="879">
        <f t="shared" si="1219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/>
      <c r="AK789" s="316"/>
      <c r="AL789" s="316"/>
      <c r="AM789" s="316"/>
      <c r="AN789" s="317"/>
      <c r="AO789" s="872">
        <v>350</v>
      </c>
      <c r="AP789" s="873">
        <v>150</v>
      </c>
      <c r="AQ789" s="873">
        <f>AO789*AP789</f>
        <v>52500</v>
      </c>
      <c r="AR789" s="873">
        <v>135</v>
      </c>
      <c r="AS789" s="873">
        <f>AO789*AR789</f>
        <v>47250</v>
      </c>
      <c r="AT789" s="879">
        <f t="shared" si="1220"/>
        <v>99750</v>
      </c>
    </row>
    <row r="790" spans="1:46" x14ac:dyDescent="0.2">
      <c r="A790" s="870">
        <v>743</v>
      </c>
      <c r="B790" s="876" t="s">
        <v>611</v>
      </c>
      <c r="C790" s="877" t="s">
        <v>229</v>
      </c>
      <c r="D790" s="872" t="s">
        <v>35</v>
      </c>
      <c r="E790" s="872">
        <v>100</v>
      </c>
      <c r="F790" s="873">
        <v>120</v>
      </c>
      <c r="G790" s="873">
        <f>E790*F790</f>
        <v>12000</v>
      </c>
      <c r="H790" s="873">
        <v>43</v>
      </c>
      <c r="I790" s="873">
        <f>E790*H790</f>
        <v>4300</v>
      </c>
      <c r="J790" s="879">
        <f t="shared" si="1219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/>
      <c r="AK790" s="316"/>
      <c r="AL790" s="316"/>
      <c r="AM790" s="316"/>
      <c r="AN790" s="317"/>
      <c r="AO790" s="872">
        <v>100</v>
      </c>
      <c r="AP790" s="873">
        <v>120</v>
      </c>
      <c r="AQ790" s="873">
        <f>AO790*AP790</f>
        <v>12000</v>
      </c>
      <c r="AR790" s="873">
        <v>43</v>
      </c>
      <c r="AS790" s="873">
        <f>AO790*AR790</f>
        <v>4300</v>
      </c>
      <c r="AT790" s="879">
        <f t="shared" si="1220"/>
        <v>16300</v>
      </c>
    </row>
    <row r="791" spans="1:46" x14ac:dyDescent="0.2">
      <c r="A791" s="870"/>
      <c r="B791" s="891" t="s">
        <v>612</v>
      </c>
      <c r="C791" s="877"/>
      <c r="D791" s="872"/>
      <c r="E791" s="872">
        <v>0</v>
      </c>
      <c r="F791" s="873"/>
      <c r="G791" s="873"/>
      <c r="H791" s="873"/>
      <c r="I791" s="873"/>
      <c r="J791" s="879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872">
        <v>0</v>
      </c>
      <c r="AP791" s="873"/>
      <c r="AQ791" s="873"/>
      <c r="AR791" s="873"/>
      <c r="AS791" s="873"/>
      <c r="AT791" s="879"/>
    </row>
    <row r="792" spans="1:46" x14ac:dyDescent="0.2">
      <c r="A792" s="870">
        <v>734</v>
      </c>
      <c r="B792" s="876" t="s">
        <v>613</v>
      </c>
      <c r="C792" s="877" t="s">
        <v>609</v>
      </c>
      <c r="D792" s="872" t="s">
        <v>35</v>
      </c>
      <c r="E792" s="872">
        <v>320</v>
      </c>
      <c r="F792" s="873">
        <v>150</v>
      </c>
      <c r="G792" s="873">
        <f>E792*F792</f>
        <v>48000</v>
      </c>
      <c r="H792" s="873">
        <v>81</v>
      </c>
      <c r="I792" s="873">
        <f>E792*H792</f>
        <v>25920</v>
      </c>
      <c r="J792" s="879">
        <f t="shared" ref="J792:J793" si="1221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/>
      <c r="AK792" s="316"/>
      <c r="AL792" s="316"/>
      <c r="AM792" s="316"/>
      <c r="AN792" s="317"/>
      <c r="AO792" s="872">
        <v>320</v>
      </c>
      <c r="AP792" s="873">
        <v>150</v>
      </c>
      <c r="AQ792" s="873">
        <f>AO792*AP792</f>
        <v>48000</v>
      </c>
      <c r="AR792" s="873">
        <v>81</v>
      </c>
      <c r="AS792" s="873">
        <f>AO792*AR792</f>
        <v>25920</v>
      </c>
      <c r="AT792" s="879">
        <f t="shared" ref="AT792:AT793" si="1222">AQ792+AS792</f>
        <v>73920</v>
      </c>
    </row>
    <row r="793" spans="1:46" x14ac:dyDescent="0.2">
      <c r="A793" s="870">
        <v>734</v>
      </c>
      <c r="B793" s="876" t="s">
        <v>614</v>
      </c>
      <c r="C793" s="877" t="s">
        <v>615</v>
      </c>
      <c r="D793" s="872" t="s">
        <v>35</v>
      </c>
      <c r="E793" s="872">
        <v>400</v>
      </c>
      <c r="F793" s="873">
        <v>150</v>
      </c>
      <c r="G793" s="873">
        <f>E793*F793</f>
        <v>60000</v>
      </c>
      <c r="H793" s="873">
        <v>47</v>
      </c>
      <c r="I793" s="873">
        <f>E793*H793</f>
        <v>18800</v>
      </c>
      <c r="J793" s="879">
        <f t="shared" si="1221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/>
      <c r="AK793" s="316"/>
      <c r="AL793" s="316"/>
      <c r="AM793" s="316"/>
      <c r="AN793" s="317"/>
      <c r="AO793" s="872">
        <v>400</v>
      </c>
      <c r="AP793" s="873">
        <v>150</v>
      </c>
      <c r="AQ793" s="873">
        <f>AO793*AP793</f>
        <v>60000</v>
      </c>
      <c r="AR793" s="873">
        <v>47</v>
      </c>
      <c r="AS793" s="873">
        <f>AO793*AR793</f>
        <v>18800</v>
      </c>
      <c r="AT793" s="879">
        <f t="shared" si="1222"/>
        <v>78800</v>
      </c>
    </row>
    <row r="794" spans="1:46" x14ac:dyDescent="0.2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210"/>
        <v>234625.5</v>
      </c>
      <c r="H794" s="36">
        <v>469251</v>
      </c>
      <c r="I794" s="36">
        <f t="shared" si="1192"/>
        <v>469251</v>
      </c>
      <c r="J794" s="53">
        <f t="shared" si="1186"/>
        <v>703876.5</v>
      </c>
      <c r="K794" s="130"/>
      <c r="L794" s="93">
        <v>234625.5</v>
      </c>
      <c r="M794" s="93">
        <f t="shared" si="1211"/>
        <v>0</v>
      </c>
      <c r="N794" s="93">
        <v>469251</v>
      </c>
      <c r="O794" s="93">
        <f t="shared" si="1193"/>
        <v>0</v>
      </c>
      <c r="P794" s="94">
        <f t="shared" si="1187"/>
        <v>0</v>
      </c>
      <c r="Q794" s="173"/>
      <c r="R794" s="175">
        <v>234625.5</v>
      </c>
      <c r="S794" s="175">
        <f t="shared" si="1212"/>
        <v>0</v>
      </c>
      <c r="T794" s="175">
        <v>469251</v>
      </c>
      <c r="U794" s="175">
        <f t="shared" si="1194"/>
        <v>0</v>
      </c>
      <c r="V794" s="176">
        <f t="shared" si="1188"/>
        <v>0</v>
      </c>
      <c r="W794" s="220"/>
      <c r="X794" s="222">
        <v>234625.5</v>
      </c>
      <c r="Y794" s="222">
        <f t="shared" si="1213"/>
        <v>0</v>
      </c>
      <c r="Z794" s="222">
        <v>469251</v>
      </c>
      <c r="AA794" s="222">
        <f t="shared" si="1195"/>
        <v>0</v>
      </c>
      <c r="AB794" s="223">
        <f t="shared" si="1189"/>
        <v>0</v>
      </c>
      <c r="AC794" s="267"/>
      <c r="AD794" s="269">
        <v>234625.5</v>
      </c>
      <c r="AE794" s="269">
        <f t="shared" si="1214"/>
        <v>0</v>
      </c>
      <c r="AF794" s="269">
        <v>469251</v>
      </c>
      <c r="AG794" s="269">
        <f t="shared" si="1196"/>
        <v>0</v>
      </c>
      <c r="AH794" s="270">
        <f t="shared" si="1190"/>
        <v>0</v>
      </c>
      <c r="AI794" s="314"/>
      <c r="AJ794" s="316">
        <v>234625.5</v>
      </c>
      <c r="AK794" s="316">
        <f t="shared" si="1215"/>
        <v>0</v>
      </c>
      <c r="AL794" s="316">
        <v>469251</v>
      </c>
      <c r="AM794" s="316">
        <f t="shared" si="1197"/>
        <v>0</v>
      </c>
      <c r="AN794" s="317">
        <f t="shared" si="1191"/>
        <v>0</v>
      </c>
      <c r="AO794" s="715">
        <f t="shared" si="1206"/>
        <v>1</v>
      </c>
      <c r="AP794" s="361">
        <v>234625.5</v>
      </c>
      <c r="AQ794" s="361">
        <f t="shared" si="1216"/>
        <v>234625.5</v>
      </c>
      <c r="AR794" s="361">
        <v>469251</v>
      </c>
      <c r="AS794" s="361">
        <f t="shared" si="1208"/>
        <v>469251</v>
      </c>
      <c r="AT794" s="362">
        <f t="shared" si="1209"/>
        <v>703876.5</v>
      </c>
    </row>
    <row r="795" spans="1:46" x14ac:dyDescent="0.2">
      <c r="A795" s="1">
        <v>746</v>
      </c>
      <c r="B795" s="12"/>
      <c r="C795" s="11"/>
      <c r="D795" s="11"/>
      <c r="E795" s="11"/>
      <c r="F795" s="36"/>
      <c r="G795" s="36">
        <f t="shared" si="1210"/>
        <v>0</v>
      </c>
      <c r="H795" s="36"/>
      <c r="I795" s="36">
        <f t="shared" si="1192"/>
        <v>0</v>
      </c>
      <c r="J795" s="53"/>
      <c r="K795" s="143"/>
      <c r="L795" s="93"/>
      <c r="M795" s="93">
        <f t="shared" si="1211"/>
        <v>0</v>
      </c>
      <c r="N795" s="93"/>
      <c r="O795" s="93">
        <f t="shared" si="1193"/>
        <v>0</v>
      </c>
      <c r="P795" s="94"/>
      <c r="Q795" s="202"/>
      <c r="R795" s="175"/>
      <c r="S795" s="175">
        <f t="shared" si="1212"/>
        <v>0</v>
      </c>
      <c r="T795" s="175"/>
      <c r="U795" s="175">
        <f t="shared" si="1194"/>
        <v>0</v>
      </c>
      <c r="V795" s="176"/>
      <c r="W795" s="249"/>
      <c r="X795" s="222"/>
      <c r="Y795" s="222">
        <f t="shared" si="1213"/>
        <v>0</v>
      </c>
      <c r="Z795" s="222"/>
      <c r="AA795" s="222">
        <f t="shared" si="1195"/>
        <v>0</v>
      </c>
      <c r="AB795" s="223"/>
      <c r="AC795" s="296"/>
      <c r="AD795" s="269"/>
      <c r="AE795" s="269">
        <f t="shared" si="1214"/>
        <v>0</v>
      </c>
      <c r="AF795" s="269"/>
      <c r="AG795" s="269">
        <f t="shared" si="1196"/>
        <v>0</v>
      </c>
      <c r="AH795" s="270"/>
      <c r="AI795" s="343"/>
      <c r="AJ795" s="316"/>
      <c r="AK795" s="316">
        <f t="shared" si="1215"/>
        <v>0</v>
      </c>
      <c r="AL795" s="316"/>
      <c r="AM795" s="316">
        <f t="shared" si="1197"/>
        <v>0</v>
      </c>
      <c r="AN795" s="317"/>
      <c r="AO795" s="715">
        <f t="shared" si="1206"/>
        <v>0</v>
      </c>
      <c r="AP795" s="361"/>
      <c r="AQ795" s="361">
        <f t="shared" si="1216"/>
        <v>0</v>
      </c>
      <c r="AR795" s="361"/>
      <c r="AS795" s="361">
        <f t="shared" si="1208"/>
        <v>0</v>
      </c>
      <c r="AT795" s="362"/>
    </row>
    <row r="796" spans="1:46" x14ac:dyDescent="0.2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210"/>
        <v>225000</v>
      </c>
      <c r="H796" s="83">
        <v>0</v>
      </c>
      <c r="I796" s="83">
        <f t="shared" si="1192"/>
        <v>0</v>
      </c>
      <c r="J796" s="124">
        <f t="shared" si="1186"/>
        <v>225000</v>
      </c>
      <c r="K796" s="130"/>
      <c r="L796" s="93">
        <v>225000</v>
      </c>
      <c r="M796" s="93">
        <f t="shared" si="1211"/>
        <v>0</v>
      </c>
      <c r="N796" s="93">
        <v>0</v>
      </c>
      <c r="O796" s="93">
        <f t="shared" si="1193"/>
        <v>0</v>
      </c>
      <c r="P796" s="94">
        <f t="shared" ref="P796:P797" si="1223">M796+O796</f>
        <v>0</v>
      </c>
      <c r="Q796" s="173"/>
      <c r="R796" s="175">
        <v>225000</v>
      </c>
      <c r="S796" s="175">
        <f t="shared" si="1212"/>
        <v>0</v>
      </c>
      <c r="T796" s="175">
        <v>0</v>
      </c>
      <c r="U796" s="175">
        <f t="shared" si="1194"/>
        <v>0</v>
      </c>
      <c r="V796" s="176">
        <f t="shared" ref="V796:V797" si="1224">S796+U796</f>
        <v>0</v>
      </c>
      <c r="W796" s="220"/>
      <c r="X796" s="222">
        <v>225000</v>
      </c>
      <c r="Y796" s="222">
        <f t="shared" si="1213"/>
        <v>0</v>
      </c>
      <c r="Z796" s="222">
        <v>0</v>
      </c>
      <c r="AA796" s="222">
        <f t="shared" si="1195"/>
        <v>0</v>
      </c>
      <c r="AB796" s="223">
        <f t="shared" ref="AB796:AB797" si="1225">Y796+AA796</f>
        <v>0</v>
      </c>
      <c r="AC796" s="267"/>
      <c r="AD796" s="269">
        <v>225000</v>
      </c>
      <c r="AE796" s="269">
        <f t="shared" si="1214"/>
        <v>0</v>
      </c>
      <c r="AF796" s="269">
        <v>0</v>
      </c>
      <c r="AG796" s="269">
        <f t="shared" si="1196"/>
        <v>0</v>
      </c>
      <c r="AH796" s="270">
        <f t="shared" ref="AH796:AH797" si="1226">AE796+AG796</f>
        <v>0</v>
      </c>
      <c r="AI796" s="314"/>
      <c r="AJ796" s="316">
        <v>225000</v>
      </c>
      <c r="AK796" s="316">
        <f t="shared" si="1215"/>
        <v>0</v>
      </c>
      <c r="AL796" s="316">
        <v>0</v>
      </c>
      <c r="AM796" s="316">
        <f t="shared" si="1197"/>
        <v>0</v>
      </c>
      <c r="AN796" s="317">
        <f t="shared" ref="AN796:AN797" si="1227">AK796+AM796</f>
        <v>0</v>
      </c>
      <c r="AO796" s="715">
        <f t="shared" si="1206"/>
        <v>1</v>
      </c>
      <c r="AP796" s="361">
        <v>225000</v>
      </c>
      <c r="AQ796" s="361">
        <f t="shared" si="1216"/>
        <v>225000</v>
      </c>
      <c r="AR796" s="361">
        <v>0</v>
      </c>
      <c r="AS796" s="361">
        <f t="shared" si="1208"/>
        <v>0</v>
      </c>
      <c r="AT796" s="362">
        <f t="shared" ref="AT796:AT797" si="1228">AQ796+AS796</f>
        <v>225000</v>
      </c>
    </row>
    <row r="797" spans="1:46" x14ac:dyDescent="0.2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210"/>
        <v>189000</v>
      </c>
      <c r="H797" s="83">
        <v>0</v>
      </c>
      <c r="I797" s="83">
        <f t="shared" si="1192"/>
        <v>0</v>
      </c>
      <c r="J797" s="124">
        <f t="shared" si="1186"/>
        <v>189000</v>
      </c>
      <c r="K797" s="130"/>
      <c r="L797" s="93">
        <v>189000</v>
      </c>
      <c r="M797" s="93">
        <f t="shared" si="1211"/>
        <v>0</v>
      </c>
      <c r="N797" s="93">
        <v>0</v>
      </c>
      <c r="O797" s="93">
        <f t="shared" si="1193"/>
        <v>0</v>
      </c>
      <c r="P797" s="94">
        <f t="shared" si="1223"/>
        <v>0</v>
      </c>
      <c r="Q797" s="173"/>
      <c r="R797" s="175">
        <v>189000</v>
      </c>
      <c r="S797" s="175">
        <f t="shared" si="1212"/>
        <v>0</v>
      </c>
      <c r="T797" s="175">
        <v>0</v>
      </c>
      <c r="U797" s="175">
        <f t="shared" si="1194"/>
        <v>0</v>
      </c>
      <c r="V797" s="176">
        <f t="shared" si="1224"/>
        <v>0</v>
      </c>
      <c r="W797" s="220"/>
      <c r="X797" s="222">
        <v>189000</v>
      </c>
      <c r="Y797" s="222">
        <f t="shared" si="1213"/>
        <v>0</v>
      </c>
      <c r="Z797" s="222">
        <v>0</v>
      </c>
      <c r="AA797" s="222">
        <f t="shared" si="1195"/>
        <v>0</v>
      </c>
      <c r="AB797" s="223">
        <f t="shared" si="1225"/>
        <v>0</v>
      </c>
      <c r="AC797" s="267"/>
      <c r="AD797" s="269">
        <v>189000</v>
      </c>
      <c r="AE797" s="269">
        <f t="shared" si="1214"/>
        <v>0</v>
      </c>
      <c r="AF797" s="269">
        <v>0</v>
      </c>
      <c r="AG797" s="269">
        <f t="shared" si="1196"/>
        <v>0</v>
      </c>
      <c r="AH797" s="270">
        <f t="shared" si="1226"/>
        <v>0</v>
      </c>
      <c r="AI797" s="314"/>
      <c r="AJ797" s="316">
        <v>189000</v>
      </c>
      <c r="AK797" s="316">
        <f t="shared" si="1215"/>
        <v>0</v>
      </c>
      <c r="AL797" s="316">
        <v>0</v>
      </c>
      <c r="AM797" s="316">
        <f t="shared" si="1197"/>
        <v>0</v>
      </c>
      <c r="AN797" s="317">
        <f t="shared" si="1227"/>
        <v>0</v>
      </c>
      <c r="AO797" s="715">
        <f t="shared" si="1206"/>
        <v>1</v>
      </c>
      <c r="AP797" s="361">
        <v>189000</v>
      </c>
      <c r="AQ797" s="361">
        <f t="shared" si="1216"/>
        <v>189000</v>
      </c>
      <c r="AR797" s="361">
        <v>0</v>
      </c>
      <c r="AS797" s="361">
        <f t="shared" si="1208"/>
        <v>0</v>
      </c>
      <c r="AT797" s="362">
        <f t="shared" si="1228"/>
        <v>189000</v>
      </c>
    </row>
    <row r="798" spans="1:46" ht="13.5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5">
        <f t="shared" si="1206"/>
        <v>0</v>
      </c>
      <c r="AP798" s="361"/>
      <c r="AQ798" s="361"/>
      <c r="AR798" s="361"/>
      <c r="AS798" s="361"/>
      <c r="AT798" s="362"/>
    </row>
    <row r="799" spans="1:46" ht="13.5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SUM(AH736:AH798)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5">
        <f t="shared" si="1206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SUM(AT736:AT798)</f>
        <v>3676472.5</v>
      </c>
    </row>
    <row r="800" spans="1:46" x14ac:dyDescent="0.2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5">
        <f t="shared" si="1206"/>
        <v>0</v>
      </c>
      <c r="AP800" s="360"/>
      <c r="AQ800" s="358"/>
      <c r="AR800" s="358"/>
      <c r="AS800" s="358"/>
      <c r="AT800" s="359"/>
    </row>
    <row r="801" spans="1:46" ht="13.5" x14ac:dyDescent="0.25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5">
        <f t="shared" si="1206"/>
        <v>0</v>
      </c>
      <c r="AP801" s="357"/>
      <c r="AQ801" s="358"/>
      <c r="AR801" s="358"/>
      <c r="AS801" s="358"/>
      <c r="AT801" s="359"/>
    </row>
    <row r="802" spans="1:46" x14ac:dyDescent="0.2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5">
        <f t="shared" si="1206"/>
        <v>0</v>
      </c>
      <c r="AP802" s="360"/>
      <c r="AQ802" s="358"/>
      <c r="AR802" s="358"/>
      <c r="AS802" s="358"/>
      <c r="AT802" s="359"/>
    </row>
    <row r="803" spans="1:46" ht="25.5" x14ac:dyDescent="0.2">
      <c r="A803" s="880">
        <v>754</v>
      </c>
      <c r="B803" s="885" t="s">
        <v>210</v>
      </c>
      <c r="C803" s="882" t="s">
        <v>211</v>
      </c>
      <c r="D803" s="882" t="s">
        <v>14</v>
      </c>
      <c r="E803" s="882">
        <v>1</v>
      </c>
      <c r="F803" s="883">
        <v>2000</v>
      </c>
      <c r="G803" s="883">
        <f>E803*F803</f>
        <v>2000</v>
      </c>
      <c r="H803" s="883">
        <v>1856</v>
      </c>
      <c r="I803" s="883">
        <f>E803*H803</f>
        <v>1856</v>
      </c>
      <c r="J803" s="884">
        <f t="shared" ref="J803:J826" si="1229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30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31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32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33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4">AK803+AM803</f>
        <v>0</v>
      </c>
      <c r="AO803" s="892"/>
      <c r="AP803" s="883"/>
      <c r="AQ803" s="883"/>
      <c r="AR803" s="883"/>
      <c r="AS803" s="883"/>
      <c r="AT803" s="893"/>
    </row>
    <row r="804" spans="1:46" x14ac:dyDescent="0.2">
      <c r="A804" s="880">
        <v>755</v>
      </c>
      <c r="B804" s="885" t="s">
        <v>212</v>
      </c>
      <c r="C804" s="882" t="s">
        <v>213</v>
      </c>
      <c r="D804" s="882" t="s">
        <v>14</v>
      </c>
      <c r="E804" s="882">
        <v>10</v>
      </c>
      <c r="F804" s="883">
        <v>750</v>
      </c>
      <c r="G804" s="883">
        <f t="shared" ref="G804:G826" si="1235">E804*F804</f>
        <v>7500</v>
      </c>
      <c r="H804" s="883">
        <v>532</v>
      </c>
      <c r="I804" s="883">
        <f t="shared" ref="I804:I826" si="1236">E804*H804</f>
        <v>5320</v>
      </c>
      <c r="J804" s="884">
        <f t="shared" si="1229"/>
        <v>12820</v>
      </c>
      <c r="K804" s="130"/>
      <c r="L804" s="93">
        <v>750</v>
      </c>
      <c r="M804" s="93">
        <f t="shared" ref="M804:M823" si="1237">K804*L804</f>
        <v>0</v>
      </c>
      <c r="N804" s="93">
        <v>532</v>
      </c>
      <c r="O804" s="93">
        <f t="shared" ref="O804:O823" si="1238">K804*N804</f>
        <v>0</v>
      </c>
      <c r="P804" s="94">
        <f t="shared" si="1230"/>
        <v>0</v>
      </c>
      <c r="Q804" s="173"/>
      <c r="R804" s="175">
        <v>750</v>
      </c>
      <c r="S804" s="175">
        <f t="shared" ref="S804:S823" si="1239">Q804*R804</f>
        <v>0</v>
      </c>
      <c r="T804" s="175">
        <v>532</v>
      </c>
      <c r="U804" s="175">
        <f t="shared" ref="U804:U823" si="1240">Q804*T804</f>
        <v>0</v>
      </c>
      <c r="V804" s="176">
        <f t="shared" si="1231"/>
        <v>0</v>
      </c>
      <c r="W804" s="220"/>
      <c r="X804" s="222">
        <v>750</v>
      </c>
      <c r="Y804" s="222">
        <f t="shared" ref="Y804:Y823" si="1241">W804*X804</f>
        <v>0</v>
      </c>
      <c r="Z804" s="222">
        <v>532</v>
      </c>
      <c r="AA804" s="222">
        <f t="shared" ref="AA804:AA823" si="1242">W804*Z804</f>
        <v>0</v>
      </c>
      <c r="AB804" s="223">
        <f t="shared" si="1232"/>
        <v>0</v>
      </c>
      <c r="AC804" s="267"/>
      <c r="AD804" s="269">
        <v>750</v>
      </c>
      <c r="AE804" s="269">
        <f t="shared" ref="AE804:AE823" si="1243">AC804*AD804</f>
        <v>0</v>
      </c>
      <c r="AF804" s="269">
        <v>532</v>
      </c>
      <c r="AG804" s="269">
        <f t="shared" ref="AG804:AG823" si="1244">AC804*AF804</f>
        <v>0</v>
      </c>
      <c r="AH804" s="270">
        <f t="shared" si="1233"/>
        <v>0</v>
      </c>
      <c r="AI804" s="314"/>
      <c r="AJ804" s="316">
        <v>750</v>
      </c>
      <c r="AK804" s="316">
        <f t="shared" ref="AK804:AK823" si="1245">AI804*AJ804</f>
        <v>0</v>
      </c>
      <c r="AL804" s="316">
        <v>532</v>
      </c>
      <c r="AM804" s="316">
        <f t="shared" ref="AM804:AM823" si="1246">AI804*AL804</f>
        <v>0</v>
      </c>
      <c r="AN804" s="317">
        <f t="shared" si="1234"/>
        <v>0</v>
      </c>
      <c r="AO804" s="892"/>
      <c r="AP804" s="883"/>
      <c r="AQ804" s="883"/>
      <c r="AR804" s="883"/>
      <c r="AS804" s="883"/>
      <c r="AT804" s="893"/>
    </row>
    <row r="805" spans="1:46" x14ac:dyDescent="0.2">
      <c r="A805" s="880">
        <v>756</v>
      </c>
      <c r="B805" s="885" t="s">
        <v>214</v>
      </c>
      <c r="C805" s="882" t="s">
        <v>215</v>
      </c>
      <c r="D805" s="882" t="s">
        <v>14</v>
      </c>
      <c r="E805" s="882">
        <v>52</v>
      </c>
      <c r="F805" s="883">
        <v>450</v>
      </c>
      <c r="G805" s="883">
        <f t="shared" si="1235"/>
        <v>23400</v>
      </c>
      <c r="H805" s="883">
        <v>4220</v>
      </c>
      <c r="I805" s="883">
        <f t="shared" si="1236"/>
        <v>219440</v>
      </c>
      <c r="J805" s="884">
        <f t="shared" si="1229"/>
        <v>242840</v>
      </c>
      <c r="K805" s="130"/>
      <c r="L805" s="93">
        <v>450</v>
      </c>
      <c r="M805" s="93">
        <f t="shared" si="1237"/>
        <v>0</v>
      </c>
      <c r="N805" s="93">
        <v>4220</v>
      </c>
      <c r="O805" s="93">
        <f t="shared" si="1238"/>
        <v>0</v>
      </c>
      <c r="P805" s="94">
        <f t="shared" si="1230"/>
        <v>0</v>
      </c>
      <c r="Q805" s="173"/>
      <c r="R805" s="175">
        <v>450</v>
      </c>
      <c r="S805" s="175">
        <f t="shared" si="1239"/>
        <v>0</v>
      </c>
      <c r="T805" s="175">
        <v>4220</v>
      </c>
      <c r="U805" s="175">
        <f t="shared" si="1240"/>
        <v>0</v>
      </c>
      <c r="V805" s="176">
        <f t="shared" si="1231"/>
        <v>0</v>
      </c>
      <c r="W805" s="220"/>
      <c r="X805" s="222">
        <v>450</v>
      </c>
      <c r="Y805" s="222">
        <f t="shared" si="1241"/>
        <v>0</v>
      </c>
      <c r="Z805" s="222">
        <v>4220</v>
      </c>
      <c r="AA805" s="222">
        <f t="shared" si="1242"/>
        <v>0</v>
      </c>
      <c r="AB805" s="223">
        <f t="shared" si="1232"/>
        <v>0</v>
      </c>
      <c r="AC805" s="267"/>
      <c r="AD805" s="269">
        <v>450</v>
      </c>
      <c r="AE805" s="269">
        <f t="shared" si="1243"/>
        <v>0</v>
      </c>
      <c r="AF805" s="269">
        <v>4220</v>
      </c>
      <c r="AG805" s="269">
        <f t="shared" si="1244"/>
        <v>0</v>
      </c>
      <c r="AH805" s="270">
        <f t="shared" si="1233"/>
        <v>0</v>
      </c>
      <c r="AI805" s="314"/>
      <c r="AJ805" s="316">
        <v>450</v>
      </c>
      <c r="AK805" s="316">
        <f t="shared" si="1245"/>
        <v>0</v>
      </c>
      <c r="AL805" s="316">
        <v>4220</v>
      </c>
      <c r="AM805" s="316">
        <f t="shared" si="1246"/>
        <v>0</v>
      </c>
      <c r="AN805" s="317">
        <f t="shared" si="1234"/>
        <v>0</v>
      </c>
      <c r="AO805" s="892"/>
      <c r="AP805" s="883"/>
      <c r="AQ805" s="883"/>
      <c r="AR805" s="883"/>
      <c r="AS805" s="883"/>
      <c r="AT805" s="893"/>
    </row>
    <row r="806" spans="1:46" x14ac:dyDescent="0.2">
      <c r="A806" s="880">
        <v>757</v>
      </c>
      <c r="B806" s="885" t="s">
        <v>216</v>
      </c>
      <c r="C806" s="882"/>
      <c r="D806" s="882" t="s">
        <v>35</v>
      </c>
      <c r="E806" s="882">
        <v>3</v>
      </c>
      <c r="F806" s="883">
        <v>100</v>
      </c>
      <c r="G806" s="883">
        <f t="shared" si="1235"/>
        <v>300</v>
      </c>
      <c r="H806" s="883">
        <v>189</v>
      </c>
      <c r="I806" s="883">
        <f t="shared" si="1236"/>
        <v>567</v>
      </c>
      <c r="J806" s="884">
        <f t="shared" si="1229"/>
        <v>867</v>
      </c>
      <c r="K806" s="130"/>
      <c r="L806" s="93">
        <v>100</v>
      </c>
      <c r="M806" s="93">
        <f t="shared" si="1237"/>
        <v>0</v>
      </c>
      <c r="N806" s="93">
        <v>189</v>
      </c>
      <c r="O806" s="93">
        <f t="shared" si="1238"/>
        <v>0</v>
      </c>
      <c r="P806" s="94">
        <f t="shared" si="1230"/>
        <v>0</v>
      </c>
      <c r="Q806" s="173"/>
      <c r="R806" s="175">
        <v>100</v>
      </c>
      <c r="S806" s="175">
        <f t="shared" si="1239"/>
        <v>0</v>
      </c>
      <c r="T806" s="175">
        <v>189</v>
      </c>
      <c r="U806" s="175">
        <f t="shared" si="1240"/>
        <v>0</v>
      </c>
      <c r="V806" s="176">
        <f t="shared" si="1231"/>
        <v>0</v>
      </c>
      <c r="W806" s="220"/>
      <c r="X806" s="222">
        <v>100</v>
      </c>
      <c r="Y806" s="222">
        <f t="shared" si="1241"/>
        <v>0</v>
      </c>
      <c r="Z806" s="222">
        <v>189</v>
      </c>
      <c r="AA806" s="222">
        <f t="shared" si="1242"/>
        <v>0</v>
      </c>
      <c r="AB806" s="223">
        <f t="shared" si="1232"/>
        <v>0</v>
      </c>
      <c r="AC806" s="267"/>
      <c r="AD806" s="269">
        <v>100</v>
      </c>
      <c r="AE806" s="269">
        <f t="shared" si="1243"/>
        <v>0</v>
      </c>
      <c r="AF806" s="269">
        <v>189</v>
      </c>
      <c r="AG806" s="269">
        <f t="shared" si="1244"/>
        <v>0</v>
      </c>
      <c r="AH806" s="270">
        <f t="shared" si="1233"/>
        <v>0</v>
      </c>
      <c r="AI806" s="314"/>
      <c r="AJ806" s="316">
        <v>100</v>
      </c>
      <c r="AK806" s="316">
        <f t="shared" si="1245"/>
        <v>0</v>
      </c>
      <c r="AL806" s="316">
        <v>189</v>
      </c>
      <c r="AM806" s="316">
        <f t="shared" si="1246"/>
        <v>0</v>
      </c>
      <c r="AN806" s="317">
        <f t="shared" si="1234"/>
        <v>0</v>
      </c>
      <c r="AO806" s="892"/>
      <c r="AP806" s="883"/>
      <c r="AQ806" s="883"/>
      <c r="AR806" s="883"/>
      <c r="AS806" s="883"/>
      <c r="AT806" s="893"/>
    </row>
    <row r="807" spans="1:46" x14ac:dyDescent="0.2">
      <c r="A807" s="880">
        <v>758</v>
      </c>
      <c r="B807" s="885" t="s">
        <v>217</v>
      </c>
      <c r="C807" s="882" t="s">
        <v>218</v>
      </c>
      <c r="D807" s="882" t="s">
        <v>14</v>
      </c>
      <c r="E807" s="882">
        <v>60</v>
      </c>
      <c r="F807" s="883">
        <v>50</v>
      </c>
      <c r="G807" s="883">
        <f t="shared" si="1235"/>
        <v>3000</v>
      </c>
      <c r="H807" s="883">
        <v>324</v>
      </c>
      <c r="I807" s="883">
        <f t="shared" si="1236"/>
        <v>19440</v>
      </c>
      <c r="J807" s="884">
        <f t="shared" si="1229"/>
        <v>22440</v>
      </c>
      <c r="K807" s="130"/>
      <c r="L807" s="93">
        <v>50</v>
      </c>
      <c r="M807" s="93">
        <f t="shared" si="1237"/>
        <v>0</v>
      </c>
      <c r="N807" s="93">
        <v>324</v>
      </c>
      <c r="O807" s="93">
        <f t="shared" si="1238"/>
        <v>0</v>
      </c>
      <c r="P807" s="94">
        <f t="shared" si="1230"/>
        <v>0</v>
      </c>
      <c r="Q807" s="173"/>
      <c r="R807" s="175">
        <v>50</v>
      </c>
      <c r="S807" s="175">
        <f t="shared" si="1239"/>
        <v>0</v>
      </c>
      <c r="T807" s="175">
        <v>324</v>
      </c>
      <c r="U807" s="175">
        <f t="shared" si="1240"/>
        <v>0</v>
      </c>
      <c r="V807" s="176">
        <f t="shared" si="1231"/>
        <v>0</v>
      </c>
      <c r="W807" s="220"/>
      <c r="X807" s="222">
        <v>50</v>
      </c>
      <c r="Y807" s="222">
        <f t="shared" si="1241"/>
        <v>0</v>
      </c>
      <c r="Z807" s="222">
        <v>324</v>
      </c>
      <c r="AA807" s="222">
        <f t="shared" si="1242"/>
        <v>0</v>
      </c>
      <c r="AB807" s="223">
        <f t="shared" si="1232"/>
        <v>0</v>
      </c>
      <c r="AC807" s="267"/>
      <c r="AD807" s="269">
        <v>50</v>
      </c>
      <c r="AE807" s="269">
        <f t="shared" si="1243"/>
        <v>0</v>
      </c>
      <c r="AF807" s="269">
        <v>324</v>
      </c>
      <c r="AG807" s="269">
        <f t="shared" si="1244"/>
        <v>0</v>
      </c>
      <c r="AH807" s="270">
        <f t="shared" si="1233"/>
        <v>0</v>
      </c>
      <c r="AI807" s="314"/>
      <c r="AJ807" s="316">
        <v>50</v>
      </c>
      <c r="AK807" s="316">
        <f t="shared" si="1245"/>
        <v>0</v>
      </c>
      <c r="AL807" s="316">
        <v>324</v>
      </c>
      <c r="AM807" s="316">
        <f t="shared" si="1246"/>
        <v>0</v>
      </c>
      <c r="AN807" s="317">
        <f t="shared" si="1234"/>
        <v>0</v>
      </c>
      <c r="AO807" s="892"/>
      <c r="AP807" s="883"/>
      <c r="AQ807" s="883"/>
      <c r="AR807" s="883"/>
      <c r="AS807" s="883"/>
      <c r="AT807" s="893"/>
    </row>
    <row r="808" spans="1:46" x14ac:dyDescent="0.2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35"/>
        <v>16000</v>
      </c>
      <c r="H808" s="36">
        <v>30</v>
      </c>
      <c r="I808" s="36">
        <f t="shared" si="1236"/>
        <v>6000</v>
      </c>
      <c r="J808" s="53">
        <f t="shared" si="1229"/>
        <v>22000</v>
      </c>
      <c r="K808" s="130"/>
      <c r="L808" s="93">
        <v>80</v>
      </c>
      <c r="M808" s="93">
        <f t="shared" si="1237"/>
        <v>0</v>
      </c>
      <c r="N808" s="93">
        <v>30</v>
      </c>
      <c r="O808" s="93">
        <f t="shared" si="1238"/>
        <v>0</v>
      </c>
      <c r="P808" s="94">
        <f t="shared" si="1230"/>
        <v>0</v>
      </c>
      <c r="Q808" s="173"/>
      <c r="R808" s="175">
        <v>80</v>
      </c>
      <c r="S808" s="175">
        <f t="shared" si="1239"/>
        <v>0</v>
      </c>
      <c r="T808" s="175">
        <v>30</v>
      </c>
      <c r="U808" s="175">
        <f t="shared" si="1240"/>
        <v>0</v>
      </c>
      <c r="V808" s="176">
        <f t="shared" si="1231"/>
        <v>0</v>
      </c>
      <c r="W808" s="220"/>
      <c r="X808" s="222">
        <v>80</v>
      </c>
      <c r="Y808" s="222">
        <f t="shared" si="1241"/>
        <v>0</v>
      </c>
      <c r="Z808" s="222">
        <v>30</v>
      </c>
      <c r="AA808" s="222">
        <f t="shared" si="1242"/>
        <v>0</v>
      </c>
      <c r="AB808" s="223">
        <f t="shared" si="1232"/>
        <v>0</v>
      </c>
      <c r="AC808" s="267"/>
      <c r="AD808" s="269">
        <v>80</v>
      </c>
      <c r="AE808" s="269">
        <f t="shared" si="1243"/>
        <v>0</v>
      </c>
      <c r="AF808" s="269">
        <v>30</v>
      </c>
      <c r="AG808" s="269">
        <f t="shared" si="1244"/>
        <v>0</v>
      </c>
      <c r="AH808" s="270">
        <f t="shared" si="1233"/>
        <v>0</v>
      </c>
      <c r="AI808" s="314"/>
      <c r="AJ808" s="316">
        <v>80</v>
      </c>
      <c r="AK808" s="316">
        <f t="shared" si="1245"/>
        <v>0</v>
      </c>
      <c r="AL808" s="316">
        <v>30</v>
      </c>
      <c r="AM808" s="316">
        <f t="shared" si="1246"/>
        <v>0</v>
      </c>
      <c r="AN808" s="317">
        <f t="shared" si="1234"/>
        <v>0</v>
      </c>
      <c r="AO808" s="715">
        <f t="shared" si="1206"/>
        <v>200</v>
      </c>
      <c r="AP808" s="361">
        <v>80</v>
      </c>
      <c r="AQ808" s="361">
        <f t="shared" ref="AQ804:AQ823" si="1247">AO808*AP808</f>
        <v>16000</v>
      </c>
      <c r="AR808" s="361">
        <v>30</v>
      </c>
      <c r="AS808" s="361">
        <f t="shared" ref="AS804:AS823" si="1248">AO808*AR808</f>
        <v>6000</v>
      </c>
      <c r="AT808" s="362">
        <f t="shared" ref="AT803:AT823" si="1249">AQ808+AS808</f>
        <v>22000</v>
      </c>
    </row>
    <row r="809" spans="1:46" x14ac:dyDescent="0.2">
      <c r="A809" s="880">
        <v>760</v>
      </c>
      <c r="B809" s="881" t="s">
        <v>219</v>
      </c>
      <c r="C809" s="886" t="s">
        <v>221</v>
      </c>
      <c r="D809" s="882" t="s">
        <v>35</v>
      </c>
      <c r="E809" s="882">
        <v>4805</v>
      </c>
      <c r="F809" s="883">
        <v>80</v>
      </c>
      <c r="G809" s="883">
        <f t="shared" si="1235"/>
        <v>384400</v>
      </c>
      <c r="H809" s="883">
        <v>45</v>
      </c>
      <c r="I809" s="883">
        <f t="shared" si="1236"/>
        <v>216225</v>
      </c>
      <c r="J809" s="884">
        <f t="shared" si="1229"/>
        <v>600625</v>
      </c>
      <c r="K809" s="130"/>
      <c r="L809" s="93">
        <v>80</v>
      </c>
      <c r="M809" s="93">
        <f t="shared" si="1237"/>
        <v>0</v>
      </c>
      <c r="N809" s="93">
        <v>45</v>
      </c>
      <c r="O809" s="93">
        <f t="shared" si="1238"/>
        <v>0</v>
      </c>
      <c r="P809" s="94">
        <f t="shared" si="1230"/>
        <v>0</v>
      </c>
      <c r="Q809" s="173"/>
      <c r="R809" s="175">
        <v>80</v>
      </c>
      <c r="S809" s="175">
        <f t="shared" si="1239"/>
        <v>0</v>
      </c>
      <c r="T809" s="175">
        <v>45</v>
      </c>
      <c r="U809" s="175">
        <f t="shared" si="1240"/>
        <v>0</v>
      </c>
      <c r="V809" s="176">
        <f t="shared" si="1231"/>
        <v>0</v>
      </c>
      <c r="W809" s="220"/>
      <c r="X809" s="222">
        <v>80</v>
      </c>
      <c r="Y809" s="222">
        <f t="shared" si="1241"/>
        <v>0</v>
      </c>
      <c r="Z809" s="222">
        <v>45</v>
      </c>
      <c r="AA809" s="222">
        <f t="shared" si="1242"/>
        <v>0</v>
      </c>
      <c r="AB809" s="223">
        <f t="shared" si="1232"/>
        <v>0</v>
      </c>
      <c r="AC809" s="267"/>
      <c r="AD809" s="269">
        <v>80</v>
      </c>
      <c r="AE809" s="269">
        <f t="shared" si="1243"/>
        <v>0</v>
      </c>
      <c r="AF809" s="269">
        <v>45</v>
      </c>
      <c r="AG809" s="269">
        <f t="shared" si="1244"/>
        <v>0</v>
      </c>
      <c r="AH809" s="270">
        <f t="shared" si="1233"/>
        <v>0</v>
      </c>
      <c r="AI809" s="314"/>
      <c r="AJ809" s="316">
        <v>80</v>
      </c>
      <c r="AK809" s="316">
        <f t="shared" si="1245"/>
        <v>0</v>
      </c>
      <c r="AL809" s="316">
        <v>45</v>
      </c>
      <c r="AM809" s="316">
        <f t="shared" si="1246"/>
        <v>0</v>
      </c>
      <c r="AN809" s="317">
        <f t="shared" si="1234"/>
        <v>0</v>
      </c>
      <c r="AO809" s="892"/>
      <c r="AP809" s="883"/>
      <c r="AQ809" s="883"/>
      <c r="AR809" s="883"/>
      <c r="AS809" s="883"/>
      <c r="AT809" s="893"/>
    </row>
    <row r="810" spans="1:46" x14ac:dyDescent="0.2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35"/>
        <v>0</v>
      </c>
      <c r="H810" s="36">
        <v>32</v>
      </c>
      <c r="I810" s="36">
        <f t="shared" si="1236"/>
        <v>12800</v>
      </c>
      <c r="J810" s="53">
        <f t="shared" si="1229"/>
        <v>12800</v>
      </c>
      <c r="K810" s="130"/>
      <c r="L810" s="93">
        <v>0</v>
      </c>
      <c r="M810" s="93">
        <f t="shared" si="1237"/>
        <v>0</v>
      </c>
      <c r="N810" s="93">
        <v>32</v>
      </c>
      <c r="O810" s="93">
        <f t="shared" si="1238"/>
        <v>0</v>
      </c>
      <c r="P810" s="94">
        <f t="shared" si="1230"/>
        <v>0</v>
      </c>
      <c r="Q810" s="173"/>
      <c r="R810" s="175">
        <v>0</v>
      </c>
      <c r="S810" s="175">
        <f t="shared" si="1239"/>
        <v>0</v>
      </c>
      <c r="T810" s="175">
        <v>32</v>
      </c>
      <c r="U810" s="175">
        <f t="shared" si="1240"/>
        <v>0</v>
      </c>
      <c r="V810" s="176">
        <f t="shared" si="1231"/>
        <v>0</v>
      </c>
      <c r="W810" s="220"/>
      <c r="X810" s="222">
        <v>0</v>
      </c>
      <c r="Y810" s="222">
        <f t="shared" si="1241"/>
        <v>0</v>
      </c>
      <c r="Z810" s="222">
        <v>32</v>
      </c>
      <c r="AA810" s="222">
        <f t="shared" si="1242"/>
        <v>0</v>
      </c>
      <c r="AB810" s="223">
        <f t="shared" si="1232"/>
        <v>0</v>
      </c>
      <c r="AC810" s="267"/>
      <c r="AD810" s="269">
        <v>0</v>
      </c>
      <c r="AE810" s="269">
        <f t="shared" si="1243"/>
        <v>0</v>
      </c>
      <c r="AF810" s="269">
        <v>32</v>
      </c>
      <c r="AG810" s="269">
        <f t="shared" si="1244"/>
        <v>0</v>
      </c>
      <c r="AH810" s="270">
        <f t="shared" si="1233"/>
        <v>0</v>
      </c>
      <c r="AI810" s="314"/>
      <c r="AJ810" s="316">
        <v>0</v>
      </c>
      <c r="AK810" s="316">
        <f t="shared" si="1245"/>
        <v>0</v>
      </c>
      <c r="AL810" s="316">
        <v>32</v>
      </c>
      <c r="AM810" s="316">
        <f t="shared" si="1246"/>
        <v>0</v>
      </c>
      <c r="AN810" s="317">
        <f t="shared" si="1234"/>
        <v>0</v>
      </c>
      <c r="AO810" s="715">
        <f t="shared" si="1206"/>
        <v>400</v>
      </c>
      <c r="AP810" s="361">
        <v>0</v>
      </c>
      <c r="AQ810" s="361">
        <f t="shared" si="1247"/>
        <v>0</v>
      </c>
      <c r="AR810" s="361">
        <v>32</v>
      </c>
      <c r="AS810" s="361">
        <f t="shared" si="1248"/>
        <v>12800</v>
      </c>
      <c r="AT810" s="362">
        <f t="shared" si="1249"/>
        <v>12800</v>
      </c>
    </row>
    <row r="811" spans="1:46" x14ac:dyDescent="0.2">
      <c r="A811" s="880">
        <v>762</v>
      </c>
      <c r="B811" s="881" t="s">
        <v>274</v>
      </c>
      <c r="C811" s="886" t="s">
        <v>221</v>
      </c>
      <c r="D811" s="882" t="s">
        <v>35</v>
      </c>
      <c r="E811" s="882">
        <v>9610</v>
      </c>
      <c r="F811" s="883">
        <v>0</v>
      </c>
      <c r="G811" s="883">
        <f t="shared" si="1235"/>
        <v>0</v>
      </c>
      <c r="H811" s="883">
        <v>34</v>
      </c>
      <c r="I811" s="883">
        <f t="shared" si="1236"/>
        <v>326740</v>
      </c>
      <c r="J811" s="884">
        <f t="shared" si="1229"/>
        <v>326740</v>
      </c>
      <c r="K811" s="130"/>
      <c r="L811" s="93">
        <v>0</v>
      </c>
      <c r="M811" s="93">
        <f t="shared" si="1237"/>
        <v>0</v>
      </c>
      <c r="N811" s="93">
        <v>34</v>
      </c>
      <c r="O811" s="93">
        <f t="shared" si="1238"/>
        <v>0</v>
      </c>
      <c r="P811" s="94">
        <f t="shared" si="1230"/>
        <v>0</v>
      </c>
      <c r="Q811" s="173"/>
      <c r="R811" s="175">
        <v>0</v>
      </c>
      <c r="S811" s="175">
        <f t="shared" si="1239"/>
        <v>0</v>
      </c>
      <c r="T811" s="175">
        <v>34</v>
      </c>
      <c r="U811" s="175">
        <f t="shared" si="1240"/>
        <v>0</v>
      </c>
      <c r="V811" s="176">
        <f t="shared" si="1231"/>
        <v>0</v>
      </c>
      <c r="W811" s="220"/>
      <c r="X811" s="222">
        <v>0</v>
      </c>
      <c r="Y811" s="222">
        <f t="shared" si="1241"/>
        <v>0</v>
      </c>
      <c r="Z811" s="222">
        <v>34</v>
      </c>
      <c r="AA811" s="222">
        <f t="shared" si="1242"/>
        <v>0</v>
      </c>
      <c r="AB811" s="223">
        <f t="shared" si="1232"/>
        <v>0</v>
      </c>
      <c r="AC811" s="267"/>
      <c r="AD811" s="269">
        <v>0</v>
      </c>
      <c r="AE811" s="269">
        <f t="shared" si="1243"/>
        <v>0</v>
      </c>
      <c r="AF811" s="269">
        <v>34</v>
      </c>
      <c r="AG811" s="269">
        <f t="shared" si="1244"/>
        <v>0</v>
      </c>
      <c r="AH811" s="270">
        <f t="shared" si="1233"/>
        <v>0</v>
      </c>
      <c r="AI811" s="314"/>
      <c r="AJ811" s="316">
        <v>0</v>
      </c>
      <c r="AK811" s="316">
        <f t="shared" si="1245"/>
        <v>0</v>
      </c>
      <c r="AL811" s="316">
        <v>34</v>
      </c>
      <c r="AM811" s="316">
        <f t="shared" si="1246"/>
        <v>0</v>
      </c>
      <c r="AN811" s="317">
        <f t="shared" si="1234"/>
        <v>0</v>
      </c>
      <c r="AO811" s="892"/>
      <c r="AP811" s="883"/>
      <c r="AQ811" s="883"/>
      <c r="AR811" s="883"/>
      <c r="AS811" s="883"/>
      <c r="AT811" s="893"/>
    </row>
    <row r="812" spans="1:46" x14ac:dyDescent="0.2">
      <c r="A812" s="870">
        <v>708</v>
      </c>
      <c r="B812" s="887" t="s">
        <v>214</v>
      </c>
      <c r="C812" s="872"/>
      <c r="D812" s="872" t="s">
        <v>14</v>
      </c>
      <c r="E812" s="872">
        <v>40</v>
      </c>
      <c r="F812" s="873">
        <v>450</v>
      </c>
      <c r="G812" s="873">
        <f>E812*F812</f>
        <v>18000</v>
      </c>
      <c r="H812" s="873">
        <v>126</v>
      </c>
      <c r="I812" s="873">
        <f>E812*H812</f>
        <v>5040</v>
      </c>
      <c r="J812" s="879">
        <f t="shared" si="1229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/>
      <c r="AK812" s="316"/>
      <c r="AL812" s="316"/>
      <c r="AM812" s="316"/>
      <c r="AN812" s="317"/>
      <c r="AO812" s="872">
        <v>40</v>
      </c>
      <c r="AP812" s="873">
        <v>450</v>
      </c>
      <c r="AQ812" s="873">
        <f>AO812*AP812</f>
        <v>18000</v>
      </c>
      <c r="AR812" s="873">
        <v>126</v>
      </c>
      <c r="AS812" s="873">
        <f>AO812*AR812</f>
        <v>5040</v>
      </c>
      <c r="AT812" s="879">
        <f t="shared" ref="AT812" si="1250">AQ812+AS812</f>
        <v>23040</v>
      </c>
    </row>
    <row r="813" spans="1:46" ht="25.5" x14ac:dyDescent="0.2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35"/>
        <v>55700.4</v>
      </c>
      <c r="H813" s="36">
        <v>151613.06399999998</v>
      </c>
      <c r="I813" s="36">
        <f t="shared" si="1236"/>
        <v>151613.06399999998</v>
      </c>
      <c r="J813" s="53">
        <f t="shared" si="1229"/>
        <v>207313.46399999998</v>
      </c>
      <c r="K813" s="130"/>
      <c r="L813" s="93">
        <v>55700.4</v>
      </c>
      <c r="M813" s="93">
        <f t="shared" si="1237"/>
        <v>0</v>
      </c>
      <c r="N813" s="93">
        <v>151613.06399999998</v>
      </c>
      <c r="O813" s="93">
        <f t="shared" si="1238"/>
        <v>0</v>
      </c>
      <c r="P813" s="94">
        <f t="shared" si="1230"/>
        <v>0</v>
      </c>
      <c r="Q813" s="173"/>
      <c r="R813" s="175">
        <v>55700.4</v>
      </c>
      <c r="S813" s="175">
        <f t="shared" si="1239"/>
        <v>0</v>
      </c>
      <c r="T813" s="175">
        <v>151613.06399999998</v>
      </c>
      <c r="U813" s="175">
        <f t="shared" si="1240"/>
        <v>0</v>
      </c>
      <c r="V813" s="176">
        <f t="shared" si="1231"/>
        <v>0</v>
      </c>
      <c r="W813" s="220"/>
      <c r="X813" s="222">
        <v>55700.4</v>
      </c>
      <c r="Y813" s="222">
        <f t="shared" si="1241"/>
        <v>0</v>
      </c>
      <c r="Z813" s="222">
        <v>151613.06399999998</v>
      </c>
      <c r="AA813" s="222">
        <f t="shared" si="1242"/>
        <v>0</v>
      </c>
      <c r="AB813" s="223">
        <f t="shared" si="1232"/>
        <v>0</v>
      </c>
      <c r="AC813" s="267"/>
      <c r="AD813" s="269">
        <v>55700.4</v>
      </c>
      <c r="AE813" s="269">
        <f t="shared" si="1243"/>
        <v>0</v>
      </c>
      <c r="AF813" s="269">
        <v>151613.06399999998</v>
      </c>
      <c r="AG813" s="269">
        <f t="shared" si="1244"/>
        <v>0</v>
      </c>
      <c r="AH813" s="270">
        <f t="shared" si="1233"/>
        <v>0</v>
      </c>
      <c r="AI813" s="314"/>
      <c r="AJ813" s="316">
        <v>55700.4</v>
      </c>
      <c r="AK813" s="316">
        <f t="shared" si="1245"/>
        <v>0</v>
      </c>
      <c r="AL813" s="316">
        <v>151613.06399999998</v>
      </c>
      <c r="AM813" s="316">
        <f t="shared" si="1246"/>
        <v>0</v>
      </c>
      <c r="AN813" s="317">
        <f t="shared" si="1234"/>
        <v>0</v>
      </c>
      <c r="AO813" s="715">
        <f t="shared" si="1206"/>
        <v>1</v>
      </c>
      <c r="AP813" s="361">
        <v>55700.4</v>
      </c>
      <c r="AQ813" s="361">
        <f t="shared" si="1247"/>
        <v>55700.4</v>
      </c>
      <c r="AR813" s="361">
        <v>151613.06399999998</v>
      </c>
      <c r="AS813" s="361">
        <f t="shared" si="1248"/>
        <v>151613.06399999998</v>
      </c>
      <c r="AT813" s="362">
        <f t="shared" si="1249"/>
        <v>207313.46399999998</v>
      </c>
    </row>
    <row r="814" spans="1:46" ht="25.5" x14ac:dyDescent="0.2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35"/>
        <v>23128</v>
      </c>
      <c r="H814" s="36">
        <v>69805.8</v>
      </c>
      <c r="I814" s="36">
        <f t="shared" si="1236"/>
        <v>69805.8</v>
      </c>
      <c r="J814" s="53">
        <f t="shared" si="1229"/>
        <v>92933.8</v>
      </c>
      <c r="K814" s="130"/>
      <c r="L814" s="93">
        <v>23128</v>
      </c>
      <c r="M814" s="93">
        <f t="shared" si="1237"/>
        <v>0</v>
      </c>
      <c r="N814" s="93">
        <v>69805.8</v>
      </c>
      <c r="O814" s="93">
        <f t="shared" si="1238"/>
        <v>0</v>
      </c>
      <c r="P814" s="94">
        <f t="shared" si="1230"/>
        <v>0</v>
      </c>
      <c r="Q814" s="173"/>
      <c r="R814" s="175">
        <v>23128</v>
      </c>
      <c r="S814" s="175">
        <f t="shared" si="1239"/>
        <v>0</v>
      </c>
      <c r="T814" s="175">
        <v>69805.8</v>
      </c>
      <c r="U814" s="175">
        <f t="shared" si="1240"/>
        <v>0</v>
      </c>
      <c r="V814" s="176">
        <f t="shared" si="1231"/>
        <v>0</v>
      </c>
      <c r="W814" s="220"/>
      <c r="X814" s="222">
        <v>23128</v>
      </c>
      <c r="Y814" s="222">
        <f t="shared" si="1241"/>
        <v>0</v>
      </c>
      <c r="Z814" s="222">
        <v>69805.8</v>
      </c>
      <c r="AA814" s="222">
        <f t="shared" si="1242"/>
        <v>0</v>
      </c>
      <c r="AB814" s="223">
        <f t="shared" si="1232"/>
        <v>0</v>
      </c>
      <c r="AC814" s="267"/>
      <c r="AD814" s="269">
        <v>23128</v>
      </c>
      <c r="AE814" s="269">
        <f t="shared" si="1243"/>
        <v>0</v>
      </c>
      <c r="AF814" s="269">
        <v>69805.8</v>
      </c>
      <c r="AG814" s="269">
        <f t="shared" si="1244"/>
        <v>0</v>
      </c>
      <c r="AH814" s="270">
        <f t="shared" si="1233"/>
        <v>0</v>
      </c>
      <c r="AI814" s="314"/>
      <c r="AJ814" s="316">
        <v>23128</v>
      </c>
      <c r="AK814" s="316">
        <f t="shared" si="1245"/>
        <v>0</v>
      </c>
      <c r="AL814" s="316">
        <v>69805.8</v>
      </c>
      <c r="AM814" s="316">
        <f t="shared" si="1246"/>
        <v>0</v>
      </c>
      <c r="AN814" s="317">
        <f t="shared" si="1234"/>
        <v>0</v>
      </c>
      <c r="AO814" s="715">
        <f t="shared" si="1206"/>
        <v>1</v>
      </c>
      <c r="AP814" s="361">
        <v>23128</v>
      </c>
      <c r="AQ814" s="361">
        <f t="shared" si="1247"/>
        <v>23128</v>
      </c>
      <c r="AR814" s="361">
        <v>69805.8</v>
      </c>
      <c r="AS814" s="361">
        <f t="shared" si="1248"/>
        <v>69805.8</v>
      </c>
      <c r="AT814" s="362">
        <f t="shared" si="1249"/>
        <v>92933.8</v>
      </c>
    </row>
    <row r="815" spans="1:46" ht="25.5" x14ac:dyDescent="0.2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35"/>
        <v>23128</v>
      </c>
      <c r="H815" s="36">
        <v>73109.903999999995</v>
      </c>
      <c r="I815" s="36">
        <f t="shared" si="1236"/>
        <v>73109.903999999995</v>
      </c>
      <c r="J815" s="53">
        <f t="shared" si="1229"/>
        <v>96237.903999999995</v>
      </c>
      <c r="K815" s="130"/>
      <c r="L815" s="93">
        <v>23128</v>
      </c>
      <c r="M815" s="93">
        <f t="shared" si="1237"/>
        <v>0</v>
      </c>
      <c r="N815" s="93">
        <v>73109.903999999995</v>
      </c>
      <c r="O815" s="93">
        <f t="shared" si="1238"/>
        <v>0</v>
      </c>
      <c r="P815" s="94">
        <f t="shared" si="1230"/>
        <v>0</v>
      </c>
      <c r="Q815" s="173"/>
      <c r="R815" s="175">
        <v>23128</v>
      </c>
      <c r="S815" s="175">
        <f t="shared" si="1239"/>
        <v>0</v>
      </c>
      <c r="T815" s="175">
        <v>73109.903999999995</v>
      </c>
      <c r="U815" s="175">
        <f t="shared" si="1240"/>
        <v>0</v>
      </c>
      <c r="V815" s="176">
        <f t="shared" si="1231"/>
        <v>0</v>
      </c>
      <c r="W815" s="220"/>
      <c r="X815" s="222">
        <v>23128</v>
      </c>
      <c r="Y815" s="222">
        <f t="shared" si="1241"/>
        <v>0</v>
      </c>
      <c r="Z815" s="222">
        <v>73109.903999999995</v>
      </c>
      <c r="AA815" s="222">
        <f t="shared" si="1242"/>
        <v>0</v>
      </c>
      <c r="AB815" s="223">
        <f t="shared" si="1232"/>
        <v>0</v>
      </c>
      <c r="AC815" s="267"/>
      <c r="AD815" s="269">
        <v>23128</v>
      </c>
      <c r="AE815" s="269">
        <f t="shared" si="1243"/>
        <v>0</v>
      </c>
      <c r="AF815" s="269">
        <v>73109.903999999995</v>
      </c>
      <c r="AG815" s="269">
        <f t="shared" si="1244"/>
        <v>0</v>
      </c>
      <c r="AH815" s="270">
        <f t="shared" si="1233"/>
        <v>0</v>
      </c>
      <c r="AI815" s="314"/>
      <c r="AJ815" s="316">
        <v>23128</v>
      </c>
      <c r="AK815" s="316">
        <f t="shared" si="1245"/>
        <v>0</v>
      </c>
      <c r="AL815" s="316">
        <v>73109.903999999995</v>
      </c>
      <c r="AM815" s="316">
        <f t="shared" si="1246"/>
        <v>0</v>
      </c>
      <c r="AN815" s="317">
        <f t="shared" si="1234"/>
        <v>0</v>
      </c>
      <c r="AO815" s="715">
        <f t="shared" si="1206"/>
        <v>1</v>
      </c>
      <c r="AP815" s="361">
        <v>23128</v>
      </c>
      <c r="AQ815" s="361">
        <f t="shared" si="1247"/>
        <v>23128</v>
      </c>
      <c r="AR815" s="361">
        <v>73109.903999999995</v>
      </c>
      <c r="AS815" s="361">
        <f t="shared" si="1248"/>
        <v>73109.903999999995</v>
      </c>
      <c r="AT815" s="362">
        <f t="shared" si="1249"/>
        <v>96237.903999999995</v>
      </c>
    </row>
    <row r="816" spans="1:46" x14ac:dyDescent="0.2">
      <c r="A816" s="880">
        <v>766</v>
      </c>
      <c r="B816" s="881" t="s">
        <v>222</v>
      </c>
      <c r="C816" s="886" t="s">
        <v>223</v>
      </c>
      <c r="D816" s="882" t="s">
        <v>35</v>
      </c>
      <c r="E816" s="882">
        <v>320</v>
      </c>
      <c r="F816" s="883">
        <v>150</v>
      </c>
      <c r="G816" s="883">
        <f t="shared" si="1235"/>
        <v>48000</v>
      </c>
      <c r="H816" s="883">
        <v>227</v>
      </c>
      <c r="I816" s="883">
        <f t="shared" si="1236"/>
        <v>72640</v>
      </c>
      <c r="J816" s="884">
        <f t="shared" si="1229"/>
        <v>120640</v>
      </c>
      <c r="K816" s="130"/>
      <c r="L816" s="93">
        <v>150</v>
      </c>
      <c r="M816" s="93">
        <f t="shared" si="1237"/>
        <v>0</v>
      </c>
      <c r="N816" s="93">
        <v>227</v>
      </c>
      <c r="O816" s="93">
        <f t="shared" si="1238"/>
        <v>0</v>
      </c>
      <c r="P816" s="94">
        <f t="shared" si="1230"/>
        <v>0</v>
      </c>
      <c r="Q816" s="173"/>
      <c r="R816" s="175">
        <v>150</v>
      </c>
      <c r="S816" s="175">
        <f t="shared" si="1239"/>
        <v>0</v>
      </c>
      <c r="T816" s="175">
        <v>227</v>
      </c>
      <c r="U816" s="175">
        <f t="shared" si="1240"/>
        <v>0</v>
      </c>
      <c r="V816" s="176">
        <f t="shared" si="1231"/>
        <v>0</v>
      </c>
      <c r="W816" s="220"/>
      <c r="X816" s="222">
        <v>150</v>
      </c>
      <c r="Y816" s="222">
        <f t="shared" si="1241"/>
        <v>0</v>
      </c>
      <c r="Z816" s="222">
        <v>227</v>
      </c>
      <c r="AA816" s="222">
        <f t="shared" si="1242"/>
        <v>0</v>
      </c>
      <c r="AB816" s="223">
        <f t="shared" si="1232"/>
        <v>0</v>
      </c>
      <c r="AC816" s="267"/>
      <c r="AD816" s="269">
        <v>150</v>
      </c>
      <c r="AE816" s="269">
        <f t="shared" si="1243"/>
        <v>0</v>
      </c>
      <c r="AF816" s="269">
        <v>227</v>
      </c>
      <c r="AG816" s="269">
        <f t="shared" si="1244"/>
        <v>0</v>
      </c>
      <c r="AH816" s="270">
        <f t="shared" si="1233"/>
        <v>0</v>
      </c>
      <c r="AI816" s="314"/>
      <c r="AJ816" s="316">
        <v>150</v>
      </c>
      <c r="AK816" s="316">
        <f t="shared" si="1245"/>
        <v>0</v>
      </c>
      <c r="AL816" s="316">
        <v>227</v>
      </c>
      <c r="AM816" s="316">
        <f t="shared" si="1246"/>
        <v>0</v>
      </c>
      <c r="AN816" s="317">
        <f t="shared" si="1234"/>
        <v>0</v>
      </c>
      <c r="AO816" s="892"/>
      <c r="AP816" s="883"/>
      <c r="AQ816" s="883"/>
      <c r="AR816" s="883"/>
      <c r="AS816" s="883"/>
      <c r="AT816" s="893"/>
    </row>
    <row r="817" spans="1:48" x14ac:dyDescent="0.2">
      <c r="A817" s="880">
        <v>767</v>
      </c>
      <c r="B817" s="881" t="s">
        <v>281</v>
      </c>
      <c r="C817" s="886" t="s">
        <v>225</v>
      </c>
      <c r="D817" s="882" t="s">
        <v>35</v>
      </c>
      <c r="E817" s="882">
        <v>765</v>
      </c>
      <c r="F817" s="883">
        <v>150</v>
      </c>
      <c r="G817" s="883">
        <f t="shared" si="1235"/>
        <v>114750</v>
      </c>
      <c r="H817" s="883">
        <v>234</v>
      </c>
      <c r="I817" s="883">
        <f t="shared" si="1236"/>
        <v>179010</v>
      </c>
      <c r="J817" s="884">
        <f t="shared" si="1229"/>
        <v>293760</v>
      </c>
      <c r="K817" s="130"/>
      <c r="L817" s="93">
        <v>150</v>
      </c>
      <c r="M817" s="93">
        <f t="shared" si="1237"/>
        <v>0</v>
      </c>
      <c r="N817" s="93">
        <v>234</v>
      </c>
      <c r="O817" s="93">
        <f t="shared" si="1238"/>
        <v>0</v>
      </c>
      <c r="P817" s="94">
        <f t="shared" si="1230"/>
        <v>0</v>
      </c>
      <c r="Q817" s="173"/>
      <c r="R817" s="175">
        <v>150</v>
      </c>
      <c r="S817" s="175">
        <f t="shared" si="1239"/>
        <v>0</v>
      </c>
      <c r="T817" s="175">
        <v>234</v>
      </c>
      <c r="U817" s="175">
        <f t="shared" si="1240"/>
        <v>0</v>
      </c>
      <c r="V817" s="176">
        <f t="shared" si="1231"/>
        <v>0</v>
      </c>
      <c r="W817" s="220"/>
      <c r="X817" s="222">
        <v>150</v>
      </c>
      <c r="Y817" s="222">
        <f t="shared" si="1241"/>
        <v>0</v>
      </c>
      <c r="Z817" s="222">
        <v>234</v>
      </c>
      <c r="AA817" s="222">
        <f t="shared" si="1242"/>
        <v>0</v>
      </c>
      <c r="AB817" s="223">
        <f t="shared" si="1232"/>
        <v>0</v>
      </c>
      <c r="AC817" s="267"/>
      <c r="AD817" s="269">
        <v>150</v>
      </c>
      <c r="AE817" s="269">
        <f t="shared" si="1243"/>
        <v>0</v>
      </c>
      <c r="AF817" s="269">
        <v>234</v>
      </c>
      <c r="AG817" s="269">
        <f t="shared" si="1244"/>
        <v>0</v>
      </c>
      <c r="AH817" s="270">
        <f t="shared" si="1233"/>
        <v>0</v>
      </c>
      <c r="AI817" s="314"/>
      <c r="AJ817" s="316">
        <v>150</v>
      </c>
      <c r="AK817" s="316">
        <f t="shared" si="1245"/>
        <v>0</v>
      </c>
      <c r="AL817" s="316">
        <v>234</v>
      </c>
      <c r="AM817" s="316">
        <f t="shared" si="1246"/>
        <v>0</v>
      </c>
      <c r="AN817" s="317">
        <f t="shared" si="1234"/>
        <v>0</v>
      </c>
      <c r="AO817" s="892"/>
      <c r="AP817" s="883"/>
      <c r="AQ817" s="883"/>
      <c r="AR817" s="883"/>
      <c r="AS817" s="883"/>
      <c r="AT817" s="893"/>
    </row>
    <row r="818" spans="1:48" x14ac:dyDescent="0.2">
      <c r="A818" s="880">
        <v>768</v>
      </c>
      <c r="B818" s="881" t="s">
        <v>224</v>
      </c>
      <c r="C818" s="886" t="s">
        <v>225</v>
      </c>
      <c r="D818" s="882" t="s">
        <v>35</v>
      </c>
      <c r="E818" s="882">
        <v>3185</v>
      </c>
      <c r="F818" s="883">
        <v>150</v>
      </c>
      <c r="G818" s="883">
        <f t="shared" si="1235"/>
        <v>477750</v>
      </c>
      <c r="H818" s="883">
        <v>157</v>
      </c>
      <c r="I818" s="883">
        <f t="shared" si="1236"/>
        <v>500045</v>
      </c>
      <c r="J818" s="884">
        <f t="shared" si="1229"/>
        <v>977795</v>
      </c>
      <c r="K818" s="130"/>
      <c r="L818" s="93">
        <v>150</v>
      </c>
      <c r="M818" s="93">
        <f t="shared" si="1237"/>
        <v>0</v>
      </c>
      <c r="N818" s="93">
        <v>157</v>
      </c>
      <c r="O818" s="93">
        <f t="shared" si="1238"/>
        <v>0</v>
      </c>
      <c r="P818" s="94">
        <f t="shared" si="1230"/>
        <v>0</v>
      </c>
      <c r="Q818" s="173"/>
      <c r="R818" s="175">
        <v>150</v>
      </c>
      <c r="S818" s="175">
        <f t="shared" si="1239"/>
        <v>0</v>
      </c>
      <c r="T818" s="175">
        <v>157</v>
      </c>
      <c r="U818" s="175">
        <f t="shared" si="1240"/>
        <v>0</v>
      </c>
      <c r="V818" s="176">
        <f t="shared" si="1231"/>
        <v>0</v>
      </c>
      <c r="W818" s="220"/>
      <c r="X818" s="222">
        <v>150</v>
      </c>
      <c r="Y818" s="222">
        <f t="shared" si="1241"/>
        <v>0</v>
      </c>
      <c r="Z818" s="222">
        <v>157</v>
      </c>
      <c r="AA818" s="222">
        <f t="shared" si="1242"/>
        <v>0</v>
      </c>
      <c r="AB818" s="223">
        <f t="shared" si="1232"/>
        <v>0</v>
      </c>
      <c r="AC818" s="267"/>
      <c r="AD818" s="269">
        <v>150</v>
      </c>
      <c r="AE818" s="269">
        <f t="shared" si="1243"/>
        <v>0</v>
      </c>
      <c r="AF818" s="269">
        <v>157</v>
      </c>
      <c r="AG818" s="269">
        <f t="shared" si="1244"/>
        <v>0</v>
      </c>
      <c r="AH818" s="270">
        <f t="shared" si="1233"/>
        <v>0</v>
      </c>
      <c r="AI818" s="314"/>
      <c r="AJ818" s="316">
        <v>150</v>
      </c>
      <c r="AK818" s="316">
        <f t="shared" si="1245"/>
        <v>0</v>
      </c>
      <c r="AL818" s="316">
        <v>157</v>
      </c>
      <c r="AM818" s="316">
        <f t="shared" si="1246"/>
        <v>0</v>
      </c>
      <c r="AN818" s="317">
        <f t="shared" si="1234"/>
        <v>0</v>
      </c>
      <c r="AO818" s="892"/>
      <c r="AP818" s="883"/>
      <c r="AQ818" s="883"/>
      <c r="AR818" s="883"/>
      <c r="AS818" s="883"/>
      <c r="AT818" s="893"/>
    </row>
    <row r="819" spans="1:48" x14ac:dyDescent="0.2">
      <c r="A819" s="880">
        <v>769</v>
      </c>
      <c r="B819" s="881" t="s">
        <v>226</v>
      </c>
      <c r="C819" s="886" t="s">
        <v>223</v>
      </c>
      <c r="D819" s="882" t="s">
        <v>35</v>
      </c>
      <c r="E819" s="882">
        <v>4040</v>
      </c>
      <c r="F819" s="883">
        <v>150</v>
      </c>
      <c r="G819" s="883">
        <f t="shared" si="1235"/>
        <v>606000</v>
      </c>
      <c r="H819" s="883">
        <v>221</v>
      </c>
      <c r="I819" s="883">
        <f t="shared" si="1236"/>
        <v>892840</v>
      </c>
      <c r="J819" s="884">
        <f t="shared" si="1229"/>
        <v>1498840</v>
      </c>
      <c r="K819" s="130"/>
      <c r="L819" s="93">
        <v>150</v>
      </c>
      <c r="M819" s="93">
        <f t="shared" si="1237"/>
        <v>0</v>
      </c>
      <c r="N819" s="93">
        <v>221</v>
      </c>
      <c r="O819" s="93">
        <f t="shared" si="1238"/>
        <v>0</v>
      </c>
      <c r="P819" s="94">
        <f t="shared" si="1230"/>
        <v>0</v>
      </c>
      <c r="Q819" s="173"/>
      <c r="R819" s="175">
        <v>150</v>
      </c>
      <c r="S819" s="175">
        <f t="shared" si="1239"/>
        <v>0</v>
      </c>
      <c r="T819" s="175">
        <v>221</v>
      </c>
      <c r="U819" s="175">
        <f t="shared" si="1240"/>
        <v>0</v>
      </c>
      <c r="V819" s="176">
        <f t="shared" si="1231"/>
        <v>0</v>
      </c>
      <c r="W819" s="220"/>
      <c r="X819" s="222">
        <v>150</v>
      </c>
      <c r="Y819" s="222">
        <f t="shared" si="1241"/>
        <v>0</v>
      </c>
      <c r="Z819" s="222">
        <v>221</v>
      </c>
      <c r="AA819" s="222">
        <f t="shared" si="1242"/>
        <v>0</v>
      </c>
      <c r="AB819" s="223">
        <f t="shared" si="1232"/>
        <v>0</v>
      </c>
      <c r="AC819" s="267"/>
      <c r="AD819" s="269">
        <v>150</v>
      </c>
      <c r="AE819" s="269">
        <f t="shared" si="1243"/>
        <v>0</v>
      </c>
      <c r="AF819" s="269">
        <v>221</v>
      </c>
      <c r="AG819" s="269">
        <f t="shared" si="1244"/>
        <v>0</v>
      </c>
      <c r="AH819" s="270">
        <f t="shared" si="1233"/>
        <v>0</v>
      </c>
      <c r="AI819" s="314"/>
      <c r="AJ819" s="316">
        <v>150</v>
      </c>
      <c r="AK819" s="316">
        <f t="shared" si="1245"/>
        <v>0</v>
      </c>
      <c r="AL819" s="316">
        <v>221</v>
      </c>
      <c r="AM819" s="316">
        <f t="shared" si="1246"/>
        <v>0</v>
      </c>
      <c r="AN819" s="317">
        <f t="shared" si="1234"/>
        <v>0</v>
      </c>
      <c r="AO819" s="892"/>
      <c r="AP819" s="883"/>
      <c r="AQ819" s="883"/>
      <c r="AR819" s="883"/>
      <c r="AS819" s="883"/>
      <c r="AT819" s="893"/>
    </row>
    <row r="820" spans="1:48" x14ac:dyDescent="0.2">
      <c r="A820" s="880">
        <v>770</v>
      </c>
      <c r="B820" s="881" t="s">
        <v>228</v>
      </c>
      <c r="C820" s="886" t="s">
        <v>229</v>
      </c>
      <c r="D820" s="882" t="s">
        <v>35</v>
      </c>
      <c r="E820" s="882">
        <v>60</v>
      </c>
      <c r="F820" s="883">
        <v>120</v>
      </c>
      <c r="G820" s="883">
        <f t="shared" si="1235"/>
        <v>7200</v>
      </c>
      <c r="H820" s="883">
        <v>33</v>
      </c>
      <c r="I820" s="883">
        <f t="shared" si="1236"/>
        <v>1980</v>
      </c>
      <c r="J820" s="884">
        <f t="shared" si="1229"/>
        <v>9180</v>
      </c>
      <c r="K820" s="130"/>
      <c r="L820" s="93">
        <v>120</v>
      </c>
      <c r="M820" s="93">
        <f t="shared" si="1237"/>
        <v>0</v>
      </c>
      <c r="N820" s="93">
        <v>33</v>
      </c>
      <c r="O820" s="93">
        <f t="shared" si="1238"/>
        <v>0</v>
      </c>
      <c r="P820" s="94">
        <f t="shared" si="1230"/>
        <v>0</v>
      </c>
      <c r="Q820" s="173"/>
      <c r="R820" s="175">
        <v>120</v>
      </c>
      <c r="S820" s="175">
        <f t="shared" si="1239"/>
        <v>0</v>
      </c>
      <c r="T820" s="175">
        <v>33</v>
      </c>
      <c r="U820" s="175">
        <f t="shared" si="1240"/>
        <v>0</v>
      </c>
      <c r="V820" s="176">
        <f t="shared" si="1231"/>
        <v>0</v>
      </c>
      <c r="W820" s="220"/>
      <c r="X820" s="222">
        <v>120</v>
      </c>
      <c r="Y820" s="222">
        <f t="shared" si="1241"/>
        <v>0</v>
      </c>
      <c r="Z820" s="222">
        <v>33</v>
      </c>
      <c r="AA820" s="222">
        <f t="shared" si="1242"/>
        <v>0</v>
      </c>
      <c r="AB820" s="223">
        <f t="shared" si="1232"/>
        <v>0</v>
      </c>
      <c r="AC820" s="267"/>
      <c r="AD820" s="269">
        <v>120</v>
      </c>
      <c r="AE820" s="269">
        <f t="shared" si="1243"/>
        <v>0</v>
      </c>
      <c r="AF820" s="269">
        <v>33</v>
      </c>
      <c r="AG820" s="269">
        <f t="shared" si="1244"/>
        <v>0</v>
      </c>
      <c r="AH820" s="270">
        <f t="shared" si="1233"/>
        <v>0</v>
      </c>
      <c r="AI820" s="314"/>
      <c r="AJ820" s="316">
        <v>120</v>
      </c>
      <c r="AK820" s="316">
        <f t="shared" si="1245"/>
        <v>0</v>
      </c>
      <c r="AL820" s="316">
        <v>33</v>
      </c>
      <c r="AM820" s="316">
        <f t="shared" si="1246"/>
        <v>0</v>
      </c>
      <c r="AN820" s="317">
        <f t="shared" si="1234"/>
        <v>0</v>
      </c>
      <c r="AO820" s="892"/>
      <c r="AP820" s="883"/>
      <c r="AQ820" s="883"/>
      <c r="AR820" s="883"/>
      <c r="AS820" s="883"/>
      <c r="AT820" s="893"/>
    </row>
    <row r="821" spans="1:48" x14ac:dyDescent="0.2">
      <c r="A821" s="880">
        <v>771</v>
      </c>
      <c r="B821" s="881" t="s">
        <v>230</v>
      </c>
      <c r="C821" s="886" t="s">
        <v>229</v>
      </c>
      <c r="D821" s="882" t="s">
        <v>35</v>
      </c>
      <c r="E821" s="882">
        <v>80</v>
      </c>
      <c r="F821" s="883">
        <v>120</v>
      </c>
      <c r="G821" s="883">
        <f t="shared" si="1235"/>
        <v>9600</v>
      </c>
      <c r="H821" s="883">
        <v>30</v>
      </c>
      <c r="I821" s="883">
        <f t="shared" si="1236"/>
        <v>2400</v>
      </c>
      <c r="J821" s="884">
        <f t="shared" si="1229"/>
        <v>12000</v>
      </c>
      <c r="K821" s="130"/>
      <c r="L821" s="93">
        <v>120</v>
      </c>
      <c r="M821" s="93">
        <f t="shared" si="1237"/>
        <v>0</v>
      </c>
      <c r="N821" s="93">
        <v>30</v>
      </c>
      <c r="O821" s="93">
        <f t="shared" si="1238"/>
        <v>0</v>
      </c>
      <c r="P821" s="94">
        <f t="shared" si="1230"/>
        <v>0</v>
      </c>
      <c r="Q821" s="173"/>
      <c r="R821" s="175">
        <v>120</v>
      </c>
      <c r="S821" s="175">
        <f t="shared" si="1239"/>
        <v>0</v>
      </c>
      <c r="T821" s="175">
        <v>30</v>
      </c>
      <c r="U821" s="175">
        <f t="shared" si="1240"/>
        <v>0</v>
      </c>
      <c r="V821" s="176">
        <f t="shared" si="1231"/>
        <v>0</v>
      </c>
      <c r="W821" s="220"/>
      <c r="X821" s="222">
        <v>120</v>
      </c>
      <c r="Y821" s="222">
        <f t="shared" si="1241"/>
        <v>0</v>
      </c>
      <c r="Z821" s="222">
        <v>30</v>
      </c>
      <c r="AA821" s="222">
        <f t="shared" si="1242"/>
        <v>0</v>
      </c>
      <c r="AB821" s="223">
        <f t="shared" si="1232"/>
        <v>0</v>
      </c>
      <c r="AC821" s="267"/>
      <c r="AD821" s="269">
        <v>120</v>
      </c>
      <c r="AE821" s="269">
        <f t="shared" si="1243"/>
        <v>0</v>
      </c>
      <c r="AF821" s="269">
        <v>30</v>
      </c>
      <c r="AG821" s="269">
        <f t="shared" si="1244"/>
        <v>0</v>
      </c>
      <c r="AH821" s="270">
        <f t="shared" si="1233"/>
        <v>0</v>
      </c>
      <c r="AI821" s="314"/>
      <c r="AJ821" s="316">
        <v>120</v>
      </c>
      <c r="AK821" s="316">
        <f t="shared" si="1245"/>
        <v>0</v>
      </c>
      <c r="AL821" s="316">
        <v>30</v>
      </c>
      <c r="AM821" s="316">
        <f t="shared" si="1246"/>
        <v>0</v>
      </c>
      <c r="AN821" s="317">
        <f t="shared" si="1234"/>
        <v>0</v>
      </c>
      <c r="AO821" s="892"/>
      <c r="AP821" s="883"/>
      <c r="AQ821" s="883"/>
      <c r="AR821" s="883"/>
      <c r="AS821" s="883"/>
      <c r="AT821" s="893"/>
    </row>
    <row r="822" spans="1:48" x14ac:dyDescent="0.2">
      <c r="A822" s="870">
        <v>734</v>
      </c>
      <c r="B822" s="876" t="s">
        <v>600</v>
      </c>
      <c r="C822" s="877" t="s">
        <v>225</v>
      </c>
      <c r="D822" s="872" t="s">
        <v>35</v>
      </c>
      <c r="E822" s="872">
        <v>50</v>
      </c>
      <c r="F822" s="873">
        <v>150</v>
      </c>
      <c r="G822" s="873">
        <f>E822*F822</f>
        <v>7500</v>
      </c>
      <c r="H822" s="873">
        <v>221</v>
      </c>
      <c r="I822" s="873">
        <f>E822*H822</f>
        <v>11050</v>
      </c>
      <c r="J822" s="879">
        <f t="shared" si="1229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/>
      <c r="AK822" s="316"/>
      <c r="AL822" s="316"/>
      <c r="AM822" s="316"/>
      <c r="AN822" s="317"/>
      <c r="AO822" s="872">
        <v>50</v>
      </c>
      <c r="AP822" s="873">
        <v>150</v>
      </c>
      <c r="AQ822" s="873">
        <f>AO822*AP822</f>
        <v>7500</v>
      </c>
      <c r="AR822" s="873">
        <v>221</v>
      </c>
      <c r="AS822" s="873">
        <f>AO822*AR822</f>
        <v>11050</v>
      </c>
      <c r="AT822" s="879">
        <f t="shared" ref="AT822" si="1251">AQ822+AS822</f>
        <v>18550</v>
      </c>
    </row>
    <row r="823" spans="1:48" x14ac:dyDescent="0.2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35"/>
        <v>123668.5</v>
      </c>
      <c r="H823" s="36">
        <v>247337</v>
      </c>
      <c r="I823" s="36">
        <f t="shared" si="1236"/>
        <v>247337</v>
      </c>
      <c r="J823" s="53">
        <f t="shared" si="1229"/>
        <v>371005.5</v>
      </c>
      <c r="K823" s="130"/>
      <c r="L823" s="93">
        <v>123668.5</v>
      </c>
      <c r="M823" s="93">
        <f t="shared" si="1237"/>
        <v>0</v>
      </c>
      <c r="N823" s="93">
        <v>247337</v>
      </c>
      <c r="O823" s="93">
        <f t="shared" si="1238"/>
        <v>0</v>
      </c>
      <c r="P823" s="94">
        <f t="shared" si="1230"/>
        <v>0</v>
      </c>
      <c r="Q823" s="173"/>
      <c r="R823" s="175">
        <v>123668.5</v>
      </c>
      <c r="S823" s="175">
        <f t="shared" si="1239"/>
        <v>0</v>
      </c>
      <c r="T823" s="175">
        <v>247337</v>
      </c>
      <c r="U823" s="175">
        <f t="shared" si="1240"/>
        <v>0</v>
      </c>
      <c r="V823" s="176">
        <f t="shared" si="1231"/>
        <v>0</v>
      </c>
      <c r="W823" s="220"/>
      <c r="X823" s="222">
        <v>123668.5</v>
      </c>
      <c r="Y823" s="222">
        <f t="shared" si="1241"/>
        <v>0</v>
      </c>
      <c r="Z823" s="222">
        <v>247337</v>
      </c>
      <c r="AA823" s="222">
        <f t="shared" si="1242"/>
        <v>0</v>
      </c>
      <c r="AB823" s="223">
        <f t="shared" si="1232"/>
        <v>0</v>
      </c>
      <c r="AC823" s="267"/>
      <c r="AD823" s="269">
        <v>123668.5</v>
      </c>
      <c r="AE823" s="269">
        <f t="shared" si="1243"/>
        <v>0</v>
      </c>
      <c r="AF823" s="269">
        <v>247337</v>
      </c>
      <c r="AG823" s="269">
        <f t="shared" si="1244"/>
        <v>0</v>
      </c>
      <c r="AH823" s="270">
        <f t="shared" si="1233"/>
        <v>0</v>
      </c>
      <c r="AI823" s="314"/>
      <c r="AJ823" s="316">
        <v>123668.5</v>
      </c>
      <c r="AK823" s="316">
        <f t="shared" si="1245"/>
        <v>0</v>
      </c>
      <c r="AL823" s="316">
        <v>247337</v>
      </c>
      <c r="AM823" s="316">
        <f t="shared" si="1246"/>
        <v>0</v>
      </c>
      <c r="AN823" s="317">
        <f t="shared" si="1234"/>
        <v>0</v>
      </c>
      <c r="AO823" s="715">
        <f t="shared" ref="AO820:AO827" si="1252">E823-K823-Q823-W823-AC823-AI823</f>
        <v>1</v>
      </c>
      <c r="AP823" s="361">
        <v>123668.5</v>
      </c>
      <c r="AQ823" s="361">
        <f t="shared" si="1247"/>
        <v>123668.5</v>
      </c>
      <c r="AR823" s="361">
        <v>247337</v>
      </c>
      <c r="AS823" s="361">
        <f t="shared" si="1248"/>
        <v>247337</v>
      </c>
      <c r="AT823" s="362">
        <f t="shared" si="1249"/>
        <v>371005.5</v>
      </c>
    </row>
    <row r="824" spans="1:48" x14ac:dyDescent="0.2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5">
        <f t="shared" si="1252"/>
        <v>0</v>
      </c>
      <c r="AP824" s="361"/>
      <c r="AQ824" s="361"/>
      <c r="AR824" s="361"/>
      <c r="AS824" s="361"/>
      <c r="AT824" s="362"/>
    </row>
    <row r="825" spans="1:48" x14ac:dyDescent="0.2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5"/>
        <v>210000</v>
      </c>
      <c r="H825" s="83">
        <v>0</v>
      </c>
      <c r="I825" s="83">
        <f t="shared" si="1236"/>
        <v>0</v>
      </c>
      <c r="J825" s="124">
        <f t="shared" si="1229"/>
        <v>210000</v>
      </c>
      <c r="K825" s="130"/>
      <c r="L825" s="93">
        <v>210000</v>
      </c>
      <c r="M825" s="93">
        <f t="shared" ref="M825:M826" si="1253">K825*L825</f>
        <v>0</v>
      </c>
      <c r="N825" s="93">
        <v>0</v>
      </c>
      <c r="O825" s="93">
        <f t="shared" ref="O825:O826" si="1254">K825*N825</f>
        <v>0</v>
      </c>
      <c r="P825" s="94">
        <f t="shared" ref="P825:P826" si="1255">M825+O825</f>
        <v>0</v>
      </c>
      <c r="Q825" s="173"/>
      <c r="R825" s="175">
        <v>210000</v>
      </c>
      <c r="S825" s="175">
        <f t="shared" ref="S825:S826" si="1256">Q825*R825</f>
        <v>0</v>
      </c>
      <c r="T825" s="175">
        <v>0</v>
      </c>
      <c r="U825" s="175">
        <f t="shared" ref="U825:U826" si="1257">Q825*T825</f>
        <v>0</v>
      </c>
      <c r="V825" s="176">
        <f t="shared" ref="V825:V826" si="1258">S825+U825</f>
        <v>0</v>
      </c>
      <c r="W825" s="220"/>
      <c r="X825" s="222">
        <v>210000</v>
      </c>
      <c r="Y825" s="222">
        <f t="shared" ref="Y825:Y826" si="1259">W825*X825</f>
        <v>0</v>
      </c>
      <c r="Z825" s="222">
        <v>0</v>
      </c>
      <c r="AA825" s="222">
        <f t="shared" ref="AA825:AA826" si="1260">W825*Z825</f>
        <v>0</v>
      </c>
      <c r="AB825" s="223">
        <f t="shared" ref="AB825:AB826" si="1261">Y825+AA825</f>
        <v>0</v>
      </c>
      <c r="AC825" s="267"/>
      <c r="AD825" s="269">
        <v>210000</v>
      </c>
      <c r="AE825" s="269">
        <f t="shared" ref="AE825:AE826" si="1262">AC825*AD825</f>
        <v>0</v>
      </c>
      <c r="AF825" s="269">
        <v>0</v>
      </c>
      <c r="AG825" s="269">
        <f t="shared" ref="AG825:AG826" si="1263">AC825*AF825</f>
        <v>0</v>
      </c>
      <c r="AH825" s="270">
        <f t="shared" ref="AH825:AH826" si="1264">AE825+AG825</f>
        <v>0</v>
      </c>
      <c r="AI825" s="314"/>
      <c r="AJ825" s="316">
        <v>210000</v>
      </c>
      <c r="AK825" s="316">
        <f t="shared" ref="AK825:AK826" si="1265">AI825*AJ825</f>
        <v>0</v>
      </c>
      <c r="AL825" s="316">
        <v>0</v>
      </c>
      <c r="AM825" s="316">
        <f t="shared" ref="AM825:AM826" si="1266">AI825*AL825</f>
        <v>0</v>
      </c>
      <c r="AN825" s="317">
        <f t="shared" ref="AN825:AN826" si="1267">AK825+AM825</f>
        <v>0</v>
      </c>
      <c r="AO825" s="715">
        <f t="shared" si="1252"/>
        <v>1</v>
      </c>
      <c r="AP825" s="361">
        <v>210000</v>
      </c>
      <c r="AQ825" s="361">
        <f t="shared" ref="AQ825:AQ826" si="1268">AO825*AP825</f>
        <v>210000</v>
      </c>
      <c r="AR825" s="361">
        <v>0</v>
      </c>
      <c r="AS825" s="361">
        <f t="shared" ref="AS825:AS826" si="1269">AO825*AR825</f>
        <v>0</v>
      </c>
      <c r="AT825" s="362">
        <f t="shared" ref="AT825:AT826" si="1270">AQ825+AS825</f>
        <v>210000</v>
      </c>
    </row>
    <row r="826" spans="1:48" x14ac:dyDescent="0.2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5"/>
        <v>189000</v>
      </c>
      <c r="H826" s="83">
        <v>0</v>
      </c>
      <c r="I826" s="83">
        <f t="shared" si="1236"/>
        <v>0</v>
      </c>
      <c r="J826" s="124">
        <f t="shared" si="1229"/>
        <v>189000</v>
      </c>
      <c r="K826" s="130"/>
      <c r="L826" s="93">
        <v>189000</v>
      </c>
      <c r="M826" s="93">
        <f t="shared" si="1253"/>
        <v>0</v>
      </c>
      <c r="N826" s="93">
        <v>0</v>
      </c>
      <c r="O826" s="93">
        <f t="shared" si="1254"/>
        <v>0</v>
      </c>
      <c r="P826" s="94">
        <f t="shared" si="1255"/>
        <v>0</v>
      </c>
      <c r="Q826" s="173"/>
      <c r="R826" s="175">
        <v>189000</v>
      </c>
      <c r="S826" s="175">
        <f t="shared" si="1256"/>
        <v>0</v>
      </c>
      <c r="T826" s="175">
        <v>0</v>
      </c>
      <c r="U826" s="175">
        <f t="shared" si="1257"/>
        <v>0</v>
      </c>
      <c r="V826" s="176">
        <f t="shared" si="1258"/>
        <v>0</v>
      </c>
      <c r="W826" s="220"/>
      <c r="X826" s="222">
        <v>189000</v>
      </c>
      <c r="Y826" s="222">
        <f t="shared" si="1259"/>
        <v>0</v>
      </c>
      <c r="Z826" s="222">
        <v>0</v>
      </c>
      <c r="AA826" s="222">
        <f t="shared" si="1260"/>
        <v>0</v>
      </c>
      <c r="AB826" s="223">
        <f t="shared" si="1261"/>
        <v>0</v>
      </c>
      <c r="AC826" s="267"/>
      <c r="AD826" s="269">
        <v>189000</v>
      </c>
      <c r="AE826" s="269">
        <f t="shared" si="1262"/>
        <v>0</v>
      </c>
      <c r="AF826" s="269">
        <v>0</v>
      </c>
      <c r="AG826" s="269">
        <f t="shared" si="1263"/>
        <v>0</v>
      </c>
      <c r="AH826" s="270">
        <f t="shared" si="1264"/>
        <v>0</v>
      </c>
      <c r="AI826" s="314"/>
      <c r="AJ826" s="316">
        <v>189000</v>
      </c>
      <c r="AK826" s="316">
        <f t="shared" si="1265"/>
        <v>0</v>
      </c>
      <c r="AL826" s="316">
        <v>0</v>
      </c>
      <c r="AM826" s="316">
        <f t="shared" si="1266"/>
        <v>0</v>
      </c>
      <c r="AN826" s="317">
        <f t="shared" si="1267"/>
        <v>0</v>
      </c>
      <c r="AO826" s="715">
        <f t="shared" si="1252"/>
        <v>1</v>
      </c>
      <c r="AP826" s="361">
        <v>189000</v>
      </c>
      <c r="AQ826" s="361">
        <f t="shared" si="1268"/>
        <v>189000</v>
      </c>
      <c r="AR826" s="361">
        <v>0</v>
      </c>
      <c r="AS826" s="361">
        <f t="shared" si="1269"/>
        <v>0</v>
      </c>
      <c r="AT826" s="362">
        <f t="shared" si="1270"/>
        <v>189000</v>
      </c>
    </row>
    <row r="827" spans="1:48" ht="13.5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5">
        <f t="shared" si="1252"/>
        <v>0</v>
      </c>
      <c r="AP827" s="361"/>
      <c r="AQ827" s="361"/>
      <c r="AR827" s="361"/>
      <c r="AS827" s="361"/>
      <c r="AT827" s="362"/>
    </row>
    <row r="828" spans="1:48" ht="13.5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380"/>
      <c r="AP828" s="381"/>
      <c r="AQ828" s="384">
        <f>SUM(AQ803:AQ827)</f>
        <v>666124.9</v>
      </c>
      <c r="AR828" s="381"/>
      <c r="AS828" s="384">
        <f>SUM(AS803:AS827)</f>
        <v>576755.76799999992</v>
      </c>
      <c r="AT828" s="382">
        <f>SUM(AT803:AT827)</f>
        <v>1242880.6680000001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386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31331258.459999993</v>
      </c>
      <c r="H830" s="42"/>
      <c r="I830" s="43">
        <f>I828+I799+I732+I704+I544+I229</f>
        <v>32790070.144614302</v>
      </c>
      <c r="J830" s="127">
        <f>J828+J799+J732+J704+J544+J229</f>
        <v>64121328.604614303</v>
      </c>
      <c r="K830" s="146"/>
      <c r="L830" s="116"/>
      <c r="M830" s="117">
        <f>M828+M799+M732+M704+M544+M229</f>
        <v>8767855.6400000006</v>
      </c>
      <c r="N830" s="116"/>
      <c r="O830" s="117">
        <f>O828+O799+O732+O704+O544+O229</f>
        <v>5541502.0788543765</v>
      </c>
      <c r="P830" s="117">
        <f>P828+P799+P732+P704+P544+P229</f>
        <v>14309357.718854373</v>
      </c>
      <c r="Q830" s="210"/>
      <c r="R830" s="211"/>
      <c r="S830" s="212">
        <f>S828+S799+S732+S704+S544+S229</f>
        <v>4488637.9000000004</v>
      </c>
      <c r="T830" s="211"/>
      <c r="U830" s="212">
        <f>U828+U799+U732+U704+U544+U229</f>
        <v>3327387.6871999996</v>
      </c>
      <c r="V830" s="212">
        <f>V828+V799+V732+V704+V544+V229</f>
        <v>7816025.587199999</v>
      </c>
      <c r="W830" s="257"/>
      <c r="X830" s="258"/>
      <c r="Y830" s="259">
        <f>Y828+Y799+Y732+Y704+Y544+Y229</f>
        <v>5100664.0199999996</v>
      </c>
      <c r="Z830" s="258"/>
      <c r="AA830" s="259">
        <f>AA828+AA799+AA732+AA704+AA544+AA229</f>
        <v>10335095.73523077</v>
      </c>
      <c r="AB830" s="259">
        <f>AB828+AB799+AB732+AB704+AB544+AB229</f>
        <v>15435759.755230768</v>
      </c>
      <c r="AC830" s="304"/>
      <c r="AD830" s="305"/>
      <c r="AE830" s="306">
        <f>AE828+AE799+AE732+AE704+AE544+AE229</f>
        <v>3060553.0150000001</v>
      </c>
      <c r="AF830" s="305"/>
      <c r="AG830" s="306">
        <f>AG828+AG799+AG732+AG704+AG544+AG229</f>
        <v>4689405.8389999997</v>
      </c>
      <c r="AH830" s="306">
        <f>AH828+AH799+AH732+AH704+AH544+AH229</f>
        <v>7749958.8540000003</v>
      </c>
      <c r="AI830" s="351"/>
      <c r="AJ830" s="352"/>
      <c r="AK830" s="353">
        <f>AK828+AK799+AK732+AK704+AK544+AK229</f>
        <v>0</v>
      </c>
      <c r="AL830" s="352"/>
      <c r="AM830" s="353">
        <f>AM828+AM799+AM732+AM704+AM544+AM229</f>
        <v>0</v>
      </c>
      <c r="AN830" s="353">
        <f>AN828+AN799+AN732+AN704+AN544+AN229</f>
        <v>0</v>
      </c>
      <c r="AO830" s="387"/>
      <c r="AP830" s="388"/>
      <c r="AQ830" s="389">
        <f>AQ828+AQ799+AQ732+AQ704+AQ544+AQ229</f>
        <v>9904343.5099999998</v>
      </c>
      <c r="AR830" s="388"/>
      <c r="AS830" s="389">
        <f>AS828+AS799+AS732+AS704+AS544+AS229</f>
        <v>8877006.615329152</v>
      </c>
      <c r="AT830" s="389">
        <f>AT828+AT799+AT732+AT704+AT544+AT229</f>
        <v>18781350.125329152</v>
      </c>
      <c r="AV830" s="44">
        <f>AH830+AB830+V830+P830</f>
        <v>45311101.91528514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5221876.41</v>
      </c>
      <c r="H831" s="42"/>
      <c r="I831" s="43">
        <f>I830/1.2*0.2</f>
        <v>5465011.6907690503</v>
      </c>
      <c r="J831" s="127">
        <f>J830/1.2*0.2</f>
        <v>10686888.10076905</v>
      </c>
      <c r="K831" s="146"/>
      <c r="L831" s="116"/>
      <c r="M831" s="117">
        <f>M830/1.2*0.2</f>
        <v>1461309.2733333334</v>
      </c>
      <c r="N831" s="116"/>
      <c r="O831" s="117">
        <f>O830/1.2*0.2</f>
        <v>923583.67980906274</v>
      </c>
      <c r="P831" s="117">
        <f>P830/1.2*0.2</f>
        <v>2384892.9531423957</v>
      </c>
      <c r="Q831" s="210"/>
      <c r="R831" s="211"/>
      <c r="S831" s="212">
        <f>S830/1.2*0.2</f>
        <v>748106.31666666688</v>
      </c>
      <c r="T831" s="211"/>
      <c r="U831" s="212">
        <f>U830/1.2*0.2</f>
        <v>554564.61453333334</v>
      </c>
      <c r="V831" s="212">
        <f>V830/1.2*0.2</f>
        <v>1302670.9312</v>
      </c>
      <c r="W831" s="257"/>
      <c r="X831" s="258"/>
      <c r="Y831" s="259">
        <f>Y830/1.2*0.2</f>
        <v>850110.66999999993</v>
      </c>
      <c r="Z831" s="258"/>
      <c r="AA831" s="259">
        <f>AA830/1.2*0.2</f>
        <v>1722515.9558717953</v>
      </c>
      <c r="AB831" s="259">
        <f>AB830/1.2*0.2</f>
        <v>2572626.6258717948</v>
      </c>
      <c r="AC831" s="304"/>
      <c r="AD831" s="305"/>
      <c r="AE831" s="306">
        <f>AE830/1.2*0.2</f>
        <v>510092.16916666675</v>
      </c>
      <c r="AF831" s="305"/>
      <c r="AG831" s="306">
        <f>AG830/1.2*0.2</f>
        <v>781567.63983333344</v>
      </c>
      <c r="AH831" s="306">
        <f>AH830/1.2*0.2</f>
        <v>1291659.8090000004</v>
      </c>
      <c r="AI831" s="351"/>
      <c r="AJ831" s="352"/>
      <c r="AK831" s="353">
        <f>AK830/1.2*0.2</f>
        <v>0</v>
      </c>
      <c r="AL831" s="352"/>
      <c r="AM831" s="353">
        <f>AM830/1.2*0.2</f>
        <v>0</v>
      </c>
      <c r="AN831" s="353">
        <f>AN830/1.2*0.2</f>
        <v>0</v>
      </c>
      <c r="AO831" s="387"/>
      <c r="AP831" s="388"/>
      <c r="AQ831" s="389">
        <f>AQ830/1.2*0.2</f>
        <v>1650723.9183333335</v>
      </c>
      <c r="AR831" s="388"/>
      <c r="AS831" s="389">
        <f>AS830/1.2*0.2</f>
        <v>1479501.1025548587</v>
      </c>
      <c r="AT831" s="389">
        <f>AT830/1.2*0.2</f>
        <v>3130225.0208881926</v>
      </c>
    </row>
    <row r="832" spans="1:48" ht="13.5" x14ac:dyDescent="0.25">
      <c r="A832" s="32"/>
      <c r="B832" s="33"/>
      <c r="C832" s="34"/>
      <c r="D832" s="32"/>
      <c r="E832" s="32"/>
      <c r="F832" s="32"/>
      <c r="K832" s="118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37759251.596070953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/>
      <c r="S833" s="214"/>
      <c r="T833" s="214"/>
      <c r="U833" s="214"/>
      <c r="V833" s="214"/>
      <c r="Y833" s="261"/>
      <c r="Z833" s="261"/>
      <c r="AA833" s="261"/>
      <c r="AB833" s="261"/>
      <c r="AE833" s="308"/>
      <c r="AF833" s="308"/>
      <c r="AG833" s="308"/>
      <c r="AH833" s="308"/>
      <c r="AK833" s="355"/>
      <c r="AL833" s="355"/>
      <c r="AM833" s="355"/>
      <c r="AN833" s="355"/>
      <c r="AQ833" s="391"/>
      <c r="AR833" s="391"/>
      <c r="AS833" s="391"/>
      <c r="AT833" s="391"/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/>
      <c r="Q834" s="713"/>
      <c r="S834" s="214"/>
      <c r="T834" s="214"/>
      <c r="U834" s="214"/>
      <c r="V834" s="214"/>
      <c r="Y834" s="261"/>
      <c r="Z834" s="261"/>
      <c r="AA834" s="261"/>
      <c r="AB834" s="261"/>
      <c r="AE834" s="308"/>
      <c r="AF834" s="308"/>
      <c r="AG834" s="308"/>
      <c r="AH834" s="308"/>
      <c r="AK834" s="355"/>
      <c r="AL834" s="355"/>
      <c r="AM834" s="355"/>
      <c r="AN834" s="355"/>
      <c r="AQ834" s="391"/>
      <c r="AR834" s="391"/>
      <c r="AS834" s="391"/>
      <c r="AT834" s="391"/>
    </row>
    <row r="835" spans="7:46" x14ac:dyDescent="0.2">
      <c r="J835" s="44"/>
      <c r="P835" s="105"/>
      <c r="V835" s="214"/>
      <c r="AB835" s="261"/>
      <c r="AH835" s="308"/>
      <c r="AN835" s="355"/>
      <c r="AT835" s="391"/>
    </row>
  </sheetData>
  <autoFilter ref="A8:AV828" xr:uid="{00000000-0009-0000-0000-000002000000}"/>
  <mergeCells count="20">
    <mergeCell ref="AP2:AQ2"/>
    <mergeCell ref="AR2:AS2"/>
    <mergeCell ref="X2:Y2"/>
    <mergeCell ref="Z2:AA2"/>
    <mergeCell ref="AD2:AE2"/>
    <mergeCell ref="AF2:AG2"/>
    <mergeCell ref="AJ2:AK2"/>
    <mergeCell ref="AL2:AM2"/>
    <mergeCell ref="F2:G2"/>
    <mergeCell ref="H2:I2"/>
    <mergeCell ref="L2:M2"/>
    <mergeCell ref="N2:O2"/>
    <mergeCell ref="R2:S2"/>
    <mergeCell ref="T2:U2"/>
    <mergeCell ref="D1:J1"/>
    <mergeCell ref="K1:P1"/>
    <mergeCell ref="Q1:V1"/>
    <mergeCell ref="W1:AB1"/>
    <mergeCell ref="AC1:AH1"/>
    <mergeCell ref="AO1:AT1"/>
  </mergeCells>
  <pageMargins left="0.7" right="0.7" top="0.75" bottom="0.75" header="0.3" footer="0.3"/>
  <pageSetup paperSize="9" scale="1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965F-CF49-4A0B-933B-2C9C6712DCA4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828"/>
      <c r="B1" s="828"/>
      <c r="C1" s="828"/>
      <c r="D1" s="828"/>
      <c r="E1" s="693"/>
      <c r="F1" s="693"/>
      <c r="G1" s="693"/>
      <c r="H1" s="815" t="s">
        <v>525</v>
      </c>
      <c r="I1" s="815"/>
      <c r="J1" s="815"/>
      <c r="K1" s="815"/>
      <c r="L1" s="815"/>
    </row>
    <row r="2" spans="1:12" x14ac:dyDescent="0.25">
      <c r="A2" s="693"/>
      <c r="B2" s="693"/>
      <c r="C2" s="693"/>
      <c r="D2" s="693"/>
      <c r="E2" s="693"/>
      <c r="F2" s="693"/>
      <c r="G2" s="693"/>
      <c r="H2" s="815" t="s">
        <v>526</v>
      </c>
      <c r="I2" s="815"/>
      <c r="J2" s="815"/>
      <c r="K2" s="815"/>
      <c r="L2" s="815"/>
    </row>
    <row r="3" spans="1:12" x14ac:dyDescent="0.25">
      <c r="A3" s="693"/>
      <c r="B3" s="693"/>
      <c r="C3" s="693"/>
      <c r="D3" s="693"/>
      <c r="E3" s="693"/>
      <c r="F3" s="693"/>
      <c r="G3" s="693"/>
      <c r="H3" s="815" t="s">
        <v>527</v>
      </c>
      <c r="I3" s="815"/>
      <c r="J3" s="815"/>
      <c r="K3" s="815"/>
      <c r="L3" s="815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826" t="s">
        <v>528</v>
      </c>
      <c r="L4" s="827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815" t="s">
        <v>501</v>
      </c>
      <c r="J5" s="815"/>
      <c r="K5" s="826">
        <v>322005</v>
      </c>
      <c r="L5" s="827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820" t="s">
        <v>504</v>
      </c>
      <c r="C7" s="820"/>
      <c r="D7" s="820"/>
      <c r="E7" s="820"/>
      <c r="F7" s="820"/>
      <c r="G7" s="820"/>
      <c r="H7" s="820"/>
      <c r="I7" s="820"/>
      <c r="J7" s="690" t="s">
        <v>505</v>
      </c>
      <c r="K7" s="797">
        <v>58306175</v>
      </c>
      <c r="L7" s="821"/>
    </row>
    <row r="8" spans="1:12" ht="15.75" customHeight="1" x14ac:dyDescent="0.25">
      <c r="A8" s="599"/>
      <c r="B8" s="822" t="s">
        <v>507</v>
      </c>
      <c r="C8" s="822"/>
      <c r="D8" s="822"/>
      <c r="E8" s="822"/>
      <c r="F8" s="822"/>
      <c r="G8" s="822"/>
      <c r="H8" s="822"/>
      <c r="I8" s="822"/>
      <c r="J8" s="693"/>
      <c r="K8" s="691"/>
      <c r="L8" s="692"/>
    </row>
    <row r="9" spans="1:12" ht="42.75" customHeight="1" x14ac:dyDescent="0.25">
      <c r="A9" s="599" t="s">
        <v>508</v>
      </c>
      <c r="B9" s="820" t="s">
        <v>529</v>
      </c>
      <c r="C9" s="820"/>
      <c r="D9" s="820"/>
      <c r="E9" s="820"/>
      <c r="F9" s="820"/>
      <c r="G9" s="820"/>
      <c r="H9" s="820"/>
      <c r="I9" s="820"/>
      <c r="J9" s="690" t="s">
        <v>505</v>
      </c>
      <c r="K9" s="823">
        <v>47569575</v>
      </c>
      <c r="L9" s="824"/>
    </row>
    <row r="10" spans="1:12" ht="12.75" customHeight="1" x14ac:dyDescent="0.25">
      <c r="A10" s="599"/>
      <c r="B10" s="822" t="s">
        <v>507</v>
      </c>
      <c r="C10" s="822"/>
      <c r="D10" s="822"/>
      <c r="E10" s="822"/>
      <c r="F10" s="822"/>
      <c r="G10" s="822"/>
      <c r="H10" s="822"/>
      <c r="I10" s="822"/>
      <c r="J10" s="693"/>
      <c r="K10" s="691"/>
      <c r="L10" s="692"/>
    </row>
    <row r="11" spans="1:12" ht="35.25" customHeight="1" x14ac:dyDescent="0.25">
      <c r="A11" s="599" t="s">
        <v>556</v>
      </c>
      <c r="B11" s="820" t="s">
        <v>558</v>
      </c>
      <c r="C11" s="820"/>
      <c r="D11" s="820"/>
      <c r="E11" s="820"/>
      <c r="F11" s="820"/>
      <c r="G11" s="820"/>
      <c r="H11" s="820"/>
      <c r="I11" s="820"/>
      <c r="J11" s="690"/>
      <c r="K11" s="823" t="str">
        <f>IF([1]Source!Y15&lt;&gt;"",[1]Source!Y15," ")</f>
        <v xml:space="preserve"> </v>
      </c>
      <c r="L11" s="824"/>
    </row>
    <row r="12" spans="1:12" x14ac:dyDescent="0.25">
      <c r="A12" s="602"/>
      <c r="B12" s="822" t="s">
        <v>530</v>
      </c>
      <c r="C12" s="822"/>
      <c r="D12" s="822"/>
      <c r="E12" s="822"/>
      <c r="F12" s="822"/>
      <c r="G12" s="822"/>
      <c r="H12" s="822"/>
      <c r="I12" s="822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815" t="s">
        <v>531</v>
      </c>
      <c r="I14" s="815"/>
      <c r="J14" s="825"/>
      <c r="K14" s="826" t="str">
        <f>IF([1]Source!AC15&lt;&gt;"",[1]Source!AC15," ")</f>
        <v xml:space="preserve"> </v>
      </c>
      <c r="L14" s="827"/>
    </row>
    <row r="15" spans="1:12" x14ac:dyDescent="0.25">
      <c r="A15" s="693"/>
      <c r="B15" s="693"/>
      <c r="C15" s="693"/>
      <c r="D15" s="693"/>
      <c r="E15" s="815" t="s">
        <v>532</v>
      </c>
      <c r="F15" s="815"/>
      <c r="G15" s="815"/>
      <c r="H15" s="815"/>
      <c r="I15" s="816" t="s">
        <v>514</v>
      </c>
      <c r="J15" s="817"/>
      <c r="K15" s="818" t="s">
        <v>515</v>
      </c>
      <c r="L15" s="819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804" t="s">
        <v>516</v>
      </c>
      <c r="J16" s="805"/>
      <c r="K16" s="799">
        <v>45198</v>
      </c>
      <c r="L16" s="800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806" t="s">
        <v>533</v>
      </c>
      <c r="F18" s="807"/>
      <c r="G18" s="806" t="s">
        <v>534</v>
      </c>
      <c r="H18" s="810"/>
      <c r="I18" s="806" t="s">
        <v>520</v>
      </c>
      <c r="J18" s="807"/>
      <c r="K18" s="807"/>
      <c r="L18" s="810"/>
    </row>
    <row r="19" spans="1:30" s="606" customFormat="1" x14ac:dyDescent="0.2">
      <c r="A19" s="605"/>
      <c r="B19" s="605"/>
      <c r="C19" s="605"/>
      <c r="D19" s="605"/>
      <c r="E19" s="808"/>
      <c r="F19" s="809"/>
      <c r="G19" s="808"/>
      <c r="H19" s="811"/>
      <c r="I19" s="812" t="s">
        <v>521</v>
      </c>
      <c r="J19" s="813"/>
      <c r="K19" s="812" t="s">
        <v>522</v>
      </c>
      <c r="L19" s="814"/>
    </row>
    <row r="20" spans="1:30" x14ac:dyDescent="0.25">
      <c r="A20" s="693"/>
      <c r="B20" s="693"/>
      <c r="C20" s="693"/>
      <c r="D20" s="693"/>
      <c r="E20" s="797">
        <v>1</v>
      </c>
      <c r="F20" s="798"/>
      <c r="G20" s="799">
        <v>45371</v>
      </c>
      <c r="H20" s="800"/>
      <c r="I20" s="799">
        <v>45198</v>
      </c>
      <c r="J20" s="801"/>
      <c r="K20" s="799">
        <f>G20</f>
        <v>45371</v>
      </c>
      <c r="L20" s="800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802" t="s">
        <v>535</v>
      </c>
      <c r="B23" s="802"/>
      <c r="C23" s="802"/>
      <c r="D23" s="802"/>
      <c r="E23" s="802"/>
      <c r="F23" s="802"/>
      <c r="G23" s="802"/>
      <c r="H23" s="802"/>
      <c r="I23" s="802"/>
      <c r="J23" s="802"/>
      <c r="K23" s="802"/>
      <c r="L23" s="802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803" t="s">
        <v>536</v>
      </c>
      <c r="B26" s="803" t="s">
        <v>537</v>
      </c>
      <c r="C26" s="803"/>
      <c r="D26" s="803"/>
      <c r="E26" s="803"/>
      <c r="F26" s="803" t="s">
        <v>538</v>
      </c>
      <c r="G26" s="803" t="s">
        <v>539</v>
      </c>
      <c r="H26" s="803"/>
      <c r="I26" s="803"/>
      <c r="J26" s="803"/>
      <c r="K26" s="803"/>
      <c r="L26" s="803"/>
    </row>
    <row r="27" spans="1:30" ht="15" customHeight="1" x14ac:dyDescent="0.25">
      <c r="A27" s="803"/>
      <c r="B27" s="803"/>
      <c r="C27" s="803"/>
      <c r="D27" s="803"/>
      <c r="E27" s="803"/>
      <c r="F27" s="803"/>
      <c r="G27" s="803" t="s">
        <v>540</v>
      </c>
      <c r="H27" s="803"/>
      <c r="I27" s="803" t="s">
        <v>541</v>
      </c>
      <c r="J27" s="803"/>
      <c r="K27" s="803" t="s">
        <v>542</v>
      </c>
      <c r="L27" s="803"/>
    </row>
    <row r="28" spans="1:30" ht="15" customHeight="1" x14ac:dyDescent="0.25">
      <c r="A28" s="803"/>
      <c r="B28" s="803"/>
      <c r="C28" s="803"/>
      <c r="D28" s="803"/>
      <c r="E28" s="803"/>
      <c r="F28" s="803"/>
      <c r="G28" s="803"/>
      <c r="H28" s="803"/>
      <c r="I28" s="803"/>
      <c r="J28" s="803"/>
      <c r="K28" s="803"/>
      <c r="L28" s="803"/>
    </row>
    <row r="29" spans="1:30" ht="15" customHeight="1" x14ac:dyDescent="0.25">
      <c r="A29" s="803"/>
      <c r="B29" s="803"/>
      <c r="C29" s="803"/>
      <c r="D29" s="803"/>
      <c r="E29" s="803"/>
      <c r="F29" s="803"/>
      <c r="G29" s="803"/>
      <c r="H29" s="803"/>
      <c r="I29" s="803"/>
      <c r="J29" s="803"/>
      <c r="K29" s="803"/>
      <c r="L29" s="803"/>
    </row>
    <row r="30" spans="1:30" ht="15.75" customHeight="1" x14ac:dyDescent="0.25">
      <c r="A30" s="695">
        <v>1</v>
      </c>
      <c r="B30" s="792">
        <v>2</v>
      </c>
      <c r="C30" s="792"/>
      <c r="D30" s="792"/>
      <c r="E30" s="792"/>
      <c r="F30" s="695">
        <v>3</v>
      </c>
      <c r="G30" s="792">
        <v>4</v>
      </c>
      <c r="H30" s="792"/>
      <c r="I30" s="792">
        <v>5</v>
      </c>
      <c r="J30" s="792"/>
      <c r="K30" s="792">
        <v>6</v>
      </c>
      <c r="L30" s="792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793" t="s">
        <v>543</v>
      </c>
      <c r="C31" s="793"/>
      <c r="D31" s="793"/>
      <c r="E31" s="793"/>
      <c r="F31" s="611"/>
      <c r="G31" s="794">
        <f>K31</f>
        <v>11924464.765711978</v>
      </c>
      <c r="H31" s="795"/>
      <c r="I31" s="794">
        <f>K31</f>
        <v>11924464.765711978</v>
      </c>
      <c r="J31" s="795"/>
      <c r="K31" s="796">
        <f>'[2]кс-2 №1'!J806/1.2</f>
        <v>11924464.765711978</v>
      </c>
      <c r="L31" s="796"/>
      <c r="M31" s="675">
        <f>'[2]кс-2 №1'!J548/1.2</f>
        <v>11924464.765711978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789" t="s">
        <v>572</v>
      </c>
      <c r="C32" s="789"/>
      <c r="D32" s="789"/>
      <c r="E32" s="789"/>
      <c r="F32" s="694"/>
      <c r="G32" s="787"/>
      <c r="H32" s="787"/>
      <c r="I32" s="787"/>
      <c r="J32" s="787"/>
      <c r="K32" s="788">
        <f>K31</f>
        <v>11924464.765711978</v>
      </c>
      <c r="L32" s="788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784" t="s">
        <v>544</v>
      </c>
      <c r="B33" s="784"/>
      <c r="C33" s="784"/>
      <c r="D33" s="784"/>
      <c r="E33" s="784"/>
      <c r="F33" s="784"/>
      <c r="G33" s="790">
        <f>G31</f>
        <v>11924464.765711978</v>
      </c>
      <c r="H33" s="791"/>
      <c r="I33" s="790">
        <f>K33</f>
        <v>11924464.765711978</v>
      </c>
      <c r="J33" s="791"/>
      <c r="K33" s="790">
        <f>K31</f>
        <v>11924464.765711978</v>
      </c>
      <c r="L33" s="791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78" t="s">
        <v>545</v>
      </c>
      <c r="B34" s="778"/>
      <c r="C34" s="778"/>
      <c r="D34" s="778"/>
      <c r="E34" s="778"/>
      <c r="F34" s="778"/>
      <c r="G34" s="787"/>
      <c r="H34" s="787"/>
      <c r="I34" s="787"/>
      <c r="J34" s="787"/>
      <c r="K34" s="788">
        <f>0.2*K33</f>
        <v>2384892.9531423957</v>
      </c>
      <c r="L34" s="788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784" t="s">
        <v>546</v>
      </c>
      <c r="B35" s="784"/>
      <c r="C35" s="784"/>
      <c r="D35" s="784"/>
      <c r="E35" s="784"/>
      <c r="F35" s="784"/>
      <c r="G35" s="785"/>
      <c r="H35" s="785"/>
      <c r="I35" s="785"/>
      <c r="J35" s="785"/>
      <c r="K35" s="786">
        <f>K33+K34</f>
        <v>14309357.718854373</v>
      </c>
      <c r="L35" s="786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778" t="s">
        <v>573</v>
      </c>
      <c r="B36" s="778"/>
      <c r="C36" s="778"/>
      <c r="D36" s="778"/>
      <c r="E36" s="778"/>
      <c r="F36" s="778"/>
      <c r="G36" s="780">
        <f>K36</f>
        <v>7287755.8862125324</v>
      </c>
      <c r="H36" s="780"/>
      <c r="I36" s="780">
        <f>K36</f>
        <v>7287755.8862125324</v>
      </c>
      <c r="J36" s="780"/>
      <c r="K36" s="780">
        <f>0.5093*K35</f>
        <v>7287755.8862125324</v>
      </c>
      <c r="L36" s="780"/>
    </row>
    <row r="37" spans="1:30" s="615" customFormat="1" ht="15.75" customHeight="1" x14ac:dyDescent="0.2">
      <c r="A37" s="784" t="s">
        <v>547</v>
      </c>
      <c r="B37" s="784"/>
      <c r="C37" s="784"/>
      <c r="D37" s="784"/>
      <c r="E37" s="784"/>
      <c r="F37" s="784"/>
      <c r="G37" s="785"/>
      <c r="H37" s="785"/>
      <c r="I37" s="785"/>
      <c r="J37" s="785"/>
      <c r="K37" s="786">
        <f>K35-K36</f>
        <v>7021601.8326418409</v>
      </c>
      <c r="L37" s="786"/>
    </row>
    <row r="38" spans="1:30" s="615" customFormat="1" ht="15.75" customHeight="1" x14ac:dyDescent="0.2">
      <c r="A38" s="778" t="s">
        <v>383</v>
      </c>
      <c r="B38" s="778"/>
      <c r="C38" s="778"/>
      <c r="D38" s="778"/>
      <c r="E38" s="778"/>
      <c r="F38" s="778"/>
      <c r="G38" s="779"/>
      <c r="H38" s="779"/>
      <c r="I38" s="779"/>
      <c r="J38" s="779"/>
      <c r="K38" s="780">
        <f>K37/6</f>
        <v>1170266.9721069734</v>
      </c>
      <c r="L38" s="780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782" t="s">
        <v>554</v>
      </c>
      <c r="C45" s="782"/>
      <c r="D45" s="782"/>
      <c r="E45" s="782"/>
      <c r="F45" s="782"/>
      <c r="G45" s="782"/>
      <c r="H45" s="782"/>
      <c r="I45" s="626"/>
      <c r="J45" s="783" t="s">
        <v>555</v>
      </c>
      <c r="K45" s="783"/>
      <c r="L45" s="783"/>
    </row>
    <row r="46" spans="1:30" x14ac:dyDescent="0.25">
      <c r="A46" s="693"/>
      <c r="B46" s="693"/>
      <c r="C46" s="627"/>
      <c r="D46" s="627"/>
      <c r="E46" s="781" t="s">
        <v>551</v>
      </c>
      <c r="F46" s="781"/>
      <c r="G46" s="781"/>
      <c r="H46" s="781"/>
      <c r="I46" s="781"/>
      <c r="J46" s="781" t="s">
        <v>552</v>
      </c>
      <c r="K46" s="781"/>
      <c r="L46" s="781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782" t="s">
        <v>549</v>
      </c>
      <c r="C49" s="782"/>
      <c r="D49" s="782"/>
      <c r="E49" s="782"/>
      <c r="F49" s="782"/>
      <c r="G49" s="782"/>
      <c r="H49" s="782"/>
      <c r="I49" s="626"/>
      <c r="J49" s="783" t="s">
        <v>550</v>
      </c>
      <c r="K49" s="783"/>
      <c r="L49" s="783"/>
    </row>
    <row r="50" spans="1:12" x14ac:dyDescent="0.25">
      <c r="A50" s="693"/>
      <c r="B50" s="693"/>
      <c r="C50" s="627"/>
      <c r="D50" s="627"/>
      <c r="E50" s="781" t="s">
        <v>551</v>
      </c>
      <c r="F50" s="781"/>
      <c r="G50" s="781"/>
      <c r="H50" s="781"/>
      <c r="I50" s="781"/>
      <c r="J50" s="781" t="s">
        <v>552</v>
      </c>
      <c r="K50" s="781"/>
      <c r="L50" s="781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82DB-9A58-43C2-861B-494A29DC769E}">
  <sheetPr codeName="Лист3">
    <tabColor rgb="FFFFFF00"/>
    <pageSetUpPr fitToPage="1"/>
  </sheetPr>
  <dimension ref="A1:AW824"/>
  <sheetViews>
    <sheetView view="pageBreakPreview" topLeftCell="A364" zoomScale="110" zoomScaleNormal="80" zoomScaleSheetLayoutView="110" workbookViewId="0">
      <selection activeCell="A389" sqref="A389:XFD389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845" t="s">
        <v>501</v>
      </c>
      <c r="I4" s="846"/>
      <c r="J4" s="642" t="s">
        <v>502</v>
      </c>
    </row>
    <row r="5" spans="1:10" ht="17.25" customHeight="1" x14ac:dyDescent="0.2">
      <c r="A5" s="513" t="s">
        <v>503</v>
      </c>
      <c r="B5" s="834" t="s">
        <v>504</v>
      </c>
      <c r="C5" s="834"/>
      <c r="D5" s="834"/>
      <c r="E5" s="834"/>
      <c r="F5" s="834"/>
      <c r="G5" s="834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847" t="s">
        <v>507</v>
      </c>
      <c r="C6" s="847"/>
      <c r="D6" s="847"/>
      <c r="E6" s="847"/>
      <c r="F6" s="847"/>
      <c r="G6" s="847"/>
      <c r="H6" s="517"/>
      <c r="I6" s="696"/>
      <c r="J6" s="644"/>
    </row>
    <row r="7" spans="1:10" ht="17.25" customHeight="1" x14ac:dyDescent="0.2">
      <c r="A7" s="513" t="s">
        <v>508</v>
      </c>
      <c r="B7" s="834" t="s">
        <v>509</v>
      </c>
      <c r="C7" s="834"/>
      <c r="D7" s="834"/>
      <c r="E7" s="834"/>
      <c r="F7" s="834"/>
      <c r="G7" s="834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835" t="s">
        <v>507</v>
      </c>
      <c r="C8" s="835"/>
      <c r="D8" s="835"/>
      <c r="E8" s="835"/>
      <c r="F8" s="835"/>
      <c r="G8" s="835"/>
      <c r="H8" s="509"/>
      <c r="I8" s="696"/>
      <c r="J8" s="645"/>
    </row>
    <row r="9" spans="1:10" ht="26.25" customHeight="1" x14ac:dyDescent="0.2">
      <c r="A9" s="513" t="s">
        <v>511</v>
      </c>
      <c r="B9" s="834" t="s">
        <v>558</v>
      </c>
      <c r="C9" s="834"/>
      <c r="D9" s="834"/>
      <c r="E9" s="834"/>
      <c r="F9" s="834"/>
      <c r="G9" s="834"/>
      <c r="H9" s="514"/>
      <c r="I9" s="512"/>
      <c r="J9" s="646"/>
    </row>
    <row r="10" spans="1:10" ht="24" customHeight="1" x14ac:dyDescent="0.2">
      <c r="A10" s="513" t="s">
        <v>557</v>
      </c>
      <c r="B10" s="834" t="s">
        <v>559</v>
      </c>
      <c r="C10" s="834"/>
      <c r="D10" s="834"/>
      <c r="E10" s="834"/>
      <c r="F10" s="834"/>
      <c r="G10" s="834"/>
      <c r="H10" s="514"/>
      <c r="I10" s="512"/>
      <c r="J10" s="646"/>
    </row>
    <row r="11" spans="1:10" x14ac:dyDescent="0.2">
      <c r="A11" s="504"/>
      <c r="B11" s="835" t="s">
        <v>507</v>
      </c>
      <c r="C11" s="835"/>
      <c r="D11" s="835"/>
      <c r="E11" s="835"/>
      <c r="F11" s="835"/>
      <c r="G11" s="835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836" t="s">
        <v>513</v>
      </c>
      <c r="G12" s="836"/>
      <c r="H12" s="836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837" t="s">
        <v>517</v>
      </c>
      <c r="I14" s="838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839" t="s">
        <v>518</v>
      </c>
      <c r="H15" s="841" t="s">
        <v>519</v>
      </c>
      <c r="I15" s="843" t="s">
        <v>520</v>
      </c>
      <c r="J15" s="844"/>
    </row>
    <row r="16" spans="1:10" x14ac:dyDescent="0.2">
      <c r="A16" s="504"/>
      <c r="B16" s="505"/>
      <c r="C16" s="505"/>
      <c r="D16" s="506"/>
      <c r="E16" s="506"/>
      <c r="F16" s="506"/>
      <c r="G16" s="840"/>
      <c r="H16" s="842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829" t="s">
        <v>523</v>
      </c>
      <c r="C18" s="829"/>
      <c r="D18" s="829"/>
      <c r="E18" s="829"/>
      <c r="F18" s="829"/>
      <c r="G18" s="829"/>
      <c r="H18" s="706"/>
      <c r="I18" s="707"/>
      <c r="J18" s="708"/>
    </row>
    <row r="19" spans="1:10" ht="15" customHeight="1" thickBot="1" x14ac:dyDescent="0.25">
      <c r="A19" s="79"/>
      <c r="B19" s="829" t="s">
        <v>524</v>
      </c>
      <c r="C19" s="830"/>
      <c r="D19" s="830"/>
      <c r="E19" s="830"/>
      <c r="F19" s="830"/>
      <c r="G19" s="830"/>
      <c r="H19" s="831"/>
      <c r="I19" s="831"/>
      <c r="J19" s="831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832" t="s">
        <v>444</v>
      </c>
      <c r="G20" s="833"/>
      <c r="H20" s="832" t="s">
        <v>445</v>
      </c>
      <c r="I20" s="833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'[2]вдц+кс-6'!P788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777"/>
      <c r="D809" s="777"/>
      <c r="E809" s="777"/>
      <c r="F809" s="777"/>
      <c r="G809" s="777"/>
      <c r="H809" s="777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775" t="s">
        <v>561</v>
      </c>
      <c r="T809" s="775"/>
      <c r="U809" s="775"/>
      <c r="V809" s="775"/>
      <c r="W809" s="775"/>
      <c r="X809" s="775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776" t="s">
        <v>551</v>
      </c>
      <c r="C810" s="776"/>
      <c r="D810" s="776"/>
      <c r="E810" s="776"/>
      <c r="F810" s="776"/>
      <c r="G810" s="776"/>
      <c r="H810" s="776"/>
      <c r="I810" s="776"/>
      <c r="J810" s="776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777"/>
      <c r="D811" s="777"/>
      <c r="E811" s="777"/>
      <c r="F811" s="777"/>
      <c r="G811" s="777"/>
      <c r="H811" s="777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775" t="s">
        <v>564</v>
      </c>
      <c r="T811" s="775"/>
      <c r="U811" s="775"/>
      <c r="V811" s="775"/>
      <c r="W811" s="775"/>
      <c r="X811" s="775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776" t="s">
        <v>551</v>
      </c>
      <c r="C812" s="776"/>
      <c r="D812" s="776"/>
      <c r="E812" s="776"/>
      <c r="F812" s="776"/>
      <c r="G812" s="776"/>
      <c r="H812" s="776"/>
      <c r="I812" s="776"/>
      <c r="J812" s="776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774"/>
      <c r="C814" s="774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773"/>
      <c r="C818" s="773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774"/>
      <c r="C822" s="774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H19:J19"/>
    <mergeCell ref="F20:G20"/>
    <mergeCell ref="H20:I20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15" priority="3" operator="lessThan">
      <formula>0</formula>
    </cfRule>
    <cfRule type="cellIs" dxfId="14" priority="4" operator="greaterThan">
      <formula>0</formula>
    </cfRule>
  </conditionalFormatting>
  <conditionalFormatting sqref="R809:R812">
    <cfRule type="cellIs" dxfId="13" priority="1" operator="greaterThan">
      <formula>0</formula>
    </cfRule>
    <cfRule type="cellIs" dxfId="12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828"/>
      <c r="B1" s="828"/>
      <c r="C1" s="828"/>
      <c r="D1" s="828"/>
      <c r="E1" s="594"/>
      <c r="F1" s="594"/>
      <c r="G1" s="594"/>
      <c r="H1" s="815" t="s">
        <v>525</v>
      </c>
      <c r="I1" s="815"/>
      <c r="J1" s="815"/>
      <c r="K1" s="815"/>
      <c r="L1" s="815"/>
    </row>
    <row r="2" spans="1:12" x14ac:dyDescent="0.25">
      <c r="A2" s="594"/>
      <c r="B2" s="594"/>
      <c r="C2" s="594"/>
      <c r="D2" s="594"/>
      <c r="E2" s="594"/>
      <c r="F2" s="594"/>
      <c r="G2" s="594"/>
      <c r="H2" s="815" t="s">
        <v>526</v>
      </c>
      <c r="I2" s="815"/>
      <c r="J2" s="815"/>
      <c r="K2" s="815"/>
      <c r="L2" s="815"/>
    </row>
    <row r="3" spans="1:12" x14ac:dyDescent="0.25">
      <c r="A3" s="594"/>
      <c r="B3" s="594"/>
      <c r="C3" s="594"/>
      <c r="D3" s="594"/>
      <c r="E3" s="594"/>
      <c r="F3" s="594"/>
      <c r="G3" s="594"/>
      <c r="H3" s="815" t="s">
        <v>527</v>
      </c>
      <c r="I3" s="815"/>
      <c r="J3" s="815"/>
      <c r="K3" s="815"/>
      <c r="L3" s="815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826" t="s">
        <v>528</v>
      </c>
      <c r="L4" s="827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815" t="s">
        <v>501</v>
      </c>
      <c r="J5" s="815"/>
      <c r="K5" s="826">
        <v>322005</v>
      </c>
      <c r="L5" s="827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820" t="s">
        <v>504</v>
      </c>
      <c r="C7" s="820"/>
      <c r="D7" s="820"/>
      <c r="E7" s="820"/>
      <c r="F7" s="820"/>
      <c r="G7" s="820"/>
      <c r="H7" s="820"/>
      <c r="I7" s="820"/>
      <c r="J7" s="596" t="s">
        <v>505</v>
      </c>
      <c r="K7" s="797">
        <v>58306175</v>
      </c>
      <c r="L7" s="821"/>
    </row>
    <row r="8" spans="1:12" ht="15.75" customHeight="1" x14ac:dyDescent="0.25">
      <c r="A8" s="599"/>
      <c r="B8" s="822" t="s">
        <v>507</v>
      </c>
      <c r="C8" s="822"/>
      <c r="D8" s="822"/>
      <c r="E8" s="822"/>
      <c r="F8" s="822"/>
      <c r="G8" s="822"/>
      <c r="H8" s="822"/>
      <c r="I8" s="822"/>
      <c r="J8" s="594"/>
      <c r="K8" s="600"/>
      <c r="L8" s="601"/>
    </row>
    <row r="9" spans="1:12" ht="42.75" customHeight="1" x14ac:dyDescent="0.25">
      <c r="A9" s="599" t="s">
        <v>508</v>
      </c>
      <c r="B9" s="820" t="s">
        <v>529</v>
      </c>
      <c r="C9" s="820"/>
      <c r="D9" s="820"/>
      <c r="E9" s="820"/>
      <c r="F9" s="820"/>
      <c r="G9" s="820"/>
      <c r="H9" s="820"/>
      <c r="I9" s="820"/>
      <c r="J9" s="596" t="s">
        <v>505</v>
      </c>
      <c r="K9" s="823">
        <v>47569575</v>
      </c>
      <c r="L9" s="824"/>
    </row>
    <row r="10" spans="1:12" ht="12.75" customHeight="1" x14ac:dyDescent="0.25">
      <c r="A10" s="599"/>
      <c r="B10" s="822" t="s">
        <v>507</v>
      </c>
      <c r="C10" s="822"/>
      <c r="D10" s="822"/>
      <c r="E10" s="822"/>
      <c r="F10" s="822"/>
      <c r="G10" s="822"/>
      <c r="H10" s="822"/>
      <c r="I10" s="822"/>
      <c r="J10" s="594"/>
      <c r="K10" s="600"/>
      <c r="L10" s="601"/>
    </row>
    <row r="11" spans="1:12" ht="35.25" customHeight="1" x14ac:dyDescent="0.25">
      <c r="A11" s="599" t="s">
        <v>556</v>
      </c>
      <c r="B11" s="820" t="s">
        <v>558</v>
      </c>
      <c r="C11" s="820"/>
      <c r="D11" s="820"/>
      <c r="E11" s="820"/>
      <c r="F11" s="820"/>
      <c r="G11" s="820"/>
      <c r="H11" s="820"/>
      <c r="I11" s="820"/>
      <c r="J11" s="596"/>
      <c r="K11" s="823" t="str">
        <f>IF([3]Source!Y15&lt;&gt;"",[3]Source!Y15," ")</f>
        <v xml:space="preserve"> </v>
      </c>
      <c r="L11" s="824"/>
    </row>
    <row r="12" spans="1:12" x14ac:dyDescent="0.25">
      <c r="A12" s="602"/>
      <c r="B12" s="822" t="s">
        <v>530</v>
      </c>
      <c r="C12" s="822"/>
      <c r="D12" s="822"/>
      <c r="E12" s="822"/>
      <c r="F12" s="822"/>
      <c r="G12" s="822"/>
      <c r="H12" s="822"/>
      <c r="I12" s="822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815" t="s">
        <v>531</v>
      </c>
      <c r="I14" s="815"/>
      <c r="J14" s="825"/>
      <c r="K14" s="826" t="str">
        <f>IF([3]Source!AC15&lt;&gt;"",[3]Source!AC15," ")</f>
        <v xml:space="preserve"> </v>
      </c>
      <c r="L14" s="827"/>
    </row>
    <row r="15" spans="1:12" x14ac:dyDescent="0.25">
      <c r="A15" s="594"/>
      <c r="B15" s="594"/>
      <c r="C15" s="594"/>
      <c r="D15" s="594"/>
      <c r="E15" s="815" t="s">
        <v>532</v>
      </c>
      <c r="F15" s="815"/>
      <c r="G15" s="815"/>
      <c r="H15" s="815"/>
      <c r="I15" s="816" t="s">
        <v>514</v>
      </c>
      <c r="J15" s="817"/>
      <c r="K15" s="818" t="s">
        <v>515</v>
      </c>
      <c r="L15" s="819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804" t="s">
        <v>516</v>
      </c>
      <c r="J16" s="805"/>
      <c r="K16" s="799">
        <v>45198</v>
      </c>
      <c r="L16" s="800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806" t="s">
        <v>533</v>
      </c>
      <c r="F18" s="807"/>
      <c r="G18" s="806" t="s">
        <v>534</v>
      </c>
      <c r="H18" s="810"/>
      <c r="I18" s="806" t="s">
        <v>520</v>
      </c>
      <c r="J18" s="807"/>
      <c r="K18" s="807"/>
      <c r="L18" s="810"/>
    </row>
    <row r="19" spans="1:30" s="606" customFormat="1" x14ac:dyDescent="0.2">
      <c r="A19" s="605"/>
      <c r="B19" s="605"/>
      <c r="C19" s="605"/>
      <c r="D19" s="605"/>
      <c r="E19" s="808"/>
      <c r="F19" s="809"/>
      <c r="G19" s="808"/>
      <c r="H19" s="811"/>
      <c r="I19" s="812" t="s">
        <v>521</v>
      </c>
      <c r="J19" s="813"/>
      <c r="K19" s="812" t="s">
        <v>522</v>
      </c>
      <c r="L19" s="814"/>
    </row>
    <row r="20" spans="1:30" x14ac:dyDescent="0.25">
      <c r="A20" s="594"/>
      <c r="B20" s="594"/>
      <c r="C20" s="594"/>
      <c r="D20" s="594"/>
      <c r="E20" s="797">
        <v>2</v>
      </c>
      <c r="F20" s="798"/>
      <c r="G20" s="799">
        <v>45414</v>
      </c>
      <c r="H20" s="800"/>
      <c r="I20" s="799">
        <v>45372</v>
      </c>
      <c r="J20" s="801"/>
      <c r="K20" s="799">
        <f>G20</f>
        <v>45414</v>
      </c>
      <c r="L20" s="800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802" t="s">
        <v>535</v>
      </c>
      <c r="B23" s="802"/>
      <c r="C23" s="802"/>
      <c r="D23" s="802"/>
      <c r="E23" s="802"/>
      <c r="F23" s="802"/>
      <c r="G23" s="802"/>
      <c r="H23" s="802"/>
      <c r="I23" s="802"/>
      <c r="J23" s="802"/>
      <c r="K23" s="802"/>
      <c r="L23" s="802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803" t="s">
        <v>536</v>
      </c>
      <c r="B26" s="803" t="s">
        <v>537</v>
      </c>
      <c r="C26" s="803"/>
      <c r="D26" s="803"/>
      <c r="E26" s="803"/>
      <c r="F26" s="803" t="s">
        <v>538</v>
      </c>
      <c r="G26" s="803" t="s">
        <v>539</v>
      </c>
      <c r="H26" s="803"/>
      <c r="I26" s="803"/>
      <c r="J26" s="803"/>
      <c r="K26" s="803"/>
      <c r="L26" s="803"/>
    </row>
    <row r="27" spans="1:30" ht="15" customHeight="1" x14ac:dyDescent="0.25">
      <c r="A27" s="803"/>
      <c r="B27" s="803"/>
      <c r="C27" s="803"/>
      <c r="D27" s="803"/>
      <c r="E27" s="803"/>
      <c r="F27" s="803"/>
      <c r="G27" s="803" t="s">
        <v>540</v>
      </c>
      <c r="H27" s="803"/>
      <c r="I27" s="803" t="s">
        <v>541</v>
      </c>
      <c r="J27" s="803"/>
      <c r="K27" s="803" t="s">
        <v>542</v>
      </c>
      <c r="L27" s="803"/>
    </row>
    <row r="28" spans="1:30" ht="15" customHeight="1" x14ac:dyDescent="0.25">
      <c r="A28" s="803"/>
      <c r="B28" s="803"/>
      <c r="C28" s="803"/>
      <c r="D28" s="803"/>
      <c r="E28" s="803"/>
      <c r="F28" s="803"/>
      <c r="G28" s="803"/>
      <c r="H28" s="803"/>
      <c r="I28" s="803"/>
      <c r="J28" s="803"/>
      <c r="K28" s="803"/>
      <c r="L28" s="803"/>
    </row>
    <row r="29" spans="1:30" ht="15" customHeight="1" x14ac:dyDescent="0.25">
      <c r="A29" s="803"/>
      <c r="B29" s="803"/>
      <c r="C29" s="803"/>
      <c r="D29" s="803"/>
      <c r="E29" s="803"/>
      <c r="F29" s="803"/>
      <c r="G29" s="803"/>
      <c r="H29" s="803"/>
      <c r="I29" s="803"/>
      <c r="J29" s="803"/>
      <c r="K29" s="803"/>
      <c r="L29" s="803"/>
    </row>
    <row r="30" spans="1:30" ht="15.75" customHeight="1" x14ac:dyDescent="0.25">
      <c r="A30" s="608">
        <v>1</v>
      </c>
      <c r="B30" s="792">
        <v>2</v>
      </c>
      <c r="C30" s="792"/>
      <c r="D30" s="792"/>
      <c r="E30" s="792"/>
      <c r="F30" s="608">
        <v>3</v>
      </c>
      <c r="G30" s="792">
        <v>4</v>
      </c>
      <c r="H30" s="792"/>
      <c r="I30" s="792">
        <v>5</v>
      </c>
      <c r="J30" s="792"/>
      <c r="K30" s="792">
        <v>6</v>
      </c>
      <c r="L30" s="792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793" t="s">
        <v>543</v>
      </c>
      <c r="C31" s="793"/>
      <c r="D31" s="793"/>
      <c r="E31" s="793"/>
      <c r="F31" s="611"/>
      <c r="G31" s="794">
        <f>11924464.765712+K31</f>
        <v>18437819.421712</v>
      </c>
      <c r="H31" s="795"/>
      <c r="I31" s="794">
        <f>11924464.765712+K31</f>
        <v>18437819.421712</v>
      </c>
      <c r="J31" s="795"/>
      <c r="K31" s="796">
        <f>'кс-2№2'!J807/1.2</f>
        <v>6513354.6559999995</v>
      </c>
      <c r="L31" s="796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789" t="s">
        <v>569</v>
      </c>
      <c r="C32" s="789"/>
      <c r="D32" s="789"/>
      <c r="E32" s="789"/>
      <c r="F32" s="610"/>
      <c r="G32" s="787"/>
      <c r="H32" s="787"/>
      <c r="I32" s="787"/>
      <c r="J32" s="787"/>
      <c r="K32" s="788">
        <f>K31</f>
        <v>6513354.6559999995</v>
      </c>
      <c r="L32" s="788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784" t="s">
        <v>544</v>
      </c>
      <c r="B33" s="784"/>
      <c r="C33" s="784"/>
      <c r="D33" s="784"/>
      <c r="E33" s="784"/>
      <c r="F33" s="784"/>
      <c r="G33" s="790">
        <f>11924464.765712+K33</f>
        <v>18437819.421712</v>
      </c>
      <c r="H33" s="791"/>
      <c r="I33" s="790">
        <f>11924464.765712+K33</f>
        <v>18437819.421712</v>
      </c>
      <c r="J33" s="791"/>
      <c r="K33" s="790">
        <f>K31</f>
        <v>6513354.6559999995</v>
      </c>
      <c r="L33" s="791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78" t="s">
        <v>545</v>
      </c>
      <c r="B34" s="778"/>
      <c r="C34" s="778"/>
      <c r="D34" s="778"/>
      <c r="E34" s="778"/>
      <c r="F34" s="778"/>
      <c r="G34" s="787"/>
      <c r="H34" s="787"/>
      <c r="I34" s="787"/>
      <c r="J34" s="787"/>
      <c r="K34" s="788">
        <f>0.2*K33</f>
        <v>1302670.9312</v>
      </c>
      <c r="L34" s="788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784" t="s">
        <v>546</v>
      </c>
      <c r="B35" s="784"/>
      <c r="C35" s="784"/>
      <c r="D35" s="784"/>
      <c r="E35" s="784"/>
      <c r="F35" s="784"/>
      <c r="G35" s="785"/>
      <c r="H35" s="785"/>
      <c r="I35" s="785"/>
      <c r="J35" s="785"/>
      <c r="K35" s="786">
        <f>K33+K34</f>
        <v>7816025.587199999</v>
      </c>
      <c r="L35" s="786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778" t="s">
        <v>568</v>
      </c>
      <c r="B36" s="778"/>
      <c r="C36" s="778"/>
      <c r="D36" s="778"/>
      <c r="E36" s="778"/>
      <c r="F36" s="778"/>
      <c r="G36" s="780">
        <v>7867284.873826134</v>
      </c>
      <c r="H36" s="780"/>
      <c r="I36" s="780">
        <v>7867284.873826134</v>
      </c>
      <c r="J36" s="780"/>
      <c r="K36" s="780">
        <f>0.5498*K35</f>
        <v>4297250.8678425588</v>
      </c>
      <c r="L36" s="780"/>
    </row>
    <row r="37" spans="1:30" s="615" customFormat="1" ht="15.75" customHeight="1" x14ac:dyDescent="0.2">
      <c r="A37" s="784" t="s">
        <v>547</v>
      </c>
      <c r="B37" s="784"/>
      <c r="C37" s="784"/>
      <c r="D37" s="784"/>
      <c r="E37" s="784"/>
      <c r="F37" s="784"/>
      <c r="G37" s="785"/>
      <c r="H37" s="785"/>
      <c r="I37" s="785"/>
      <c r="J37" s="785"/>
      <c r="K37" s="786">
        <f>K35-K36</f>
        <v>3518774.7193574402</v>
      </c>
      <c r="L37" s="786"/>
    </row>
    <row r="38" spans="1:30" s="615" customFormat="1" ht="15.75" customHeight="1" x14ac:dyDescent="0.2">
      <c r="A38" s="778" t="s">
        <v>383</v>
      </c>
      <c r="B38" s="778"/>
      <c r="C38" s="778"/>
      <c r="D38" s="778"/>
      <c r="E38" s="778"/>
      <c r="F38" s="778"/>
      <c r="G38" s="779"/>
      <c r="H38" s="779"/>
      <c r="I38" s="779"/>
      <c r="J38" s="779"/>
      <c r="K38" s="780">
        <f>K37/6</f>
        <v>586462.45322624</v>
      </c>
      <c r="L38" s="780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782" t="s">
        <v>554</v>
      </c>
      <c r="C45" s="782"/>
      <c r="D45" s="782"/>
      <c r="E45" s="782"/>
      <c r="F45" s="782"/>
      <c r="G45" s="782"/>
      <c r="H45" s="782"/>
      <c r="I45" s="626"/>
      <c r="J45" s="783" t="s">
        <v>555</v>
      </c>
      <c r="K45" s="783"/>
      <c r="L45" s="783"/>
    </row>
    <row r="46" spans="1:30" x14ac:dyDescent="0.25">
      <c r="A46" s="594"/>
      <c r="B46" s="594"/>
      <c r="C46" s="627"/>
      <c r="D46" s="627"/>
      <c r="E46" s="781" t="s">
        <v>551</v>
      </c>
      <c r="F46" s="781"/>
      <c r="G46" s="781"/>
      <c r="H46" s="781"/>
      <c r="I46" s="781"/>
      <c r="J46" s="781" t="s">
        <v>552</v>
      </c>
      <c r="K46" s="781"/>
      <c r="L46" s="781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782" t="s">
        <v>549</v>
      </c>
      <c r="C49" s="782"/>
      <c r="D49" s="782"/>
      <c r="E49" s="782"/>
      <c r="F49" s="782"/>
      <c r="G49" s="782"/>
      <c r="H49" s="782"/>
      <c r="I49" s="626"/>
      <c r="J49" s="783" t="s">
        <v>550</v>
      </c>
      <c r="K49" s="783"/>
      <c r="L49" s="783"/>
    </row>
    <row r="50" spans="1:12" x14ac:dyDescent="0.25">
      <c r="A50" s="594"/>
      <c r="B50" s="594"/>
      <c r="C50" s="627"/>
      <c r="D50" s="627"/>
      <c r="E50" s="781" t="s">
        <v>551</v>
      </c>
      <c r="F50" s="781"/>
      <c r="G50" s="781"/>
      <c r="H50" s="781"/>
      <c r="I50" s="781"/>
      <c r="J50" s="781" t="s">
        <v>552</v>
      </c>
      <c r="K50" s="781"/>
      <c r="L50" s="781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5">
    <tabColor rgb="FFFF0000"/>
    <pageSetUpPr fitToPage="1"/>
  </sheetPr>
  <dimension ref="A1:AW825"/>
  <sheetViews>
    <sheetView view="pageBreakPreview" topLeftCell="A788" zoomScale="80" zoomScaleNormal="80" zoomScaleSheetLayoutView="80" workbookViewId="0">
      <selection activeCell="E390" sqref="E390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845" t="s">
        <v>501</v>
      </c>
      <c r="I4" s="846"/>
      <c r="J4" s="642" t="s">
        <v>502</v>
      </c>
    </row>
    <row r="5" spans="1:10" ht="17.25" customHeight="1" x14ac:dyDescent="0.2">
      <c r="A5" s="513" t="s">
        <v>503</v>
      </c>
      <c r="B5" s="834" t="s">
        <v>504</v>
      </c>
      <c r="C5" s="834"/>
      <c r="D5" s="834"/>
      <c r="E5" s="834"/>
      <c r="F5" s="834"/>
      <c r="G5" s="834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847" t="s">
        <v>507</v>
      </c>
      <c r="C6" s="847"/>
      <c r="D6" s="847"/>
      <c r="E6" s="847"/>
      <c r="F6" s="847"/>
      <c r="G6" s="847"/>
      <c r="H6" s="517"/>
      <c r="I6" s="515"/>
      <c r="J6" s="644"/>
    </row>
    <row r="7" spans="1:10" ht="17.25" customHeight="1" x14ac:dyDescent="0.2">
      <c r="A7" s="513" t="s">
        <v>508</v>
      </c>
      <c r="B7" s="834" t="s">
        <v>509</v>
      </c>
      <c r="C7" s="834"/>
      <c r="D7" s="834"/>
      <c r="E7" s="834"/>
      <c r="F7" s="834"/>
      <c r="G7" s="834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835" t="s">
        <v>507</v>
      </c>
      <c r="C8" s="835"/>
      <c r="D8" s="835"/>
      <c r="E8" s="835"/>
      <c r="F8" s="835"/>
      <c r="G8" s="835"/>
      <c r="H8" s="509"/>
      <c r="I8" s="515"/>
      <c r="J8" s="645"/>
    </row>
    <row r="9" spans="1:10" ht="26.25" customHeight="1" x14ac:dyDescent="0.2">
      <c r="A9" s="513" t="s">
        <v>511</v>
      </c>
      <c r="B9" s="834" t="s">
        <v>558</v>
      </c>
      <c r="C9" s="834"/>
      <c r="D9" s="834"/>
      <c r="E9" s="834"/>
      <c r="F9" s="834"/>
      <c r="G9" s="834"/>
      <c r="H9" s="514"/>
      <c r="I9" s="512"/>
      <c r="J9" s="646"/>
    </row>
    <row r="10" spans="1:10" ht="24" customHeight="1" x14ac:dyDescent="0.2">
      <c r="A10" s="513" t="s">
        <v>557</v>
      </c>
      <c r="B10" s="834" t="s">
        <v>559</v>
      </c>
      <c r="C10" s="834"/>
      <c r="D10" s="834"/>
      <c r="E10" s="834"/>
      <c r="F10" s="834"/>
      <c r="G10" s="834"/>
      <c r="H10" s="514"/>
      <c r="I10" s="512"/>
      <c r="J10" s="646"/>
    </row>
    <row r="11" spans="1:10" x14ac:dyDescent="0.2">
      <c r="A11" s="504"/>
      <c r="B11" s="835" t="s">
        <v>507</v>
      </c>
      <c r="C11" s="835"/>
      <c r="D11" s="835"/>
      <c r="E11" s="835"/>
      <c r="F11" s="835"/>
      <c r="G11" s="835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836" t="s">
        <v>513</v>
      </c>
      <c r="G12" s="836"/>
      <c r="H12" s="836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837" t="s">
        <v>517</v>
      </c>
      <c r="I14" s="838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839" t="s">
        <v>518</v>
      </c>
      <c r="H15" s="841" t="s">
        <v>519</v>
      </c>
      <c r="I15" s="843" t="s">
        <v>520</v>
      </c>
      <c r="J15" s="844"/>
    </row>
    <row r="16" spans="1:10" x14ac:dyDescent="0.2">
      <c r="A16" s="504"/>
      <c r="B16" s="505"/>
      <c r="C16" s="505"/>
      <c r="D16" s="506"/>
      <c r="E16" s="506"/>
      <c r="F16" s="506"/>
      <c r="G16" s="840"/>
      <c r="H16" s="842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829" t="s">
        <v>523</v>
      </c>
      <c r="C18" s="829"/>
      <c r="D18" s="829"/>
      <c r="E18" s="829"/>
      <c r="F18" s="829"/>
      <c r="G18" s="829"/>
      <c r="H18" s="700"/>
      <c r="I18" s="701"/>
      <c r="J18" s="701"/>
    </row>
    <row r="19" spans="1:10" ht="15" customHeight="1" thickBot="1" x14ac:dyDescent="0.25">
      <c r="A19" s="79"/>
      <c r="B19" s="829" t="s">
        <v>524</v>
      </c>
      <c r="C19" s="830"/>
      <c r="D19" s="830"/>
      <c r="E19" s="830"/>
      <c r="F19" s="830"/>
      <c r="G19" s="830"/>
      <c r="H19" s="831"/>
      <c r="I19" s="831"/>
      <c r="J19" s="831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832" t="s">
        <v>444</v>
      </c>
      <c r="G20" s="833"/>
      <c r="H20" s="832" t="s">
        <v>445</v>
      </c>
      <c r="I20" s="833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777"/>
      <c r="D810" s="777"/>
      <c r="E810" s="777"/>
      <c r="F810" s="777"/>
      <c r="G810" s="777"/>
      <c r="H810" s="777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775" t="s">
        <v>561</v>
      </c>
      <c r="T810" s="775"/>
      <c r="U810" s="775"/>
      <c r="V810" s="775"/>
      <c r="W810" s="775"/>
      <c r="X810" s="775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776" t="s">
        <v>551</v>
      </c>
      <c r="C811" s="776"/>
      <c r="D811" s="776"/>
      <c r="E811" s="776"/>
      <c r="F811" s="776"/>
      <c r="G811" s="776"/>
      <c r="H811" s="776"/>
      <c r="I811" s="776"/>
      <c r="J811" s="776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777"/>
      <c r="D812" s="777"/>
      <c r="E812" s="777"/>
      <c r="F812" s="777"/>
      <c r="G812" s="777"/>
      <c r="H812" s="777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775" t="s">
        <v>564</v>
      </c>
      <c r="T812" s="775"/>
      <c r="U812" s="775"/>
      <c r="V812" s="775"/>
      <c r="W812" s="775"/>
      <c r="X812" s="775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776" t="s">
        <v>551</v>
      </c>
      <c r="C813" s="776"/>
      <c r="D813" s="776"/>
      <c r="E813" s="776"/>
      <c r="F813" s="776"/>
      <c r="G813" s="776"/>
      <c r="H813" s="776"/>
      <c r="I813" s="776"/>
      <c r="J813" s="776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774"/>
      <c r="C815" s="774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773"/>
      <c r="C819" s="77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774"/>
      <c r="C823" s="774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S810:X810"/>
    <mergeCell ref="C812:H812"/>
    <mergeCell ref="S812:X812"/>
    <mergeCell ref="B811:J811"/>
    <mergeCell ref="B813:J813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I15:J15"/>
    <mergeCell ref="H4:I4"/>
    <mergeCell ref="B5:G5"/>
    <mergeCell ref="B6:G6"/>
    <mergeCell ref="B7:G7"/>
    <mergeCell ref="B8:G8"/>
  </mergeCells>
  <conditionalFormatting sqref="P810:Q813">
    <cfRule type="cellIs" dxfId="11" priority="3" operator="lessThan">
      <formula>0</formula>
    </cfRule>
    <cfRule type="cellIs" dxfId="10" priority="4" operator="greaterThan">
      <formula>0</formula>
    </cfRule>
  </conditionalFormatting>
  <conditionalFormatting sqref="R810:R813">
    <cfRule type="cellIs" dxfId="9" priority="1" operator="greaterThan">
      <formula>0</formula>
    </cfRule>
    <cfRule type="cellIs" dxfId="8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B2DA-07FD-441D-8900-B06641FA1157}">
  <sheetPr codeName="Лист6">
    <tabColor rgb="FFFFC000"/>
    <pageSetUpPr fitToPage="1"/>
  </sheetPr>
  <dimension ref="A1:AD53"/>
  <sheetViews>
    <sheetView view="pageBreakPreview" topLeftCell="A17" zoomScaleNormal="100" zoomScaleSheetLayoutView="100" workbookViewId="0">
      <selection activeCell="P35" sqref="P35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828"/>
      <c r="B1" s="828"/>
      <c r="C1" s="828"/>
      <c r="D1" s="828"/>
      <c r="E1" s="693"/>
      <c r="F1" s="693"/>
      <c r="G1" s="693"/>
      <c r="H1" s="815" t="s">
        <v>525</v>
      </c>
      <c r="I1" s="815"/>
      <c r="J1" s="815"/>
      <c r="K1" s="815"/>
      <c r="L1" s="815"/>
    </row>
    <row r="2" spans="1:12" x14ac:dyDescent="0.25">
      <c r="A2" s="693"/>
      <c r="B2" s="693"/>
      <c r="C2" s="693"/>
      <c r="D2" s="693"/>
      <c r="E2" s="693"/>
      <c r="F2" s="693"/>
      <c r="G2" s="693"/>
      <c r="H2" s="815" t="s">
        <v>526</v>
      </c>
      <c r="I2" s="815"/>
      <c r="J2" s="815"/>
      <c r="K2" s="815"/>
      <c r="L2" s="815"/>
    </row>
    <row r="3" spans="1:12" x14ac:dyDescent="0.25">
      <c r="A3" s="693"/>
      <c r="B3" s="693"/>
      <c r="C3" s="693"/>
      <c r="D3" s="693"/>
      <c r="E3" s="693"/>
      <c r="F3" s="693"/>
      <c r="G3" s="693"/>
      <c r="H3" s="815" t="s">
        <v>527</v>
      </c>
      <c r="I3" s="815"/>
      <c r="J3" s="815"/>
      <c r="K3" s="815"/>
      <c r="L3" s="815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826" t="s">
        <v>528</v>
      </c>
      <c r="L4" s="827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815" t="s">
        <v>501</v>
      </c>
      <c r="J5" s="815"/>
      <c r="K5" s="826">
        <v>322005</v>
      </c>
      <c r="L5" s="827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820" t="s">
        <v>504</v>
      </c>
      <c r="C7" s="820"/>
      <c r="D7" s="820"/>
      <c r="E7" s="820"/>
      <c r="F7" s="820"/>
      <c r="G7" s="820"/>
      <c r="H7" s="820"/>
      <c r="I7" s="820"/>
      <c r="J7" s="690" t="s">
        <v>505</v>
      </c>
      <c r="K7" s="797">
        <v>58306175</v>
      </c>
      <c r="L7" s="821"/>
    </row>
    <row r="8" spans="1:12" ht="15.75" customHeight="1" x14ac:dyDescent="0.25">
      <c r="A8" s="599"/>
      <c r="B8" s="822" t="s">
        <v>507</v>
      </c>
      <c r="C8" s="822"/>
      <c r="D8" s="822"/>
      <c r="E8" s="822"/>
      <c r="F8" s="822"/>
      <c r="G8" s="822"/>
      <c r="H8" s="822"/>
      <c r="I8" s="822"/>
      <c r="J8" s="693"/>
      <c r="K8" s="691"/>
      <c r="L8" s="692"/>
    </row>
    <row r="9" spans="1:12" ht="42.75" customHeight="1" x14ac:dyDescent="0.25">
      <c r="A9" s="599" t="s">
        <v>508</v>
      </c>
      <c r="B9" s="820" t="s">
        <v>529</v>
      </c>
      <c r="C9" s="820"/>
      <c r="D9" s="820"/>
      <c r="E9" s="820"/>
      <c r="F9" s="820"/>
      <c r="G9" s="820"/>
      <c r="H9" s="820"/>
      <c r="I9" s="820"/>
      <c r="J9" s="690" t="s">
        <v>505</v>
      </c>
      <c r="K9" s="823">
        <v>47569575</v>
      </c>
      <c r="L9" s="824"/>
    </row>
    <row r="10" spans="1:12" ht="12.75" customHeight="1" x14ac:dyDescent="0.25">
      <c r="A10" s="599"/>
      <c r="B10" s="822" t="s">
        <v>507</v>
      </c>
      <c r="C10" s="822"/>
      <c r="D10" s="822"/>
      <c r="E10" s="822"/>
      <c r="F10" s="822"/>
      <c r="G10" s="822"/>
      <c r="H10" s="822"/>
      <c r="I10" s="822"/>
      <c r="J10" s="693"/>
      <c r="K10" s="691"/>
      <c r="L10" s="692"/>
    </row>
    <row r="11" spans="1:12" ht="35.25" customHeight="1" x14ac:dyDescent="0.25">
      <c r="A11" s="599" t="s">
        <v>556</v>
      </c>
      <c r="B11" s="820" t="s">
        <v>558</v>
      </c>
      <c r="C11" s="820"/>
      <c r="D11" s="820"/>
      <c r="E11" s="820"/>
      <c r="F11" s="820"/>
      <c r="G11" s="820"/>
      <c r="H11" s="820"/>
      <c r="I11" s="820"/>
      <c r="J11" s="690"/>
      <c r="K11" s="823" t="str">
        <f>IF([3]Source!Y15&lt;&gt;"",[3]Source!Y15," ")</f>
        <v xml:space="preserve"> </v>
      </c>
      <c r="L11" s="824"/>
    </row>
    <row r="12" spans="1:12" x14ac:dyDescent="0.25">
      <c r="A12" s="602"/>
      <c r="B12" s="822" t="s">
        <v>530</v>
      </c>
      <c r="C12" s="822"/>
      <c r="D12" s="822"/>
      <c r="E12" s="822"/>
      <c r="F12" s="822"/>
      <c r="G12" s="822"/>
      <c r="H12" s="822"/>
      <c r="I12" s="822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815" t="s">
        <v>531</v>
      </c>
      <c r="I14" s="815"/>
      <c r="J14" s="825"/>
      <c r="K14" s="826" t="str">
        <f>IF([3]Source!AC15&lt;&gt;"",[3]Source!AC15," ")</f>
        <v xml:space="preserve"> </v>
      </c>
      <c r="L14" s="827"/>
    </row>
    <row r="15" spans="1:12" x14ac:dyDescent="0.25">
      <c r="A15" s="693"/>
      <c r="B15" s="693"/>
      <c r="C15" s="693"/>
      <c r="D15" s="693"/>
      <c r="E15" s="815" t="s">
        <v>532</v>
      </c>
      <c r="F15" s="815"/>
      <c r="G15" s="815"/>
      <c r="H15" s="815"/>
      <c r="I15" s="816" t="s">
        <v>514</v>
      </c>
      <c r="J15" s="817"/>
      <c r="K15" s="818" t="s">
        <v>515</v>
      </c>
      <c r="L15" s="819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804" t="s">
        <v>516</v>
      </c>
      <c r="J16" s="805"/>
      <c r="K16" s="799">
        <v>45198</v>
      </c>
      <c r="L16" s="800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806" t="s">
        <v>533</v>
      </c>
      <c r="F18" s="807"/>
      <c r="G18" s="806" t="s">
        <v>534</v>
      </c>
      <c r="H18" s="810"/>
      <c r="I18" s="806" t="s">
        <v>520</v>
      </c>
      <c r="J18" s="807"/>
      <c r="K18" s="807"/>
      <c r="L18" s="810"/>
    </row>
    <row r="19" spans="1:30" s="606" customFormat="1" x14ac:dyDescent="0.2">
      <c r="A19" s="605"/>
      <c r="B19" s="605"/>
      <c r="C19" s="605"/>
      <c r="D19" s="605"/>
      <c r="E19" s="808"/>
      <c r="F19" s="809"/>
      <c r="G19" s="808"/>
      <c r="H19" s="811"/>
      <c r="I19" s="812" t="s">
        <v>521</v>
      </c>
      <c r="J19" s="813"/>
      <c r="K19" s="812" t="s">
        <v>522</v>
      </c>
      <c r="L19" s="814"/>
    </row>
    <row r="20" spans="1:30" x14ac:dyDescent="0.25">
      <c r="A20" s="693"/>
      <c r="B20" s="693"/>
      <c r="C20" s="693"/>
      <c r="D20" s="693"/>
      <c r="E20" s="797">
        <v>3</v>
      </c>
      <c r="F20" s="798"/>
      <c r="G20" s="799">
        <v>45435</v>
      </c>
      <c r="H20" s="800"/>
      <c r="I20" s="799">
        <v>45415</v>
      </c>
      <c r="J20" s="801"/>
      <c r="K20" s="799">
        <f>G20</f>
        <v>45435</v>
      </c>
      <c r="L20" s="800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802" t="s">
        <v>535</v>
      </c>
      <c r="B23" s="802"/>
      <c r="C23" s="802"/>
      <c r="D23" s="802"/>
      <c r="E23" s="802"/>
      <c r="F23" s="802"/>
      <c r="G23" s="802"/>
      <c r="H23" s="802"/>
      <c r="I23" s="802"/>
      <c r="J23" s="802"/>
      <c r="K23" s="802"/>
      <c r="L23" s="802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803" t="s">
        <v>536</v>
      </c>
      <c r="B26" s="803" t="s">
        <v>537</v>
      </c>
      <c r="C26" s="803"/>
      <c r="D26" s="803"/>
      <c r="E26" s="803"/>
      <c r="F26" s="803" t="s">
        <v>538</v>
      </c>
      <c r="G26" s="803" t="s">
        <v>539</v>
      </c>
      <c r="H26" s="803"/>
      <c r="I26" s="803"/>
      <c r="J26" s="803"/>
      <c r="K26" s="803"/>
      <c r="L26" s="803"/>
    </row>
    <row r="27" spans="1:30" ht="15" customHeight="1" x14ac:dyDescent="0.25">
      <c r="A27" s="803"/>
      <c r="B27" s="803"/>
      <c r="C27" s="803"/>
      <c r="D27" s="803"/>
      <c r="E27" s="803"/>
      <c r="F27" s="803"/>
      <c r="G27" s="803" t="s">
        <v>540</v>
      </c>
      <c r="H27" s="803"/>
      <c r="I27" s="803" t="s">
        <v>541</v>
      </c>
      <c r="J27" s="803"/>
      <c r="K27" s="803" t="s">
        <v>542</v>
      </c>
      <c r="L27" s="803"/>
    </row>
    <row r="28" spans="1:30" ht="15" customHeight="1" x14ac:dyDescent="0.25">
      <c r="A28" s="803"/>
      <c r="B28" s="803"/>
      <c r="C28" s="803"/>
      <c r="D28" s="803"/>
      <c r="E28" s="803"/>
      <c r="F28" s="803"/>
      <c r="G28" s="803"/>
      <c r="H28" s="803"/>
      <c r="I28" s="803"/>
      <c r="J28" s="803"/>
      <c r="K28" s="803"/>
      <c r="L28" s="803"/>
    </row>
    <row r="29" spans="1:30" ht="15" customHeight="1" x14ac:dyDescent="0.25">
      <c r="A29" s="803"/>
      <c r="B29" s="803"/>
      <c r="C29" s="803"/>
      <c r="D29" s="803"/>
      <c r="E29" s="803"/>
      <c r="F29" s="803"/>
      <c r="G29" s="803"/>
      <c r="H29" s="803"/>
      <c r="I29" s="803"/>
      <c r="J29" s="803"/>
      <c r="K29" s="803"/>
      <c r="L29" s="803"/>
    </row>
    <row r="30" spans="1:30" ht="15.75" customHeight="1" x14ac:dyDescent="0.25">
      <c r="A30" s="695">
        <v>1</v>
      </c>
      <c r="B30" s="792">
        <v>2</v>
      </c>
      <c r="C30" s="792"/>
      <c r="D30" s="792"/>
      <c r="E30" s="792"/>
      <c r="F30" s="695">
        <v>3</v>
      </c>
      <c r="G30" s="792">
        <v>4</v>
      </c>
      <c r="H30" s="792"/>
      <c r="I30" s="792">
        <v>5</v>
      </c>
      <c r="J30" s="792"/>
      <c r="K30" s="792">
        <v>6</v>
      </c>
      <c r="L30" s="792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793" t="s">
        <v>543</v>
      </c>
      <c r="C31" s="793"/>
      <c r="D31" s="793"/>
      <c r="E31" s="793"/>
      <c r="F31" s="611"/>
      <c r="G31" s="794">
        <f>18438001.47+K31</f>
        <v>31301134.599358972</v>
      </c>
      <c r="H31" s="795"/>
      <c r="I31" s="794">
        <f>18438001.47+K31</f>
        <v>31301134.599358972</v>
      </c>
      <c r="J31" s="795"/>
      <c r="K31" s="796">
        <f>'[4]кс-2№3'!J806/1.2</f>
        <v>12863133.129358973</v>
      </c>
      <c r="L31" s="796"/>
      <c r="M31" s="675">
        <f>'[4]кс-2№3'!J548/1.2</f>
        <v>8092014.9533333322</v>
      </c>
      <c r="N31" s="613">
        <f>'кс-3 №1'!K31</f>
        <v>11924464.765711978</v>
      </c>
      <c r="O31" s="614">
        <f>'кс-3 №2'!K31</f>
        <v>6513354.6559999995</v>
      </c>
      <c r="P31" s="614">
        <f>'кс-2№3'!J806/1.2</f>
        <v>12863133.129358973</v>
      </c>
      <c r="Q31" s="614"/>
      <c r="R31" s="614">
        <f>SUM(N31:P31)</f>
        <v>31300952.551070951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789" t="s">
        <v>571</v>
      </c>
      <c r="C32" s="789"/>
      <c r="D32" s="789"/>
      <c r="E32" s="789"/>
      <c r="F32" s="694"/>
      <c r="G32" s="787"/>
      <c r="H32" s="787"/>
      <c r="I32" s="787"/>
      <c r="J32" s="787"/>
      <c r="K32" s="788">
        <f>K31</f>
        <v>12863133.129358973</v>
      </c>
      <c r="L32" s="788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784" t="s">
        <v>544</v>
      </c>
      <c r="B33" s="784"/>
      <c r="C33" s="784"/>
      <c r="D33" s="784"/>
      <c r="E33" s="784"/>
      <c r="F33" s="784"/>
      <c r="G33" s="790">
        <f>G31</f>
        <v>31301134.599358972</v>
      </c>
      <c r="H33" s="791"/>
      <c r="I33" s="790">
        <f>I31</f>
        <v>31301134.599358972</v>
      </c>
      <c r="J33" s="791"/>
      <c r="K33" s="790">
        <f>K31</f>
        <v>12863133.129358973</v>
      </c>
      <c r="L33" s="791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78" t="s">
        <v>545</v>
      </c>
      <c r="B34" s="778"/>
      <c r="C34" s="778"/>
      <c r="D34" s="778"/>
      <c r="E34" s="778"/>
      <c r="F34" s="778"/>
      <c r="G34" s="787"/>
      <c r="H34" s="787"/>
      <c r="I34" s="787"/>
      <c r="J34" s="787"/>
      <c r="K34" s="788">
        <f>0.2*K33</f>
        <v>2572626.6258717948</v>
      </c>
      <c r="L34" s="788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784" t="s">
        <v>546</v>
      </c>
      <c r="B35" s="784"/>
      <c r="C35" s="784"/>
      <c r="D35" s="784"/>
      <c r="E35" s="784"/>
      <c r="F35" s="784"/>
      <c r="G35" s="785"/>
      <c r="H35" s="785"/>
      <c r="I35" s="785"/>
      <c r="J35" s="785"/>
      <c r="K35" s="786">
        <f>K33+K34</f>
        <v>15435759.755230768</v>
      </c>
      <c r="L35" s="786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778" t="s">
        <v>568</v>
      </c>
      <c r="B36" s="778"/>
      <c r="C36" s="778"/>
      <c r="D36" s="778"/>
      <c r="E36" s="778"/>
      <c r="F36" s="778"/>
      <c r="G36" s="780">
        <f>7867284.87+K36</f>
        <v>16353865.583425876</v>
      </c>
      <c r="H36" s="780"/>
      <c r="I36" s="780">
        <f>7867284.87+K36</f>
        <v>16353865.583425876</v>
      </c>
      <c r="J36" s="780"/>
      <c r="K36" s="780">
        <f>0.5498*K35</f>
        <v>8486580.7134258747</v>
      </c>
      <c r="L36" s="780"/>
    </row>
    <row r="37" spans="1:30" s="615" customFormat="1" ht="15.75" customHeight="1" x14ac:dyDescent="0.2">
      <c r="A37" s="784" t="s">
        <v>547</v>
      </c>
      <c r="B37" s="784"/>
      <c r="C37" s="784"/>
      <c r="D37" s="784"/>
      <c r="E37" s="784"/>
      <c r="F37" s="784"/>
      <c r="G37" s="785"/>
      <c r="H37" s="785"/>
      <c r="I37" s="785"/>
      <c r="J37" s="785"/>
      <c r="K37" s="786">
        <f>K35-K36</f>
        <v>6949179.0418048929</v>
      </c>
      <c r="L37" s="786"/>
    </row>
    <row r="38" spans="1:30" s="615" customFormat="1" ht="15.75" customHeight="1" x14ac:dyDescent="0.2">
      <c r="A38" s="778" t="s">
        <v>383</v>
      </c>
      <c r="B38" s="778"/>
      <c r="C38" s="778"/>
      <c r="D38" s="778"/>
      <c r="E38" s="778"/>
      <c r="F38" s="778"/>
      <c r="G38" s="779"/>
      <c r="H38" s="779"/>
      <c r="I38" s="779"/>
      <c r="J38" s="779"/>
      <c r="K38" s="780">
        <f>K37/6</f>
        <v>1158196.5069674822</v>
      </c>
      <c r="L38" s="780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782" t="s">
        <v>554</v>
      </c>
      <c r="C45" s="782"/>
      <c r="D45" s="782"/>
      <c r="E45" s="782"/>
      <c r="F45" s="782"/>
      <c r="G45" s="782"/>
      <c r="H45" s="782"/>
      <c r="I45" s="626"/>
      <c r="J45" s="783" t="s">
        <v>555</v>
      </c>
      <c r="K45" s="783"/>
      <c r="L45" s="783"/>
    </row>
    <row r="46" spans="1:30" x14ac:dyDescent="0.25">
      <c r="A46" s="693"/>
      <c r="B46" s="693"/>
      <c r="C46" s="627"/>
      <c r="D46" s="627"/>
      <c r="E46" s="781" t="s">
        <v>551</v>
      </c>
      <c r="F46" s="781"/>
      <c r="G46" s="781"/>
      <c r="H46" s="781"/>
      <c r="I46" s="781"/>
      <c r="J46" s="781" t="s">
        <v>552</v>
      </c>
      <c r="K46" s="781"/>
      <c r="L46" s="781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782" t="s">
        <v>549</v>
      </c>
      <c r="C49" s="782"/>
      <c r="D49" s="782"/>
      <c r="E49" s="782"/>
      <c r="F49" s="782"/>
      <c r="G49" s="782"/>
      <c r="H49" s="782"/>
      <c r="I49" s="626"/>
      <c r="J49" s="783" t="s">
        <v>550</v>
      </c>
      <c r="K49" s="783"/>
      <c r="L49" s="783"/>
    </row>
    <row r="50" spans="1:12" x14ac:dyDescent="0.25">
      <c r="A50" s="693"/>
      <c r="B50" s="693"/>
      <c r="C50" s="627"/>
      <c r="D50" s="627"/>
      <c r="E50" s="781" t="s">
        <v>551</v>
      </c>
      <c r="F50" s="781"/>
      <c r="G50" s="781"/>
      <c r="H50" s="781"/>
      <c r="I50" s="781"/>
      <c r="J50" s="781" t="s">
        <v>552</v>
      </c>
      <c r="K50" s="781"/>
      <c r="L50" s="781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E7D0-E5FB-4325-88DA-E3F36986E3E9}">
  <sheetPr codeName="Лист7">
    <tabColor rgb="FFFFC000"/>
    <pageSetUpPr fitToPage="1"/>
  </sheetPr>
  <dimension ref="A1:AW824"/>
  <sheetViews>
    <sheetView view="pageBreakPreview" zoomScale="80" zoomScaleNormal="80" zoomScaleSheetLayoutView="80" workbookViewId="0">
      <selection activeCell="A686" sqref="A686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845" t="s">
        <v>501</v>
      </c>
      <c r="I4" s="846"/>
      <c r="J4" s="642" t="s">
        <v>502</v>
      </c>
    </row>
    <row r="5" spans="1:15" ht="17.25" customHeight="1" x14ac:dyDescent="0.2">
      <c r="A5" s="513" t="s">
        <v>503</v>
      </c>
      <c r="B5" s="834" t="s">
        <v>504</v>
      </c>
      <c r="C5" s="834"/>
      <c r="D5" s="834"/>
      <c r="E5" s="834"/>
      <c r="F5" s="834"/>
      <c r="G5" s="834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847" t="s">
        <v>507</v>
      </c>
      <c r="C6" s="847"/>
      <c r="D6" s="847"/>
      <c r="E6" s="847"/>
      <c r="F6" s="847"/>
      <c r="G6" s="847"/>
      <c r="H6" s="517"/>
      <c r="I6" s="696"/>
      <c r="J6" s="644"/>
    </row>
    <row r="7" spans="1:15" ht="17.25" customHeight="1" x14ac:dyDescent="0.2">
      <c r="A7" s="513" t="s">
        <v>508</v>
      </c>
      <c r="B7" s="834" t="s">
        <v>509</v>
      </c>
      <c r="C7" s="834"/>
      <c r="D7" s="834"/>
      <c r="E7" s="834"/>
      <c r="F7" s="834"/>
      <c r="G7" s="834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835" t="s">
        <v>507</v>
      </c>
      <c r="C8" s="835"/>
      <c r="D8" s="835"/>
      <c r="E8" s="835"/>
      <c r="F8" s="835"/>
      <c r="G8" s="835"/>
      <c r="H8" s="509"/>
      <c r="I8" s="696"/>
      <c r="J8" s="645"/>
    </row>
    <row r="9" spans="1:15" ht="26.25" customHeight="1" x14ac:dyDescent="0.2">
      <c r="A9" s="513" t="s">
        <v>511</v>
      </c>
      <c r="B9" s="834" t="s">
        <v>558</v>
      </c>
      <c r="C9" s="834"/>
      <c r="D9" s="834"/>
      <c r="E9" s="834"/>
      <c r="F9" s="834"/>
      <c r="G9" s="834"/>
      <c r="H9" s="514"/>
      <c r="I9" s="512"/>
      <c r="J9" s="646"/>
    </row>
    <row r="10" spans="1:15" ht="24" customHeight="1" x14ac:dyDescent="0.2">
      <c r="A10" s="513" t="s">
        <v>557</v>
      </c>
      <c r="B10" s="834" t="s">
        <v>559</v>
      </c>
      <c r="C10" s="834"/>
      <c r="D10" s="834"/>
      <c r="E10" s="834"/>
      <c r="F10" s="834"/>
      <c r="G10" s="834"/>
      <c r="H10" s="514"/>
      <c r="I10" s="512"/>
      <c r="J10" s="646"/>
    </row>
    <row r="11" spans="1:15" x14ac:dyDescent="0.2">
      <c r="A11" s="504"/>
      <c r="B11" s="835" t="s">
        <v>507</v>
      </c>
      <c r="C11" s="835"/>
      <c r="D11" s="835"/>
      <c r="E11" s="835"/>
      <c r="F11" s="835"/>
      <c r="G11" s="835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836" t="s">
        <v>513</v>
      </c>
      <c r="G12" s="836"/>
      <c r="H12" s="836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837" t="s">
        <v>517</v>
      </c>
      <c r="I14" s="838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839" t="s">
        <v>518</v>
      </c>
      <c r="H15" s="841" t="s">
        <v>519</v>
      </c>
      <c r="I15" s="843" t="s">
        <v>520</v>
      </c>
      <c r="J15" s="844"/>
    </row>
    <row r="16" spans="1:15" x14ac:dyDescent="0.2">
      <c r="A16" s="504"/>
      <c r="B16" s="505"/>
      <c r="C16" s="505"/>
      <c r="D16" s="506"/>
      <c r="E16" s="506"/>
      <c r="F16" s="506"/>
      <c r="G16" s="840"/>
      <c r="H16" s="842"/>
      <c r="I16" s="521" t="s">
        <v>521</v>
      </c>
      <c r="J16" s="642" t="s">
        <v>522</v>
      </c>
      <c r="L16" s="839" t="s">
        <v>518</v>
      </c>
      <c r="M16" s="841" t="s">
        <v>519</v>
      </c>
      <c r="N16" s="848" t="s">
        <v>520</v>
      </c>
      <c r="O16" s="848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840"/>
      <c r="M17" s="842"/>
      <c r="N17" s="521" t="s">
        <v>521</v>
      </c>
      <c r="O17" s="709" t="s">
        <v>522</v>
      </c>
    </row>
    <row r="18" spans="1:15" ht="15" customHeight="1" x14ac:dyDescent="0.2">
      <c r="A18" s="523"/>
      <c r="B18" s="829" t="s">
        <v>523</v>
      </c>
      <c r="C18" s="829"/>
      <c r="D18" s="829"/>
      <c r="E18" s="829"/>
      <c r="F18" s="829"/>
      <c r="G18" s="829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829" t="s">
        <v>524</v>
      </c>
      <c r="C19" s="830"/>
      <c r="D19" s="830"/>
      <c r="E19" s="830"/>
      <c r="F19" s="830"/>
      <c r="G19" s="830"/>
      <c r="H19" s="831"/>
      <c r="I19" s="831"/>
      <c r="J19" s="831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832" t="s">
        <v>444</v>
      </c>
      <c r="G20" s="833"/>
      <c r="H20" s="832" t="s">
        <v>445</v>
      </c>
      <c r="I20" s="833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839" t="s">
        <v>518</v>
      </c>
      <c r="M22" s="841" t="s">
        <v>519</v>
      </c>
      <c r="N22" s="848" t="s">
        <v>520</v>
      </c>
      <c r="O22" s="848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840"/>
      <c r="M23" s="842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17</v>
      </c>
      <c r="F33" s="536">
        <v>3500</v>
      </c>
      <c r="G33" s="536">
        <f t="shared" si="0"/>
        <v>59500</v>
      </c>
      <c r="H33" s="536">
        <v>8953</v>
      </c>
      <c r="I33" s="536">
        <f t="shared" si="1"/>
        <v>152201</v>
      </c>
      <c r="J33" s="656">
        <f t="shared" si="2"/>
        <v>211701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656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1612968</v>
      </c>
      <c r="H245" s="554"/>
      <c r="I245" s="555">
        <f>SUM(I28:I244)</f>
        <v>2183942.8112307689</v>
      </c>
      <c r="J245" s="659">
        <f>SUM(J28:J244)</f>
        <v>3796910.8112307689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5100664.0199999996</v>
      </c>
      <c r="H806" s="575"/>
      <c r="I806" s="576">
        <f>I804+I777+I727+I707+I548+I245</f>
        <v>10335095.73523077</v>
      </c>
      <c r="J806" s="663">
        <f>J804+J777+J727+J707+J548+J245</f>
        <v>15435759.755230768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850110.66999999993</v>
      </c>
      <c r="H807" s="672"/>
      <c r="I807" s="673">
        <f>I806/1.2*0.2</f>
        <v>1722515.9558717953</v>
      </c>
      <c r="J807" s="674">
        <f>J806/1.2*0.2</f>
        <v>2572626.6258717948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777"/>
      <c r="D809" s="777"/>
      <c r="E809" s="777"/>
      <c r="F809" s="777"/>
      <c r="G809" s="777"/>
      <c r="H809" s="777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775" t="s">
        <v>561</v>
      </c>
      <c r="T809" s="775"/>
      <c r="U809" s="775"/>
      <c r="V809" s="775"/>
      <c r="W809" s="775"/>
      <c r="X809" s="775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776" t="s">
        <v>551</v>
      </c>
      <c r="C810" s="776"/>
      <c r="D810" s="776"/>
      <c r="E810" s="776"/>
      <c r="F810" s="776"/>
      <c r="G810" s="776"/>
      <c r="H810" s="776"/>
      <c r="I810" s="776"/>
      <c r="J810" s="776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777"/>
      <c r="D811" s="777"/>
      <c r="E811" s="777"/>
      <c r="F811" s="777"/>
      <c r="G811" s="777"/>
      <c r="H811" s="777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775" t="s">
        <v>564</v>
      </c>
      <c r="T811" s="775"/>
      <c r="U811" s="775"/>
      <c r="V811" s="775"/>
      <c r="W811" s="775"/>
      <c r="X811" s="775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776" t="s">
        <v>551</v>
      </c>
      <c r="C812" s="776"/>
      <c r="D812" s="776"/>
      <c r="E812" s="776"/>
      <c r="F812" s="776"/>
      <c r="G812" s="776"/>
      <c r="H812" s="776"/>
      <c r="I812" s="776"/>
      <c r="J812" s="776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774"/>
      <c r="C814" s="774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773"/>
      <c r="C818" s="773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774"/>
      <c r="C822" s="774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L16:L17"/>
    <mergeCell ref="M16:M17"/>
    <mergeCell ref="N16:O16"/>
    <mergeCell ref="B18:G18"/>
    <mergeCell ref="B19:G19"/>
    <mergeCell ref="H19:J19"/>
    <mergeCell ref="F20:G20"/>
    <mergeCell ref="H20:I20"/>
    <mergeCell ref="L22:L23"/>
    <mergeCell ref="M22:M23"/>
    <mergeCell ref="N22:O22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R809:R812">
    <cfRule type="cellIs" dxfId="5" priority="1" operator="greaterThan">
      <formula>0</formula>
    </cfRule>
    <cfRule type="cellIs" dxfId="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CB25-EEE9-4075-B79F-D3287293B0AD}">
  <sheetPr codeName="Лист9">
    <tabColor rgb="FF92D050"/>
    <pageSetUpPr fitToPage="1"/>
  </sheetPr>
  <dimension ref="A1:AD55"/>
  <sheetViews>
    <sheetView view="pageBreakPreview" topLeftCell="C31" zoomScaleNormal="100" zoomScaleSheetLayoutView="100" workbookViewId="0">
      <selection activeCell="Q33" sqref="Q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828"/>
      <c r="B1" s="828"/>
      <c r="C1" s="828"/>
      <c r="D1" s="828"/>
      <c r="E1" s="739"/>
      <c r="F1" s="739"/>
      <c r="G1" s="739"/>
      <c r="H1" s="815" t="s">
        <v>525</v>
      </c>
      <c r="I1" s="815"/>
      <c r="J1" s="815"/>
      <c r="K1" s="815"/>
      <c r="L1" s="815"/>
    </row>
    <row r="2" spans="1:12" x14ac:dyDescent="0.25">
      <c r="A2" s="739"/>
      <c r="B2" s="739"/>
      <c r="C2" s="739"/>
      <c r="D2" s="739"/>
      <c r="E2" s="739"/>
      <c r="F2" s="739"/>
      <c r="G2" s="739"/>
      <c r="H2" s="815" t="s">
        <v>526</v>
      </c>
      <c r="I2" s="815"/>
      <c r="J2" s="815"/>
      <c r="K2" s="815"/>
      <c r="L2" s="815"/>
    </row>
    <row r="3" spans="1:12" x14ac:dyDescent="0.25">
      <c r="A3" s="739"/>
      <c r="B3" s="739"/>
      <c r="C3" s="739"/>
      <c r="D3" s="739"/>
      <c r="E3" s="739"/>
      <c r="F3" s="739"/>
      <c r="G3" s="739"/>
      <c r="H3" s="815" t="s">
        <v>527</v>
      </c>
      <c r="I3" s="815"/>
      <c r="J3" s="815"/>
      <c r="K3" s="815"/>
      <c r="L3" s="815"/>
    </row>
    <row r="4" spans="1:12" x14ac:dyDescent="0.25">
      <c r="A4" s="739"/>
      <c r="B4" s="739"/>
      <c r="C4" s="739"/>
      <c r="D4" s="739"/>
      <c r="E4" s="739"/>
      <c r="F4" s="739"/>
      <c r="G4" s="739"/>
      <c r="H4" s="739"/>
      <c r="I4" s="739"/>
      <c r="J4" s="739"/>
      <c r="K4" s="826" t="s">
        <v>528</v>
      </c>
      <c r="L4" s="827"/>
    </row>
    <row r="5" spans="1:12" x14ac:dyDescent="0.25">
      <c r="A5" s="739"/>
      <c r="B5" s="739"/>
      <c r="C5" s="739"/>
      <c r="D5" s="739"/>
      <c r="E5" s="739"/>
      <c r="F5" s="739"/>
      <c r="G5" s="739"/>
      <c r="H5" s="739"/>
      <c r="I5" s="815" t="s">
        <v>501</v>
      </c>
      <c r="J5" s="815"/>
      <c r="K5" s="826">
        <v>322005</v>
      </c>
      <c r="L5" s="827"/>
    </row>
    <row r="6" spans="1:12" x14ac:dyDescent="0.25">
      <c r="A6" s="739"/>
      <c r="B6" s="739"/>
      <c r="C6" s="739"/>
      <c r="D6" s="739"/>
      <c r="E6" s="739"/>
      <c r="F6" s="739"/>
      <c r="G6" s="739"/>
      <c r="H6" s="739"/>
      <c r="I6" s="736"/>
      <c r="J6" s="736"/>
      <c r="K6" s="597"/>
      <c r="L6" s="598"/>
    </row>
    <row r="7" spans="1:12" ht="35.25" customHeight="1" x14ac:dyDescent="0.25">
      <c r="A7" s="599" t="s">
        <v>503</v>
      </c>
      <c r="B7" s="820" t="s">
        <v>504</v>
      </c>
      <c r="C7" s="820"/>
      <c r="D7" s="820"/>
      <c r="E7" s="820"/>
      <c r="F7" s="820"/>
      <c r="G7" s="820"/>
      <c r="H7" s="820"/>
      <c r="I7" s="820"/>
      <c r="J7" s="736" t="s">
        <v>505</v>
      </c>
      <c r="K7" s="797">
        <v>58306175</v>
      </c>
      <c r="L7" s="821"/>
    </row>
    <row r="8" spans="1:12" ht="15.75" customHeight="1" x14ac:dyDescent="0.25">
      <c r="A8" s="599"/>
      <c r="B8" s="822" t="s">
        <v>507</v>
      </c>
      <c r="C8" s="822"/>
      <c r="D8" s="822"/>
      <c r="E8" s="822"/>
      <c r="F8" s="822"/>
      <c r="G8" s="822"/>
      <c r="H8" s="822"/>
      <c r="I8" s="822"/>
      <c r="J8" s="739"/>
      <c r="K8" s="737"/>
      <c r="L8" s="738"/>
    </row>
    <row r="9" spans="1:12" ht="42.75" customHeight="1" x14ac:dyDescent="0.25">
      <c r="A9" s="599" t="s">
        <v>508</v>
      </c>
      <c r="B9" s="820" t="s">
        <v>529</v>
      </c>
      <c r="C9" s="820"/>
      <c r="D9" s="820"/>
      <c r="E9" s="820"/>
      <c r="F9" s="820"/>
      <c r="G9" s="820"/>
      <c r="H9" s="820"/>
      <c r="I9" s="820"/>
      <c r="J9" s="736" t="s">
        <v>505</v>
      </c>
      <c r="K9" s="823">
        <v>47569575</v>
      </c>
      <c r="L9" s="824"/>
    </row>
    <row r="10" spans="1:12" ht="12.75" customHeight="1" x14ac:dyDescent="0.25">
      <c r="A10" s="599"/>
      <c r="B10" s="822" t="s">
        <v>507</v>
      </c>
      <c r="C10" s="822"/>
      <c r="D10" s="822"/>
      <c r="E10" s="822"/>
      <c r="F10" s="822"/>
      <c r="G10" s="822"/>
      <c r="H10" s="822"/>
      <c r="I10" s="822"/>
      <c r="J10" s="739"/>
      <c r="K10" s="737"/>
      <c r="L10" s="738"/>
    </row>
    <row r="11" spans="1:12" ht="35.25" customHeight="1" x14ac:dyDescent="0.25">
      <c r="A11" s="599" t="s">
        <v>556</v>
      </c>
      <c r="B11" s="820" t="s">
        <v>558</v>
      </c>
      <c r="C11" s="820"/>
      <c r="D11" s="820"/>
      <c r="E11" s="820"/>
      <c r="F11" s="820"/>
      <c r="G11" s="820"/>
      <c r="H11" s="820"/>
      <c r="I11" s="820"/>
      <c r="J11" s="736"/>
      <c r="K11" s="823" t="str">
        <f>IF([3]Source!Y15&lt;&gt;"",[3]Source!Y15," ")</f>
        <v xml:space="preserve"> </v>
      </c>
      <c r="L11" s="824"/>
    </row>
    <row r="12" spans="1:12" x14ac:dyDescent="0.25">
      <c r="A12" s="602"/>
      <c r="B12" s="822" t="s">
        <v>530</v>
      </c>
      <c r="C12" s="822"/>
      <c r="D12" s="822"/>
      <c r="E12" s="822"/>
      <c r="F12" s="822"/>
      <c r="G12" s="822"/>
      <c r="H12" s="822"/>
      <c r="I12" s="822"/>
      <c r="J12" s="73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736"/>
      <c r="K13" s="597"/>
      <c r="L13" s="598"/>
    </row>
    <row r="14" spans="1:12" x14ac:dyDescent="0.25">
      <c r="A14" s="739"/>
      <c r="B14" s="739"/>
      <c r="C14" s="739"/>
      <c r="D14" s="739"/>
      <c r="E14" s="739"/>
      <c r="F14" s="739"/>
      <c r="G14" s="739"/>
      <c r="H14" s="815" t="s">
        <v>531</v>
      </c>
      <c r="I14" s="815"/>
      <c r="J14" s="825"/>
      <c r="K14" s="826" t="str">
        <f>IF([3]Source!AC15&lt;&gt;"",[3]Source!AC15," ")</f>
        <v xml:space="preserve"> </v>
      </c>
      <c r="L14" s="827"/>
    </row>
    <row r="15" spans="1:12" x14ac:dyDescent="0.25">
      <c r="A15" s="739"/>
      <c r="B15" s="739"/>
      <c r="C15" s="739"/>
      <c r="D15" s="739"/>
      <c r="E15" s="815" t="s">
        <v>532</v>
      </c>
      <c r="F15" s="815"/>
      <c r="G15" s="815"/>
      <c r="H15" s="815"/>
      <c r="I15" s="816" t="s">
        <v>514</v>
      </c>
      <c r="J15" s="817"/>
      <c r="K15" s="818" t="s">
        <v>515</v>
      </c>
      <c r="L15" s="819"/>
    </row>
    <row r="16" spans="1:12" x14ac:dyDescent="0.25">
      <c r="A16" s="739"/>
      <c r="B16" s="739"/>
      <c r="C16" s="739"/>
      <c r="D16" s="739"/>
      <c r="E16" s="739"/>
      <c r="F16" s="739"/>
      <c r="G16" s="739"/>
      <c r="H16" s="739"/>
      <c r="I16" s="804" t="s">
        <v>516</v>
      </c>
      <c r="J16" s="805"/>
      <c r="K16" s="799">
        <v>45198</v>
      </c>
      <c r="L16" s="800"/>
    </row>
    <row r="17" spans="1:30" x14ac:dyDescent="0.25">
      <c r="A17" s="739"/>
      <c r="B17" s="739"/>
      <c r="C17" s="739"/>
      <c r="D17" s="739"/>
      <c r="E17" s="849" t="s">
        <v>581</v>
      </c>
      <c r="F17" s="849"/>
      <c r="G17" s="849"/>
      <c r="H17" s="849"/>
      <c r="I17" s="850" t="s">
        <v>514</v>
      </c>
      <c r="J17" s="851"/>
      <c r="K17" s="852" t="s">
        <v>582</v>
      </c>
      <c r="L17" s="853"/>
    </row>
    <row r="18" spans="1:30" x14ac:dyDescent="0.25">
      <c r="A18" s="739"/>
      <c r="B18" s="739"/>
      <c r="C18" s="739"/>
      <c r="D18" s="739"/>
      <c r="E18" s="746"/>
      <c r="F18" s="746"/>
      <c r="G18" s="746"/>
      <c r="H18" s="746"/>
      <c r="I18" s="854" t="s">
        <v>516</v>
      </c>
      <c r="J18" s="855"/>
      <c r="K18" s="856">
        <v>45370</v>
      </c>
      <c r="L18" s="857"/>
    </row>
    <row r="19" spans="1:30" x14ac:dyDescent="0.25">
      <c r="A19" s="739"/>
      <c r="B19" s="739"/>
      <c r="C19" s="739"/>
      <c r="D19" s="739"/>
      <c r="E19" s="739"/>
      <c r="F19" s="739"/>
      <c r="G19" s="739"/>
      <c r="H19" s="739"/>
      <c r="I19" s="739"/>
      <c r="J19" s="739"/>
      <c r="K19" s="739"/>
      <c r="L19" s="739"/>
    </row>
    <row r="20" spans="1:30" s="606" customFormat="1" x14ac:dyDescent="0.2">
      <c r="A20" s="605"/>
      <c r="B20" s="605"/>
      <c r="C20" s="605"/>
      <c r="D20" s="605"/>
      <c r="E20" s="806" t="s">
        <v>533</v>
      </c>
      <c r="F20" s="807"/>
      <c r="G20" s="806" t="s">
        <v>534</v>
      </c>
      <c r="H20" s="810"/>
      <c r="I20" s="806" t="s">
        <v>520</v>
      </c>
      <c r="J20" s="807"/>
      <c r="K20" s="807"/>
      <c r="L20" s="810"/>
    </row>
    <row r="21" spans="1:30" s="606" customFormat="1" x14ac:dyDescent="0.2">
      <c r="A21" s="605"/>
      <c r="B21" s="605"/>
      <c r="C21" s="605"/>
      <c r="D21" s="605"/>
      <c r="E21" s="808"/>
      <c r="F21" s="809"/>
      <c r="G21" s="808"/>
      <c r="H21" s="811"/>
      <c r="I21" s="812" t="s">
        <v>521</v>
      </c>
      <c r="J21" s="813"/>
      <c r="K21" s="812" t="s">
        <v>522</v>
      </c>
      <c r="L21" s="814"/>
    </row>
    <row r="22" spans="1:30" x14ac:dyDescent="0.25">
      <c r="A22" s="739"/>
      <c r="B22" s="739"/>
      <c r="C22" s="739"/>
      <c r="D22" s="739"/>
      <c r="E22" s="797">
        <v>4</v>
      </c>
      <c r="F22" s="798"/>
      <c r="G22" s="799">
        <v>45463</v>
      </c>
      <c r="H22" s="800"/>
      <c r="I22" s="799">
        <v>45436</v>
      </c>
      <c r="J22" s="801"/>
      <c r="K22" s="799">
        <f>G22</f>
        <v>45463</v>
      </c>
      <c r="L22" s="800"/>
    </row>
    <row r="23" spans="1:30" x14ac:dyDescent="0.25">
      <c r="A23" s="739"/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</row>
    <row r="24" spans="1:30" x14ac:dyDescent="0.25">
      <c r="A24" s="739"/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</row>
    <row r="25" spans="1:30" s="607" customFormat="1" x14ac:dyDescent="0.25">
      <c r="A25" s="802" t="s">
        <v>535</v>
      </c>
      <c r="B25" s="802"/>
      <c r="C25" s="802"/>
      <c r="D25" s="802"/>
      <c r="E25" s="802"/>
      <c r="F25" s="802"/>
      <c r="G25" s="802"/>
      <c r="H25" s="802"/>
      <c r="I25" s="802"/>
      <c r="J25" s="802"/>
      <c r="K25" s="802"/>
      <c r="L25" s="802"/>
    </row>
    <row r="26" spans="1:30" x14ac:dyDescent="0.25">
      <c r="A26" s="739"/>
      <c r="B26" s="739"/>
      <c r="C26" s="739"/>
      <c r="D26" s="739"/>
      <c r="E26" s="739"/>
      <c r="F26" s="739"/>
      <c r="G26" s="739"/>
      <c r="H26" s="739"/>
      <c r="I26" s="739"/>
      <c r="J26" s="739"/>
      <c r="K26" s="739"/>
      <c r="L26" s="739"/>
      <c r="M26" s="595" t="s">
        <v>583</v>
      </c>
      <c r="N26" s="747">
        <v>74117025.489999995</v>
      </c>
    </row>
    <row r="27" spans="1:30" x14ac:dyDescent="0.25">
      <c r="A27" s="739"/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39"/>
    </row>
    <row r="28" spans="1:30" ht="15" customHeight="1" x14ac:dyDescent="0.25">
      <c r="A28" s="803" t="s">
        <v>536</v>
      </c>
      <c r="B28" s="803" t="s">
        <v>537</v>
      </c>
      <c r="C28" s="803"/>
      <c r="D28" s="803"/>
      <c r="E28" s="803"/>
      <c r="F28" s="803" t="s">
        <v>538</v>
      </c>
      <c r="G28" s="803" t="s">
        <v>539</v>
      </c>
      <c r="H28" s="803"/>
      <c r="I28" s="803"/>
      <c r="J28" s="803"/>
      <c r="K28" s="803"/>
      <c r="L28" s="803"/>
      <c r="M28" s="595" t="s">
        <v>584</v>
      </c>
      <c r="N28" s="748">
        <f>N26-R33*1.2</f>
        <v>28805923.574714854</v>
      </c>
      <c r="O28" s="747">
        <f>'[5]вдц+кс-6'!AT788</f>
        <v>28768564.571298383</v>
      </c>
      <c r="P28" s="748">
        <f>N28-O28</f>
        <v>37359.003416471183</v>
      </c>
    </row>
    <row r="29" spans="1:30" ht="15" customHeight="1" x14ac:dyDescent="0.25">
      <c r="A29" s="803"/>
      <c r="B29" s="803"/>
      <c r="C29" s="803"/>
      <c r="D29" s="803"/>
      <c r="E29" s="803"/>
      <c r="F29" s="803"/>
      <c r="G29" s="803" t="s">
        <v>540</v>
      </c>
      <c r="H29" s="803"/>
      <c r="I29" s="803" t="s">
        <v>541</v>
      </c>
      <c r="J29" s="803"/>
      <c r="K29" s="803" t="s">
        <v>542</v>
      </c>
      <c r="L29" s="803"/>
    </row>
    <row r="30" spans="1:30" ht="15" customHeight="1" x14ac:dyDescent="0.25">
      <c r="A30" s="803"/>
      <c r="B30" s="803"/>
      <c r="C30" s="803"/>
      <c r="D30" s="803"/>
      <c r="E30" s="803"/>
      <c r="F30" s="803"/>
      <c r="G30" s="803"/>
      <c r="H30" s="803"/>
      <c r="I30" s="803"/>
      <c r="J30" s="803"/>
      <c r="K30" s="803"/>
      <c r="L30" s="803"/>
    </row>
    <row r="31" spans="1:30" ht="15" customHeight="1" x14ac:dyDescent="0.25">
      <c r="A31" s="803"/>
      <c r="B31" s="803"/>
      <c r="C31" s="803"/>
      <c r="D31" s="803"/>
      <c r="E31" s="803"/>
      <c r="F31" s="803"/>
      <c r="G31" s="803"/>
      <c r="H31" s="803"/>
      <c r="I31" s="803"/>
      <c r="J31" s="803"/>
      <c r="K31" s="803"/>
      <c r="L31" s="803"/>
    </row>
    <row r="32" spans="1:30" ht="15.75" customHeight="1" x14ac:dyDescent="0.25">
      <c r="A32" s="741">
        <v>1</v>
      </c>
      <c r="B32" s="792">
        <v>2</v>
      </c>
      <c r="C32" s="792"/>
      <c r="D32" s="792"/>
      <c r="E32" s="792"/>
      <c r="F32" s="741">
        <v>3</v>
      </c>
      <c r="G32" s="792">
        <v>4</v>
      </c>
      <c r="H32" s="792"/>
      <c r="I32" s="792">
        <v>5</v>
      </c>
      <c r="J32" s="792"/>
      <c r="K32" s="792">
        <v>6</v>
      </c>
      <c r="L32" s="792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740"/>
      <c r="B33" s="793" t="s">
        <v>543</v>
      </c>
      <c r="C33" s="793"/>
      <c r="D33" s="793"/>
      <c r="E33" s="793"/>
      <c r="F33" s="611"/>
      <c r="G33" s="858">
        <f>I33</f>
        <v>37759251.596070953</v>
      </c>
      <c r="H33" s="859"/>
      <c r="I33" s="858">
        <f>N33+O33+P33+Q33</f>
        <v>37759251.596070953</v>
      </c>
      <c r="J33" s="859"/>
      <c r="K33" s="796">
        <f>'[5]кс-2 №4'!K809</f>
        <v>6458299.0449999999</v>
      </c>
      <c r="L33" s="796"/>
      <c r="M33" s="675">
        <f>'[5]кс-2 №4'!J550/1.2</f>
        <v>894826.68333333335</v>
      </c>
      <c r="N33" s="613">
        <f>'кс-3 №1'!K31</f>
        <v>11924464.765711978</v>
      </c>
      <c r="O33" s="614">
        <f>'кс-3 №2'!K31</f>
        <v>6513354.6559999995</v>
      </c>
      <c r="P33" s="614">
        <f>'кс-3 №3'!K31</f>
        <v>12863133.129358973</v>
      </c>
      <c r="Q33" s="614">
        <f>K33</f>
        <v>6458299.0449999999</v>
      </c>
      <c r="R33" s="614">
        <f>SUM(N33:Q33)</f>
        <v>37759251.596070953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40">
        <v>1</v>
      </c>
      <c r="B34" s="789" t="s">
        <v>586</v>
      </c>
      <c r="C34" s="789"/>
      <c r="D34" s="789"/>
      <c r="E34" s="789"/>
      <c r="F34" s="740"/>
      <c r="G34" s="787"/>
      <c r="H34" s="787"/>
      <c r="I34" s="787"/>
      <c r="J34" s="787"/>
      <c r="K34" s="788">
        <f>K33</f>
        <v>6458299.0449999999</v>
      </c>
      <c r="L34" s="788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784" t="s">
        <v>544</v>
      </c>
      <c r="B35" s="784"/>
      <c r="C35" s="784"/>
      <c r="D35" s="784"/>
      <c r="E35" s="784"/>
      <c r="F35" s="784"/>
      <c r="G35" s="860">
        <f>G33</f>
        <v>37759251.596070953</v>
      </c>
      <c r="H35" s="861"/>
      <c r="I35" s="860">
        <f>I33</f>
        <v>37759251.596070953</v>
      </c>
      <c r="J35" s="861"/>
      <c r="K35" s="790">
        <f>K33</f>
        <v>6458299.0449999999</v>
      </c>
      <c r="L35" s="791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778" t="s">
        <v>545</v>
      </c>
      <c r="B36" s="778"/>
      <c r="C36" s="778"/>
      <c r="D36" s="778"/>
      <c r="E36" s="778"/>
      <c r="F36" s="778"/>
      <c r="G36" s="788"/>
      <c r="H36" s="788"/>
      <c r="I36" s="788"/>
      <c r="J36" s="788"/>
      <c r="K36" s="788">
        <f>0.2*K35</f>
        <v>1291659.8090000001</v>
      </c>
      <c r="L36" s="788"/>
      <c r="M36" s="749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784" t="s">
        <v>546</v>
      </c>
      <c r="B37" s="784"/>
      <c r="C37" s="784"/>
      <c r="D37" s="784"/>
      <c r="E37" s="784"/>
      <c r="F37" s="784"/>
      <c r="G37" s="786"/>
      <c r="H37" s="786"/>
      <c r="I37" s="786"/>
      <c r="J37" s="786"/>
      <c r="K37" s="786">
        <f>K35+K36</f>
        <v>7749958.8540000003</v>
      </c>
      <c r="L37" s="786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778" t="s">
        <v>568</v>
      </c>
      <c r="B38" s="778"/>
      <c r="C38" s="778"/>
      <c r="D38" s="778"/>
      <c r="E38" s="778"/>
      <c r="F38" s="778"/>
      <c r="G38" s="779">
        <v>24980510.420000002</v>
      </c>
      <c r="H38" s="779"/>
      <c r="I38" s="779">
        <v>24980510.420000002</v>
      </c>
      <c r="J38" s="779"/>
      <c r="K38" s="780">
        <f>0.5498*K37</f>
        <v>4260927.3779291995</v>
      </c>
      <c r="L38" s="780"/>
    </row>
    <row r="39" spans="1:30" s="615" customFormat="1" ht="15.75" customHeight="1" x14ac:dyDescent="0.2">
      <c r="A39" s="784" t="s">
        <v>547</v>
      </c>
      <c r="B39" s="784"/>
      <c r="C39" s="784"/>
      <c r="D39" s="784"/>
      <c r="E39" s="784"/>
      <c r="F39" s="784"/>
      <c r="G39" s="785"/>
      <c r="H39" s="785"/>
      <c r="I39" s="785"/>
      <c r="J39" s="785"/>
      <c r="K39" s="786">
        <f>K37-K38</f>
        <v>3489031.4760708008</v>
      </c>
      <c r="L39" s="786"/>
    </row>
    <row r="40" spans="1:30" s="615" customFormat="1" ht="15.75" customHeight="1" x14ac:dyDescent="0.2">
      <c r="A40" s="778" t="s">
        <v>383</v>
      </c>
      <c r="B40" s="778"/>
      <c r="C40" s="778"/>
      <c r="D40" s="778"/>
      <c r="E40" s="778"/>
      <c r="F40" s="778"/>
      <c r="G40" s="779"/>
      <c r="H40" s="779"/>
      <c r="I40" s="779"/>
      <c r="J40" s="779"/>
      <c r="K40" s="780">
        <f>K39/6</f>
        <v>581505.24601180013</v>
      </c>
      <c r="L40" s="780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</row>
    <row r="43" spans="1:30" x14ac:dyDescent="0.25">
      <c r="A43" s="619"/>
      <c r="B43" s="739"/>
      <c r="C43" s="739"/>
      <c r="D43" s="739"/>
      <c r="E43" s="739"/>
      <c r="F43" s="739"/>
      <c r="G43" s="739"/>
      <c r="H43" s="739"/>
      <c r="I43" s="739"/>
      <c r="J43" s="739"/>
      <c r="K43" s="739"/>
      <c r="L43" s="739"/>
    </row>
    <row r="44" spans="1:30" x14ac:dyDescent="0.25">
      <c r="A44" s="739"/>
      <c r="B44" s="739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N44" s="620"/>
    </row>
    <row r="45" spans="1:30" x14ac:dyDescent="0.25">
      <c r="A45" s="739"/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782" t="s">
        <v>554</v>
      </c>
      <c r="C47" s="782"/>
      <c r="D47" s="782"/>
      <c r="E47" s="782"/>
      <c r="F47" s="782"/>
      <c r="G47" s="782"/>
      <c r="H47" s="782"/>
      <c r="I47" s="626"/>
      <c r="J47" s="783" t="s">
        <v>555</v>
      </c>
      <c r="K47" s="783"/>
      <c r="L47" s="783"/>
    </row>
    <row r="48" spans="1:30" x14ac:dyDescent="0.25">
      <c r="A48" s="739"/>
      <c r="B48" s="739"/>
      <c r="C48" s="627"/>
      <c r="D48" s="627"/>
      <c r="E48" s="781" t="s">
        <v>551</v>
      </c>
      <c r="F48" s="781"/>
      <c r="G48" s="781"/>
      <c r="H48" s="781"/>
      <c r="I48" s="781"/>
      <c r="J48" s="781" t="s">
        <v>552</v>
      </c>
      <c r="K48" s="781"/>
      <c r="L48" s="781"/>
    </row>
    <row r="49" spans="1:12" x14ac:dyDescent="0.25">
      <c r="A49" s="621"/>
      <c r="B49" s="739"/>
      <c r="C49" s="739"/>
      <c r="D49" s="739"/>
      <c r="E49" s="739"/>
      <c r="F49" s="739"/>
      <c r="G49" s="739"/>
      <c r="H49" s="739"/>
      <c r="I49" s="739"/>
      <c r="J49" s="739"/>
      <c r="K49" s="622"/>
      <c r="L49" s="739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782" t="s">
        <v>549</v>
      </c>
      <c r="C51" s="782"/>
      <c r="D51" s="782"/>
      <c r="E51" s="782"/>
      <c r="F51" s="782"/>
      <c r="G51" s="782"/>
      <c r="H51" s="782"/>
      <c r="I51" s="626"/>
      <c r="J51" s="783" t="s">
        <v>550</v>
      </c>
      <c r="K51" s="783"/>
      <c r="L51" s="783"/>
    </row>
    <row r="52" spans="1:12" x14ac:dyDescent="0.25">
      <c r="A52" s="739"/>
      <c r="B52" s="739"/>
      <c r="C52" s="627"/>
      <c r="D52" s="627"/>
      <c r="E52" s="781" t="s">
        <v>551</v>
      </c>
      <c r="F52" s="781"/>
      <c r="G52" s="781"/>
      <c r="H52" s="781"/>
      <c r="I52" s="781"/>
      <c r="J52" s="781" t="s">
        <v>552</v>
      </c>
      <c r="K52" s="781"/>
      <c r="L52" s="781"/>
    </row>
    <row r="53" spans="1:12" x14ac:dyDescent="0.25">
      <c r="A53" s="739"/>
      <c r="B53" s="739"/>
      <c r="C53" s="739"/>
      <c r="D53" s="739"/>
      <c r="E53" s="739"/>
      <c r="F53" s="739"/>
      <c r="G53" s="739"/>
      <c r="H53" s="739"/>
      <c r="I53" s="739"/>
      <c r="J53" s="739"/>
      <c r="K53" s="736"/>
      <c r="L53" s="739"/>
    </row>
    <row r="54" spans="1:12" x14ac:dyDescent="0.25">
      <c r="K54" s="628"/>
    </row>
    <row r="55" spans="1:12" x14ac:dyDescent="0.25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0E0B-28B9-403D-BA91-7C07DDE9553B}">
  <sheetPr codeName="Лист10">
    <tabColor rgb="FF92D050"/>
    <pageSetUpPr fitToPage="1"/>
  </sheetPr>
  <dimension ref="A1:AW826"/>
  <sheetViews>
    <sheetView view="pageBreakPreview" topLeftCell="A679" zoomScale="80" zoomScaleNormal="80" zoomScaleSheetLayoutView="80" workbookViewId="0">
      <selection activeCell="N78" sqref="N78"/>
    </sheetView>
  </sheetViews>
  <sheetFormatPr defaultColWidth="9.140625" defaultRowHeight="12.75" outlineLevelRow="1" x14ac:dyDescent="0.2"/>
  <cols>
    <col min="1" max="1" width="14.28515625" style="74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845" t="s">
        <v>501</v>
      </c>
      <c r="I4" s="846"/>
      <c r="J4" s="709" t="s">
        <v>502</v>
      </c>
    </row>
    <row r="5" spans="1:10" ht="17.25" customHeight="1" x14ac:dyDescent="0.2">
      <c r="A5" s="513" t="s">
        <v>503</v>
      </c>
      <c r="B5" s="834" t="s">
        <v>504</v>
      </c>
      <c r="C5" s="834"/>
      <c r="D5" s="834"/>
      <c r="E5" s="834"/>
      <c r="F5" s="834"/>
      <c r="G5" s="834"/>
      <c r="H5" s="514"/>
      <c r="I5" s="742" t="s">
        <v>505</v>
      </c>
      <c r="J5" s="699" t="s">
        <v>506</v>
      </c>
    </row>
    <row r="6" spans="1:10" ht="17.25" customHeight="1" x14ac:dyDescent="0.2">
      <c r="A6" s="516"/>
      <c r="B6" s="847" t="s">
        <v>507</v>
      </c>
      <c r="C6" s="847"/>
      <c r="D6" s="847"/>
      <c r="E6" s="847"/>
      <c r="F6" s="847"/>
      <c r="G6" s="847"/>
      <c r="H6" s="517"/>
      <c r="I6" s="742"/>
      <c r="J6" s="750"/>
    </row>
    <row r="7" spans="1:10" ht="17.25" customHeight="1" x14ac:dyDescent="0.2">
      <c r="A7" s="513" t="s">
        <v>508</v>
      </c>
      <c r="B7" s="834" t="s">
        <v>509</v>
      </c>
      <c r="C7" s="834"/>
      <c r="D7" s="834"/>
      <c r="E7" s="834"/>
      <c r="F7" s="834"/>
      <c r="G7" s="834"/>
      <c r="H7" s="514"/>
      <c r="I7" s="742" t="s">
        <v>505</v>
      </c>
      <c r="J7" s="699" t="s">
        <v>510</v>
      </c>
    </row>
    <row r="8" spans="1:10" ht="15.75" customHeight="1" x14ac:dyDescent="0.2">
      <c r="A8" s="516"/>
      <c r="B8" s="835" t="s">
        <v>507</v>
      </c>
      <c r="C8" s="835"/>
      <c r="D8" s="835"/>
      <c r="E8" s="835"/>
      <c r="F8" s="835"/>
      <c r="G8" s="835"/>
      <c r="H8" s="509"/>
      <c r="I8" s="742"/>
      <c r="J8" s="751"/>
    </row>
    <row r="9" spans="1:10" ht="26.25" customHeight="1" x14ac:dyDescent="0.2">
      <c r="A9" s="513" t="s">
        <v>511</v>
      </c>
      <c r="B9" s="834" t="s">
        <v>558</v>
      </c>
      <c r="C9" s="834"/>
      <c r="D9" s="834"/>
      <c r="E9" s="834"/>
      <c r="F9" s="834"/>
      <c r="G9" s="834"/>
      <c r="H9" s="514"/>
      <c r="I9" s="512"/>
      <c r="J9" s="752"/>
    </row>
    <row r="10" spans="1:10" ht="24" customHeight="1" x14ac:dyDescent="0.2">
      <c r="A10" s="513" t="s">
        <v>557</v>
      </c>
      <c r="B10" s="834" t="s">
        <v>559</v>
      </c>
      <c r="C10" s="834"/>
      <c r="D10" s="834"/>
      <c r="E10" s="834"/>
      <c r="F10" s="834"/>
      <c r="G10" s="834"/>
      <c r="H10" s="514"/>
      <c r="I10" s="512"/>
      <c r="J10" s="752"/>
    </row>
    <row r="11" spans="1:10" x14ac:dyDescent="0.2">
      <c r="A11" s="504"/>
      <c r="B11" s="835" t="s">
        <v>507</v>
      </c>
      <c r="C11" s="835"/>
      <c r="D11" s="835"/>
      <c r="E11" s="835"/>
      <c r="F11" s="835"/>
      <c r="G11" s="835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836" t="s">
        <v>513</v>
      </c>
      <c r="G12" s="836"/>
      <c r="H12" s="836"/>
      <c r="I12" s="742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742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862" t="s">
        <v>581</v>
      </c>
      <c r="G14" s="862"/>
      <c r="H14" s="862"/>
      <c r="I14" s="755" t="s">
        <v>514</v>
      </c>
      <c r="J14" s="756" t="s">
        <v>582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742" t="s">
        <v>516</v>
      </c>
      <c r="J15" s="757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837" t="s">
        <v>517</v>
      </c>
      <c r="I16" s="838"/>
      <c r="J16" s="753"/>
    </row>
    <row r="17" spans="1:15" ht="18.75" customHeight="1" x14ac:dyDescent="0.2">
      <c r="A17" s="504"/>
      <c r="B17" s="505"/>
      <c r="C17" s="505"/>
      <c r="D17" s="506"/>
      <c r="E17" s="506"/>
      <c r="F17" s="506"/>
      <c r="G17" s="839" t="s">
        <v>518</v>
      </c>
      <c r="H17" s="841" t="s">
        <v>519</v>
      </c>
      <c r="I17" s="843" t="s">
        <v>520</v>
      </c>
      <c r="J17" s="844"/>
    </row>
    <row r="18" spans="1:15" x14ac:dyDescent="0.2">
      <c r="A18" s="504"/>
      <c r="B18" s="505"/>
      <c r="C18" s="505"/>
      <c r="D18" s="506"/>
      <c r="E18" s="506"/>
      <c r="F18" s="506"/>
      <c r="G18" s="840"/>
      <c r="H18" s="842"/>
      <c r="I18" s="745" t="s">
        <v>521</v>
      </c>
      <c r="J18" s="709" t="s">
        <v>522</v>
      </c>
      <c r="L18" s="839" t="s">
        <v>518</v>
      </c>
      <c r="M18" s="841" t="s">
        <v>519</v>
      </c>
      <c r="N18" s="848" t="s">
        <v>520</v>
      </c>
      <c r="O18" s="848"/>
    </row>
    <row r="19" spans="1:15" x14ac:dyDescent="0.2">
      <c r="A19" s="504"/>
      <c r="B19" s="743"/>
      <c r="C19" s="743"/>
      <c r="D19" s="743"/>
      <c r="E19" s="743"/>
      <c r="F19" s="743"/>
      <c r="G19" s="745">
        <v>4</v>
      </c>
      <c r="H19" s="520">
        <v>45463</v>
      </c>
      <c r="I19" s="520">
        <v>46166</v>
      </c>
      <c r="J19" s="520">
        <f>H19</f>
        <v>45463</v>
      </c>
      <c r="L19" s="840"/>
      <c r="M19" s="842"/>
      <c r="N19" s="745" t="s">
        <v>521</v>
      </c>
      <c r="O19" s="709" t="s">
        <v>522</v>
      </c>
    </row>
    <row r="20" spans="1:15" ht="15" customHeight="1" x14ac:dyDescent="0.2">
      <c r="A20" s="523"/>
      <c r="B20" s="829" t="s">
        <v>523</v>
      </c>
      <c r="C20" s="829"/>
      <c r="D20" s="829"/>
      <c r="E20" s="829"/>
      <c r="F20" s="829"/>
      <c r="G20" s="829"/>
      <c r="H20" s="710"/>
      <c r="I20" s="710"/>
      <c r="J20" s="710"/>
      <c r="L20" s="745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25">
      <c r="A21" s="79"/>
      <c r="B21" s="829" t="s">
        <v>524</v>
      </c>
      <c r="C21" s="830"/>
      <c r="D21" s="830"/>
      <c r="E21" s="830"/>
      <c r="F21" s="830"/>
      <c r="G21" s="830"/>
      <c r="H21" s="831"/>
      <c r="I21" s="831"/>
      <c r="J21" s="831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832" t="s">
        <v>444</v>
      </c>
      <c r="G22" s="833"/>
      <c r="H22" s="832" t="s">
        <v>445</v>
      </c>
      <c r="I22" s="833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839" t="s">
        <v>518</v>
      </c>
      <c r="M24" s="841" t="s">
        <v>519</v>
      </c>
      <c r="N24" s="848" t="s">
        <v>520</v>
      </c>
      <c r="O24" s="848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840"/>
      <c r="M25" s="842"/>
      <c r="N25" s="745" t="s">
        <v>521</v>
      </c>
      <c r="O25" s="709" t="s">
        <v>522</v>
      </c>
    </row>
    <row r="26" spans="1:15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  <c r="L26" s="745">
        <v>3</v>
      </c>
      <c r="M26" s="520">
        <v>45435</v>
      </c>
      <c r="N26" s="520">
        <v>45415</v>
      </c>
      <c r="O26" s="520">
        <v>45435</v>
      </c>
    </row>
    <row r="27" spans="1:15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59"/>
    </row>
    <row r="28" spans="1:15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59"/>
    </row>
    <row r="29" spans="1:15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59"/>
    </row>
    <row r="30" spans="1:15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60">
        <f>G30+I30</f>
        <v>186894</v>
      </c>
    </row>
    <row r="31" spans="1:15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60">
        <f>G31+I31</f>
        <v>13667</v>
      </c>
    </row>
    <row r="32" spans="1:15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60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60">
        <f>G33+I33</f>
        <v>0</v>
      </c>
    </row>
    <row r="34" spans="1:10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60">
        <f t="shared" ref="J34:J64" si="2">G34+I34</f>
        <v>0</v>
      </c>
    </row>
    <row r="35" spans="1:10" ht="12.75" hidden="1" customHeight="1" x14ac:dyDescent="0.2">
      <c r="A35" s="531"/>
      <c r="B35" s="537"/>
      <c r="C35" s="533"/>
      <c r="D35" s="533"/>
      <c r="E35" s="533"/>
      <c r="F35" s="536"/>
      <c r="G35" s="536"/>
      <c r="H35" s="536"/>
      <c r="I35" s="536"/>
      <c r="J35" s="760"/>
    </row>
    <row r="36" spans="1:10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60">
        <f t="shared" si="2"/>
        <v>0</v>
      </c>
    </row>
    <row r="37" spans="1:10" x14ac:dyDescent="0.2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60">
        <f t="shared" si="2"/>
        <v>3476</v>
      </c>
    </row>
    <row r="38" spans="1:10" ht="39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60">
        <f t="shared" si="2"/>
        <v>63723</v>
      </c>
    </row>
    <row r="39" spans="1:10" ht="14.25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60">
        <f t="shared" si="2"/>
        <v>25617.599999999999</v>
      </c>
    </row>
    <row r="40" spans="1:10" ht="14.25" customHeight="1" x14ac:dyDescent="0.2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60">
        <f t="shared" si="2"/>
        <v>4992</v>
      </c>
    </row>
    <row r="41" spans="1:10" ht="14.25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60">
        <f t="shared" si="2"/>
        <v>15866.4</v>
      </c>
    </row>
    <row r="42" spans="1:10" ht="14.25" customHeight="1" x14ac:dyDescent="0.2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60">
        <f t="shared" si="2"/>
        <v>3488.52</v>
      </c>
    </row>
    <row r="43" spans="1:10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60">
        <f t="shared" si="2"/>
        <v>0</v>
      </c>
    </row>
    <row r="44" spans="1:10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60">
        <f t="shared" si="2"/>
        <v>0</v>
      </c>
    </row>
    <row r="45" spans="1:10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60">
        <f t="shared" si="2"/>
        <v>25568</v>
      </c>
    </row>
    <row r="52" spans="1:10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60">
        <f t="shared" si="2"/>
        <v>0</v>
      </c>
    </row>
    <row r="53" spans="1:10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60">
        <f t="shared" si="2"/>
        <v>0</v>
      </c>
    </row>
    <row r="54" spans="1:10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60">
        <f t="shared" si="2"/>
        <v>0</v>
      </c>
    </row>
    <row r="55" spans="1:10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60">
        <f t="shared" si="2"/>
        <v>12980</v>
      </c>
    </row>
    <row r="58" spans="1:10" ht="12.6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60">
        <f t="shared" si="2"/>
        <v>11760</v>
      </c>
    </row>
    <row r="59" spans="1:10" ht="12.6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60">
        <f t="shared" si="2"/>
        <v>136080</v>
      </c>
    </row>
    <row r="60" spans="1:10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60">
        <f t="shared" si="2"/>
        <v>1688</v>
      </c>
    </row>
    <row r="62" spans="1:10" ht="12.6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60">
        <f t="shared" si="2"/>
        <v>3768</v>
      </c>
    </row>
    <row r="63" spans="1:10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60">
        <f t="shared" si="2"/>
        <v>5490</v>
      </c>
    </row>
    <row r="64" spans="1:10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60">
        <f t="shared" si="2"/>
        <v>13272</v>
      </c>
    </row>
    <row r="65" spans="1:10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59"/>
    </row>
    <row r="66" spans="1:10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60">
        <f t="shared" ref="J66:J73" si="3">G66+I66</f>
        <v>0</v>
      </c>
    </row>
    <row r="67" spans="1:10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60">
        <f t="shared" si="3"/>
        <v>0</v>
      </c>
    </row>
    <row r="68" spans="1:10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60">
        <f t="shared" si="3"/>
        <v>0</v>
      </c>
    </row>
    <row r="69" spans="1:10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60">
        <f t="shared" si="3"/>
        <v>0</v>
      </c>
    </row>
    <row r="70" spans="1:10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60">
        <f t="shared" si="3"/>
        <v>0</v>
      </c>
    </row>
    <row r="71" spans="1:10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60">
        <f t="shared" si="3"/>
        <v>0</v>
      </c>
    </row>
    <row r="72" spans="1:10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60">
        <f t="shared" si="3"/>
        <v>0</v>
      </c>
    </row>
    <row r="73" spans="1:10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60">
        <f t="shared" si="3"/>
        <v>0</v>
      </c>
    </row>
    <row r="74" spans="1:10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59"/>
    </row>
    <row r="75" spans="1:10" ht="12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59"/>
    </row>
    <row r="76" spans="1:10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760">
        <f t="shared" ref="J76:J82" si="6">G76+I76</f>
        <v>0</v>
      </c>
    </row>
    <row r="77" spans="1:10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760">
        <f t="shared" si="6"/>
        <v>0</v>
      </c>
    </row>
    <row r="78" spans="1:10" ht="36.75" customHeight="1" x14ac:dyDescent="0.2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4"/>
        <v>97500</v>
      </c>
      <c r="H78" s="536">
        <v>237</v>
      </c>
      <c r="I78" s="536">
        <f t="shared" si="5"/>
        <v>35550</v>
      </c>
      <c r="J78" s="760">
        <f t="shared" si="6"/>
        <v>133050</v>
      </c>
    </row>
    <row r="79" spans="1:10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760">
        <f t="shared" si="6"/>
        <v>0</v>
      </c>
    </row>
    <row r="80" spans="1:10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760">
        <f t="shared" si="6"/>
        <v>0</v>
      </c>
    </row>
    <row r="81" spans="1:10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760">
        <f t="shared" si="6"/>
        <v>0</v>
      </c>
    </row>
    <row r="82" spans="1:10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760">
        <f t="shared" si="6"/>
        <v>0</v>
      </c>
    </row>
    <row r="83" spans="1:10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59"/>
    </row>
    <row r="84" spans="1:10" ht="12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59"/>
    </row>
    <row r="85" spans="1:10" ht="12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59"/>
    </row>
    <row r="87" spans="1:10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7">E87*F87</f>
        <v>0</v>
      </c>
      <c r="H87" s="536">
        <v>3517.6320000000001</v>
      </c>
      <c r="I87" s="536">
        <f t="shared" ref="I87:I150" si="8">E87*H87</f>
        <v>0</v>
      </c>
      <c r="J87" s="760">
        <f t="shared" ref="J87:J111" si="9">G87+I87</f>
        <v>0</v>
      </c>
    </row>
    <row r="88" spans="1:10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760">
        <f t="shared" si="9"/>
        <v>0</v>
      </c>
    </row>
    <row r="89" spans="1:10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760">
        <f t="shared" si="9"/>
        <v>0</v>
      </c>
    </row>
    <row r="90" spans="1:10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760">
        <f t="shared" si="9"/>
        <v>0</v>
      </c>
    </row>
    <row r="91" spans="1:10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760">
        <f t="shared" si="9"/>
        <v>0</v>
      </c>
    </row>
    <row r="92" spans="1:10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7"/>
        <v>20865</v>
      </c>
      <c r="H93" s="536">
        <v>71535.599999999991</v>
      </c>
      <c r="I93" s="536">
        <f t="shared" si="8"/>
        <v>71535.599999999991</v>
      </c>
      <c r="J93" s="760">
        <f t="shared" si="9"/>
        <v>92400.599999999991</v>
      </c>
    </row>
    <row r="94" spans="1:10" ht="13.5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7"/>
        <v>9000</v>
      </c>
      <c r="H94" s="543">
        <v>16013.050000000001</v>
      </c>
      <c r="I94" s="536">
        <f t="shared" si="8"/>
        <v>32026.100000000002</v>
      </c>
      <c r="J94" s="761">
        <f t="shared" si="9"/>
        <v>41026.100000000006</v>
      </c>
    </row>
    <row r="95" spans="1:10" ht="12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7"/>
        <v>4500</v>
      </c>
      <c r="H95" s="543">
        <v>12276</v>
      </c>
      <c r="I95" s="536">
        <f t="shared" si="8"/>
        <v>12276</v>
      </c>
      <c r="J95" s="761">
        <f t="shared" si="9"/>
        <v>16776</v>
      </c>
    </row>
    <row r="96" spans="1:10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761">
        <f t="shared" si="9"/>
        <v>0</v>
      </c>
    </row>
    <row r="97" spans="1:10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761">
        <f t="shared" si="9"/>
        <v>0</v>
      </c>
    </row>
    <row r="98" spans="1:10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761">
        <f t="shared" si="9"/>
        <v>0</v>
      </c>
    </row>
    <row r="99" spans="1:10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761">
        <f t="shared" si="9"/>
        <v>0</v>
      </c>
    </row>
    <row r="100" spans="1:10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761">
        <f t="shared" si="9"/>
        <v>0</v>
      </c>
    </row>
    <row r="101" spans="1:10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761">
        <f t="shared" si="9"/>
        <v>0</v>
      </c>
    </row>
    <row r="102" spans="1:10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761">
        <f t="shared" si="9"/>
        <v>0</v>
      </c>
    </row>
    <row r="103" spans="1:10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760">
        <f t="shared" si="9"/>
        <v>0</v>
      </c>
    </row>
    <row r="104" spans="1:10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760">
        <f t="shared" si="9"/>
        <v>0</v>
      </c>
    </row>
    <row r="105" spans="1:10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760">
        <f t="shared" si="9"/>
        <v>0</v>
      </c>
    </row>
    <row r="106" spans="1:10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760">
        <f t="shared" si="9"/>
        <v>0</v>
      </c>
    </row>
    <row r="107" spans="1:10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7"/>
        <v>52500</v>
      </c>
      <c r="H108" s="536">
        <v>1190</v>
      </c>
      <c r="I108" s="536">
        <f t="shared" si="8"/>
        <v>59500</v>
      </c>
      <c r="J108" s="760">
        <f t="shared" si="9"/>
        <v>112000</v>
      </c>
    </row>
    <row r="109" spans="1:10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760">
        <f t="shared" si="9"/>
        <v>0</v>
      </c>
    </row>
    <row r="110" spans="1:10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760">
        <f t="shared" si="9"/>
        <v>0</v>
      </c>
    </row>
    <row r="111" spans="1:10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59"/>
    </row>
    <row r="113" spans="1:10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7"/>
        <v>0</v>
      </c>
      <c r="H113" s="536">
        <v>7588.7999999999993</v>
      </c>
      <c r="I113" s="536">
        <f t="shared" si="8"/>
        <v>0</v>
      </c>
      <c r="J113" s="760">
        <f t="shared" ref="J113:J127" si="10">G113+I113</f>
        <v>0</v>
      </c>
    </row>
    <row r="114" spans="1:10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7"/>
        <v>0</v>
      </c>
      <c r="H114" s="536">
        <v>4910.3999999999996</v>
      </c>
      <c r="I114" s="536">
        <f t="shared" si="8"/>
        <v>0</v>
      </c>
      <c r="J114" s="760">
        <f t="shared" si="10"/>
        <v>0</v>
      </c>
    </row>
    <row r="115" spans="1:10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4900</v>
      </c>
      <c r="I115" s="536">
        <f t="shared" si="8"/>
        <v>0</v>
      </c>
      <c r="J115" s="761">
        <f t="shared" si="10"/>
        <v>0</v>
      </c>
    </row>
    <row r="116" spans="1:10" ht="12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7"/>
        <v>13500</v>
      </c>
      <c r="H116" s="543">
        <v>11450.625</v>
      </c>
      <c r="I116" s="536">
        <f t="shared" si="8"/>
        <v>34351.875</v>
      </c>
      <c r="J116" s="761">
        <f t="shared" si="10"/>
        <v>47851.875</v>
      </c>
    </row>
    <row r="117" spans="1:10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7"/>
        <v>0</v>
      </c>
      <c r="H117" s="543">
        <v>952.8</v>
      </c>
      <c r="I117" s="536">
        <f t="shared" si="8"/>
        <v>0</v>
      </c>
      <c r="J117" s="761">
        <f t="shared" si="10"/>
        <v>0</v>
      </c>
    </row>
    <row r="118" spans="1:10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7"/>
        <v>0</v>
      </c>
      <c r="H118" s="543">
        <v>234</v>
      </c>
      <c r="I118" s="536">
        <f t="shared" si="8"/>
        <v>0</v>
      </c>
      <c r="J118" s="761">
        <f t="shared" si="10"/>
        <v>0</v>
      </c>
    </row>
    <row r="119" spans="1:10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316.39999999999998</v>
      </c>
      <c r="I119" s="536">
        <f t="shared" si="8"/>
        <v>0</v>
      </c>
      <c r="J119" s="761">
        <f t="shared" si="10"/>
        <v>0</v>
      </c>
    </row>
    <row r="120" spans="1:10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7"/>
        <v>0</v>
      </c>
      <c r="H120" s="543">
        <v>311.87692307692305</v>
      </c>
      <c r="I120" s="536">
        <f t="shared" si="8"/>
        <v>0</v>
      </c>
      <c r="J120" s="761">
        <f t="shared" si="10"/>
        <v>0</v>
      </c>
    </row>
    <row r="121" spans="1:10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630</v>
      </c>
      <c r="I121" s="536">
        <f t="shared" si="8"/>
        <v>0</v>
      </c>
      <c r="J121" s="760">
        <f t="shared" si="10"/>
        <v>0</v>
      </c>
    </row>
    <row r="122" spans="1:10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7"/>
        <v>0</v>
      </c>
      <c r="H122" s="536">
        <v>420</v>
      </c>
      <c r="I122" s="536">
        <f t="shared" si="8"/>
        <v>0</v>
      </c>
      <c r="J122" s="760">
        <f t="shared" si="10"/>
        <v>0</v>
      </c>
    </row>
    <row r="123" spans="1:10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7"/>
        <v>0</v>
      </c>
      <c r="H123" s="536">
        <v>350</v>
      </c>
      <c r="I123" s="536">
        <f t="shared" si="8"/>
        <v>0</v>
      </c>
      <c r="J123" s="760">
        <f t="shared" si="10"/>
        <v>0</v>
      </c>
    </row>
    <row r="124" spans="1:10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840</v>
      </c>
      <c r="I124" s="536">
        <f t="shared" si="8"/>
        <v>0</v>
      </c>
      <c r="J124" s="760">
        <f t="shared" si="10"/>
        <v>0</v>
      </c>
    </row>
    <row r="125" spans="1:10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7"/>
        <v>0</v>
      </c>
      <c r="H125" s="536">
        <v>3080</v>
      </c>
      <c r="I125" s="536">
        <f t="shared" si="8"/>
        <v>0</v>
      </c>
      <c r="J125" s="760">
        <f t="shared" si="10"/>
        <v>0</v>
      </c>
    </row>
    <row r="126" spans="1:10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7"/>
        <v>0</v>
      </c>
      <c r="H126" s="536">
        <v>1218</v>
      </c>
      <c r="I126" s="536">
        <f t="shared" si="8"/>
        <v>0</v>
      </c>
      <c r="J126" s="760">
        <f t="shared" si="10"/>
        <v>0</v>
      </c>
    </row>
    <row r="127" spans="1:10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7"/>
        <v>0</v>
      </c>
      <c r="H127" s="543">
        <v>588</v>
      </c>
      <c r="I127" s="536">
        <f t="shared" si="8"/>
        <v>0</v>
      </c>
      <c r="J127" s="761">
        <f t="shared" si="10"/>
        <v>0</v>
      </c>
    </row>
    <row r="128" spans="1:10" ht="12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59"/>
    </row>
    <row r="129" spans="1:10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7"/>
        <v>0</v>
      </c>
      <c r="H129" s="536">
        <v>5624.6399999999994</v>
      </c>
      <c r="I129" s="536">
        <f t="shared" si="8"/>
        <v>0</v>
      </c>
      <c r="J129" s="760">
        <f t="shared" ref="J129:J141" si="11">G129+I129</f>
        <v>0</v>
      </c>
    </row>
    <row r="130" spans="1:10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7"/>
        <v>0</v>
      </c>
      <c r="H130" s="536">
        <v>4575.5999999999995</v>
      </c>
      <c r="I130" s="536">
        <f t="shared" si="8"/>
        <v>0</v>
      </c>
      <c r="J130" s="760">
        <f t="shared" si="11"/>
        <v>0</v>
      </c>
    </row>
    <row r="131" spans="1:10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4900</v>
      </c>
      <c r="I131" s="536">
        <f t="shared" si="8"/>
        <v>0</v>
      </c>
      <c r="J131" s="761">
        <f t="shared" si="11"/>
        <v>0</v>
      </c>
    </row>
    <row r="132" spans="1:10" ht="12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7"/>
        <v>9000</v>
      </c>
      <c r="H132" s="543">
        <v>11136.75</v>
      </c>
      <c r="I132" s="536">
        <f t="shared" si="8"/>
        <v>22273.5</v>
      </c>
      <c r="J132" s="761">
        <f t="shared" si="11"/>
        <v>31273.5</v>
      </c>
    </row>
    <row r="133" spans="1:10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7"/>
        <v>0</v>
      </c>
      <c r="H133" s="543">
        <v>952.8</v>
      </c>
      <c r="I133" s="536">
        <f t="shared" si="8"/>
        <v>0</v>
      </c>
      <c r="J133" s="761">
        <f t="shared" si="11"/>
        <v>0</v>
      </c>
    </row>
    <row r="134" spans="1:10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7"/>
        <v>0</v>
      </c>
      <c r="H134" s="543">
        <v>234</v>
      </c>
      <c r="I134" s="536">
        <f t="shared" si="8"/>
        <v>0</v>
      </c>
      <c r="J134" s="761">
        <f t="shared" si="11"/>
        <v>0</v>
      </c>
    </row>
    <row r="135" spans="1:10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7"/>
        <v>0</v>
      </c>
      <c r="H135" s="543">
        <v>311.87692307692305</v>
      </c>
      <c r="I135" s="536">
        <f t="shared" si="8"/>
        <v>0</v>
      </c>
      <c r="J135" s="761">
        <f t="shared" si="11"/>
        <v>0</v>
      </c>
    </row>
    <row r="136" spans="1:10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7"/>
        <v>0</v>
      </c>
      <c r="H136" s="536">
        <v>420</v>
      </c>
      <c r="I136" s="536">
        <f t="shared" si="8"/>
        <v>0</v>
      </c>
      <c r="J136" s="760">
        <f t="shared" si="11"/>
        <v>0</v>
      </c>
    </row>
    <row r="137" spans="1:10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7"/>
        <v>0</v>
      </c>
      <c r="H137" s="536">
        <v>300</v>
      </c>
      <c r="I137" s="536">
        <f t="shared" si="8"/>
        <v>0</v>
      </c>
      <c r="J137" s="760">
        <f t="shared" si="11"/>
        <v>0</v>
      </c>
    </row>
    <row r="138" spans="1:10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840</v>
      </c>
      <c r="I138" s="536">
        <f t="shared" si="8"/>
        <v>0</v>
      </c>
      <c r="J138" s="760">
        <f t="shared" si="11"/>
        <v>0</v>
      </c>
    </row>
    <row r="139" spans="1:10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7"/>
        <v>0</v>
      </c>
      <c r="H139" s="536">
        <v>3080</v>
      </c>
      <c r="I139" s="536">
        <f t="shared" si="8"/>
        <v>0</v>
      </c>
      <c r="J139" s="760">
        <f t="shared" si="11"/>
        <v>0</v>
      </c>
    </row>
    <row r="140" spans="1:10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7"/>
        <v>0</v>
      </c>
      <c r="H140" s="536">
        <v>1688</v>
      </c>
      <c r="I140" s="536">
        <f t="shared" si="8"/>
        <v>0</v>
      </c>
      <c r="J140" s="760">
        <f t="shared" si="11"/>
        <v>0</v>
      </c>
    </row>
    <row r="141" spans="1:10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7"/>
        <v>0</v>
      </c>
      <c r="H141" s="543">
        <v>588</v>
      </c>
      <c r="I141" s="536">
        <f t="shared" si="8"/>
        <v>0</v>
      </c>
      <c r="J141" s="761">
        <f t="shared" si="11"/>
        <v>0</v>
      </c>
    </row>
    <row r="142" spans="1:10" ht="18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59"/>
    </row>
    <row r="143" spans="1:10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7"/>
        <v>0</v>
      </c>
      <c r="H143" s="536">
        <v>7588.7999999999993</v>
      </c>
      <c r="I143" s="536">
        <f t="shared" si="8"/>
        <v>0</v>
      </c>
      <c r="J143" s="760">
        <f t="shared" ref="J143:J159" si="12">G143+I143</f>
        <v>0</v>
      </c>
    </row>
    <row r="144" spans="1:10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7"/>
        <v>0</v>
      </c>
      <c r="H144" s="536">
        <v>5133.5999999999995</v>
      </c>
      <c r="I144" s="536">
        <f t="shared" si="8"/>
        <v>0</v>
      </c>
      <c r="J144" s="760">
        <f t="shared" si="12"/>
        <v>0</v>
      </c>
    </row>
    <row r="145" spans="1:10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4900</v>
      </c>
      <c r="I145" s="536">
        <f t="shared" si="8"/>
        <v>0</v>
      </c>
      <c r="J145" s="761">
        <f t="shared" si="12"/>
        <v>0</v>
      </c>
    </row>
    <row r="146" spans="1:10" ht="12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7"/>
        <v>9000</v>
      </c>
      <c r="H146" s="543">
        <v>12807.650000000001</v>
      </c>
      <c r="I146" s="536">
        <f t="shared" si="8"/>
        <v>25615.300000000003</v>
      </c>
      <c r="J146" s="761">
        <f t="shared" si="12"/>
        <v>34615.300000000003</v>
      </c>
    </row>
    <row r="147" spans="1:10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7"/>
        <v>0</v>
      </c>
      <c r="H147" s="543">
        <v>952.8</v>
      </c>
      <c r="I147" s="536">
        <f t="shared" si="8"/>
        <v>0</v>
      </c>
      <c r="J147" s="761">
        <f t="shared" si="12"/>
        <v>0</v>
      </c>
    </row>
    <row r="148" spans="1:10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7"/>
        <v>0</v>
      </c>
      <c r="H148" s="543">
        <v>234</v>
      </c>
      <c r="I148" s="536">
        <f t="shared" si="8"/>
        <v>0</v>
      </c>
      <c r="J148" s="761">
        <f t="shared" si="12"/>
        <v>0</v>
      </c>
    </row>
    <row r="149" spans="1:10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347.2</v>
      </c>
      <c r="I149" s="536">
        <f t="shared" si="8"/>
        <v>0</v>
      </c>
      <c r="J149" s="761">
        <f t="shared" si="12"/>
        <v>0</v>
      </c>
    </row>
    <row r="150" spans="1:10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7"/>
        <v>0</v>
      </c>
      <c r="H150" s="543">
        <v>316.39999999999998</v>
      </c>
      <c r="I150" s="536">
        <f t="shared" si="8"/>
        <v>0</v>
      </c>
      <c r="J150" s="761">
        <f t="shared" si="12"/>
        <v>0</v>
      </c>
    </row>
    <row r="151" spans="1:10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3">E151*F151</f>
        <v>0</v>
      </c>
      <c r="H151" s="543">
        <v>311.87692307692305</v>
      </c>
      <c r="I151" s="536">
        <f t="shared" ref="I151:I214" si="14">E151*H151</f>
        <v>0</v>
      </c>
      <c r="J151" s="761">
        <f t="shared" si="12"/>
        <v>0</v>
      </c>
    </row>
    <row r="152" spans="1:10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784</v>
      </c>
      <c r="I152" s="536">
        <f t="shared" si="14"/>
        <v>0</v>
      </c>
      <c r="J152" s="760">
        <f t="shared" si="12"/>
        <v>0</v>
      </c>
    </row>
    <row r="153" spans="1:10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630</v>
      </c>
      <c r="I153" s="536">
        <f t="shared" si="14"/>
        <v>0</v>
      </c>
      <c r="J153" s="760">
        <f t="shared" si="12"/>
        <v>0</v>
      </c>
    </row>
    <row r="154" spans="1:10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420</v>
      </c>
      <c r="I154" s="536">
        <f t="shared" si="14"/>
        <v>0</v>
      </c>
      <c r="J154" s="760">
        <f t="shared" si="12"/>
        <v>0</v>
      </c>
    </row>
    <row r="155" spans="1:10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3"/>
        <v>0</v>
      </c>
      <c r="H155" s="536">
        <v>450</v>
      </c>
      <c r="I155" s="536">
        <f t="shared" si="14"/>
        <v>0</v>
      </c>
      <c r="J155" s="760">
        <f t="shared" si="12"/>
        <v>0</v>
      </c>
    </row>
    <row r="156" spans="1:10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840</v>
      </c>
      <c r="I156" s="536">
        <f t="shared" si="14"/>
        <v>0</v>
      </c>
      <c r="J156" s="760">
        <f t="shared" si="12"/>
        <v>0</v>
      </c>
    </row>
    <row r="157" spans="1:10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3"/>
        <v>0</v>
      </c>
      <c r="H157" s="536">
        <v>3080</v>
      </c>
      <c r="I157" s="536">
        <f t="shared" si="14"/>
        <v>0</v>
      </c>
      <c r="J157" s="760">
        <f t="shared" si="12"/>
        <v>0</v>
      </c>
    </row>
    <row r="158" spans="1:10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3"/>
        <v>0</v>
      </c>
      <c r="H158" s="536">
        <v>4701</v>
      </c>
      <c r="I158" s="536">
        <f t="shared" si="14"/>
        <v>0</v>
      </c>
      <c r="J158" s="760">
        <f t="shared" si="12"/>
        <v>0</v>
      </c>
    </row>
    <row r="159" spans="1:10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3"/>
        <v>0</v>
      </c>
      <c r="H159" s="543">
        <v>588</v>
      </c>
      <c r="I159" s="536">
        <f t="shared" si="14"/>
        <v>0</v>
      </c>
      <c r="J159" s="761">
        <f t="shared" si="12"/>
        <v>0</v>
      </c>
    </row>
    <row r="160" spans="1:10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59"/>
    </row>
    <row r="161" spans="1:10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3"/>
        <v>0</v>
      </c>
      <c r="H161" s="536">
        <v>7588.7999999999993</v>
      </c>
      <c r="I161" s="536">
        <f t="shared" si="14"/>
        <v>0</v>
      </c>
      <c r="J161" s="760">
        <f t="shared" ref="J161:J175" si="15">G161+I161</f>
        <v>0</v>
      </c>
    </row>
    <row r="162" spans="1:10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3"/>
        <v>0</v>
      </c>
      <c r="H162" s="536">
        <v>5133.5999999999995</v>
      </c>
      <c r="I162" s="536">
        <f t="shared" si="14"/>
        <v>0</v>
      </c>
      <c r="J162" s="760">
        <f t="shared" si="15"/>
        <v>0</v>
      </c>
    </row>
    <row r="163" spans="1:10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4900</v>
      </c>
      <c r="I163" s="536">
        <f t="shared" si="14"/>
        <v>0</v>
      </c>
      <c r="J163" s="761">
        <f t="shared" si="15"/>
        <v>0</v>
      </c>
    </row>
    <row r="164" spans="1:10" ht="26.25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3"/>
        <v>9000</v>
      </c>
      <c r="H164" s="543">
        <v>12807.650000000001</v>
      </c>
      <c r="I164" s="536">
        <f t="shared" si="14"/>
        <v>25615.300000000003</v>
      </c>
      <c r="J164" s="761">
        <f t="shared" si="15"/>
        <v>34615.300000000003</v>
      </c>
    </row>
    <row r="165" spans="1:10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3"/>
        <v>0</v>
      </c>
      <c r="H165" s="543">
        <v>952.8</v>
      </c>
      <c r="I165" s="536">
        <f t="shared" si="14"/>
        <v>0</v>
      </c>
      <c r="J165" s="761">
        <f t="shared" si="15"/>
        <v>0</v>
      </c>
    </row>
    <row r="166" spans="1:10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3"/>
        <v>0</v>
      </c>
      <c r="H166" s="543">
        <v>234</v>
      </c>
      <c r="I166" s="536">
        <f t="shared" si="14"/>
        <v>0</v>
      </c>
      <c r="J166" s="761">
        <f t="shared" si="15"/>
        <v>0</v>
      </c>
    </row>
    <row r="167" spans="1:10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347.2</v>
      </c>
      <c r="I167" s="536">
        <f t="shared" si="14"/>
        <v>0</v>
      </c>
      <c r="J167" s="761">
        <f t="shared" si="15"/>
        <v>0</v>
      </c>
    </row>
    <row r="168" spans="1:10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3"/>
        <v>0</v>
      </c>
      <c r="H168" s="543">
        <v>311.87692307692305</v>
      </c>
      <c r="I168" s="536">
        <f t="shared" si="14"/>
        <v>0</v>
      </c>
      <c r="J168" s="761">
        <f t="shared" si="15"/>
        <v>0</v>
      </c>
    </row>
    <row r="169" spans="1:10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784</v>
      </c>
      <c r="I169" s="536">
        <f t="shared" si="14"/>
        <v>0</v>
      </c>
      <c r="J169" s="760">
        <f t="shared" si="15"/>
        <v>0</v>
      </c>
    </row>
    <row r="170" spans="1:10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3"/>
        <v>0</v>
      </c>
      <c r="H170" s="536">
        <v>420</v>
      </c>
      <c r="I170" s="536">
        <f t="shared" si="14"/>
        <v>0</v>
      </c>
      <c r="J170" s="760">
        <f t="shared" si="15"/>
        <v>0</v>
      </c>
    </row>
    <row r="171" spans="1:10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3"/>
        <v>0</v>
      </c>
      <c r="H171" s="536">
        <v>450</v>
      </c>
      <c r="I171" s="536">
        <f t="shared" si="14"/>
        <v>0</v>
      </c>
      <c r="J171" s="760">
        <f t="shared" si="15"/>
        <v>0</v>
      </c>
    </row>
    <row r="172" spans="1:10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840</v>
      </c>
      <c r="I172" s="536">
        <f t="shared" si="14"/>
        <v>0</v>
      </c>
      <c r="J172" s="760">
        <f t="shared" si="15"/>
        <v>0</v>
      </c>
    </row>
    <row r="173" spans="1:10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3"/>
        <v>0</v>
      </c>
      <c r="H173" s="536">
        <v>3080</v>
      </c>
      <c r="I173" s="536">
        <f t="shared" si="14"/>
        <v>0</v>
      </c>
      <c r="J173" s="760">
        <f t="shared" si="15"/>
        <v>0</v>
      </c>
    </row>
    <row r="174" spans="1:10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3"/>
        <v>0</v>
      </c>
      <c r="H174" s="536">
        <v>4701</v>
      </c>
      <c r="I174" s="536">
        <f t="shared" si="14"/>
        <v>0</v>
      </c>
      <c r="J174" s="760">
        <f t="shared" si="15"/>
        <v>0</v>
      </c>
    </row>
    <row r="175" spans="1:10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3"/>
        <v>0</v>
      </c>
      <c r="H175" s="543">
        <v>588</v>
      </c>
      <c r="I175" s="536">
        <f t="shared" si="14"/>
        <v>0</v>
      </c>
      <c r="J175" s="761">
        <f t="shared" si="15"/>
        <v>0</v>
      </c>
    </row>
    <row r="176" spans="1:10" ht="12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59"/>
    </row>
    <row r="177" spans="1:10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3"/>
        <v>0</v>
      </c>
      <c r="H177" s="536">
        <v>7588.7999999999993</v>
      </c>
      <c r="I177" s="536">
        <f t="shared" si="14"/>
        <v>0</v>
      </c>
      <c r="J177" s="760">
        <f t="shared" ref="J177:J192" si="16">G177+I177</f>
        <v>0</v>
      </c>
    </row>
    <row r="178" spans="1:10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3"/>
        <v>0</v>
      </c>
      <c r="H178" s="536">
        <v>5133.5999999999995</v>
      </c>
      <c r="I178" s="536">
        <f t="shared" si="14"/>
        <v>0</v>
      </c>
      <c r="J178" s="760">
        <f t="shared" si="16"/>
        <v>0</v>
      </c>
    </row>
    <row r="179" spans="1:10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4900</v>
      </c>
      <c r="I179" s="536">
        <f t="shared" si="14"/>
        <v>0</v>
      </c>
      <c r="J179" s="761">
        <f t="shared" si="16"/>
        <v>0</v>
      </c>
    </row>
    <row r="180" spans="1:10" ht="12.75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3"/>
        <v>4500</v>
      </c>
      <c r="H180" s="543">
        <v>12807.650000000001</v>
      </c>
      <c r="I180" s="536">
        <f t="shared" si="14"/>
        <v>12807.650000000001</v>
      </c>
      <c r="J180" s="761">
        <f t="shared" si="16"/>
        <v>17307.650000000001</v>
      </c>
    </row>
    <row r="181" spans="1:10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3"/>
        <v>0</v>
      </c>
      <c r="H181" s="543">
        <v>952.8</v>
      </c>
      <c r="I181" s="536">
        <f t="shared" si="14"/>
        <v>0</v>
      </c>
      <c r="J181" s="761">
        <f t="shared" si="16"/>
        <v>0</v>
      </c>
    </row>
    <row r="182" spans="1:10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3"/>
        <v>0</v>
      </c>
      <c r="H182" s="543">
        <v>234</v>
      </c>
      <c r="I182" s="536">
        <f t="shared" si="14"/>
        <v>0</v>
      </c>
      <c r="J182" s="761">
        <f t="shared" si="16"/>
        <v>0</v>
      </c>
    </row>
    <row r="183" spans="1:10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347.2</v>
      </c>
      <c r="I183" s="536">
        <f t="shared" si="14"/>
        <v>0</v>
      </c>
      <c r="J183" s="761">
        <f t="shared" si="16"/>
        <v>0</v>
      </c>
    </row>
    <row r="184" spans="1:10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316.39999999999998</v>
      </c>
      <c r="I184" s="536">
        <f t="shared" si="14"/>
        <v>0</v>
      </c>
      <c r="J184" s="761">
        <f t="shared" si="16"/>
        <v>0</v>
      </c>
    </row>
    <row r="185" spans="1:10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311.87692307692305</v>
      </c>
      <c r="I185" s="536">
        <f t="shared" si="14"/>
        <v>0</v>
      </c>
      <c r="J185" s="761">
        <f t="shared" si="16"/>
        <v>0</v>
      </c>
    </row>
    <row r="186" spans="1:10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784</v>
      </c>
      <c r="I186" s="536">
        <f t="shared" si="14"/>
        <v>0</v>
      </c>
      <c r="J186" s="760">
        <f t="shared" si="16"/>
        <v>0</v>
      </c>
    </row>
    <row r="187" spans="1:10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3"/>
        <v>0</v>
      </c>
      <c r="H187" s="536">
        <v>420</v>
      </c>
      <c r="I187" s="536">
        <f t="shared" si="14"/>
        <v>0</v>
      </c>
      <c r="J187" s="760">
        <f t="shared" si="16"/>
        <v>0</v>
      </c>
    </row>
    <row r="188" spans="1:10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3"/>
        <v>0</v>
      </c>
      <c r="H188" s="536">
        <v>450</v>
      </c>
      <c r="I188" s="536">
        <f t="shared" si="14"/>
        <v>0</v>
      </c>
      <c r="J188" s="760">
        <f t="shared" si="16"/>
        <v>0</v>
      </c>
    </row>
    <row r="189" spans="1:10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840</v>
      </c>
      <c r="I189" s="536">
        <f t="shared" si="14"/>
        <v>0</v>
      </c>
      <c r="J189" s="760">
        <f t="shared" si="16"/>
        <v>0</v>
      </c>
    </row>
    <row r="190" spans="1:10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3"/>
        <v>0</v>
      </c>
      <c r="H190" s="536">
        <v>3080</v>
      </c>
      <c r="I190" s="536">
        <f t="shared" si="14"/>
        <v>0</v>
      </c>
      <c r="J190" s="760">
        <f t="shared" si="16"/>
        <v>0</v>
      </c>
    </row>
    <row r="191" spans="1:10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3"/>
        <v>0</v>
      </c>
      <c r="H191" s="536">
        <v>4701</v>
      </c>
      <c r="I191" s="536">
        <f t="shared" si="14"/>
        <v>0</v>
      </c>
      <c r="J191" s="760">
        <f t="shared" si="16"/>
        <v>0</v>
      </c>
    </row>
    <row r="192" spans="1:10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3"/>
        <v>0</v>
      </c>
      <c r="H192" s="543">
        <v>588</v>
      </c>
      <c r="I192" s="536">
        <f t="shared" si="14"/>
        <v>0</v>
      </c>
      <c r="J192" s="761">
        <f t="shared" si="16"/>
        <v>0</v>
      </c>
    </row>
    <row r="193" spans="1:10" ht="13.5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59"/>
    </row>
    <row r="194" spans="1:10" ht="12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3"/>
        <v>2829</v>
      </c>
      <c r="H194" s="536">
        <v>5624.6399999999994</v>
      </c>
      <c r="I194" s="536">
        <f t="shared" si="14"/>
        <v>5624.6399999999994</v>
      </c>
      <c r="J194" s="760">
        <f t="shared" ref="J194:J205" si="17">G194+I194</f>
        <v>8453.64</v>
      </c>
    </row>
    <row r="195" spans="1:10" ht="12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3"/>
        <v>1681</v>
      </c>
      <c r="H195" s="536">
        <v>4575.5999999999995</v>
      </c>
      <c r="I195" s="536">
        <f t="shared" si="14"/>
        <v>4575.5999999999995</v>
      </c>
      <c r="J195" s="760">
        <f t="shared" si="17"/>
        <v>6256.5999999999995</v>
      </c>
    </row>
    <row r="196" spans="1:10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4900</v>
      </c>
      <c r="I196" s="536">
        <f t="shared" si="14"/>
        <v>0</v>
      </c>
      <c r="J196" s="761">
        <f t="shared" si="17"/>
        <v>0</v>
      </c>
    </row>
    <row r="197" spans="1:10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3"/>
        <v>0</v>
      </c>
      <c r="H197" s="543">
        <v>11136.75</v>
      </c>
      <c r="I197" s="536">
        <f t="shared" si="14"/>
        <v>0</v>
      </c>
      <c r="J197" s="761">
        <f t="shared" si="17"/>
        <v>0</v>
      </c>
    </row>
    <row r="198" spans="1:10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3"/>
        <v>0</v>
      </c>
      <c r="H198" s="543">
        <v>234</v>
      </c>
      <c r="I198" s="536">
        <f t="shared" si="14"/>
        <v>0</v>
      </c>
      <c r="J198" s="761">
        <f t="shared" si="17"/>
        <v>0</v>
      </c>
    </row>
    <row r="199" spans="1:10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3"/>
        <v>0</v>
      </c>
      <c r="H199" s="543">
        <v>311.87692307692305</v>
      </c>
      <c r="I199" s="536">
        <f t="shared" si="14"/>
        <v>0</v>
      </c>
      <c r="J199" s="761">
        <f t="shared" si="17"/>
        <v>0</v>
      </c>
    </row>
    <row r="200" spans="1:10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3"/>
        <v>0</v>
      </c>
      <c r="H200" s="536">
        <v>420</v>
      </c>
      <c r="I200" s="536">
        <f t="shared" si="14"/>
        <v>0</v>
      </c>
      <c r="J200" s="760">
        <f t="shared" si="17"/>
        <v>0</v>
      </c>
    </row>
    <row r="201" spans="1:10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3"/>
        <v>0</v>
      </c>
      <c r="H201" s="536">
        <v>300</v>
      </c>
      <c r="I201" s="536">
        <f t="shared" si="14"/>
        <v>0</v>
      </c>
      <c r="J201" s="760">
        <f t="shared" si="17"/>
        <v>0</v>
      </c>
    </row>
    <row r="202" spans="1:10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840</v>
      </c>
      <c r="I202" s="536">
        <f t="shared" si="14"/>
        <v>0</v>
      </c>
      <c r="J202" s="760">
        <f t="shared" si="17"/>
        <v>0</v>
      </c>
    </row>
    <row r="203" spans="1:10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3"/>
        <v>0</v>
      </c>
      <c r="H203" s="536">
        <v>3080</v>
      </c>
      <c r="I203" s="536">
        <f t="shared" si="14"/>
        <v>0</v>
      </c>
      <c r="J203" s="760">
        <f t="shared" si="17"/>
        <v>0</v>
      </c>
    </row>
    <row r="204" spans="1:10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3"/>
        <v>0</v>
      </c>
      <c r="H204" s="543">
        <v>588</v>
      </c>
      <c r="I204" s="536">
        <f t="shared" si="14"/>
        <v>0</v>
      </c>
      <c r="J204" s="761">
        <f t="shared" si="17"/>
        <v>0</v>
      </c>
    </row>
    <row r="205" spans="1:10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3"/>
        <v>0</v>
      </c>
      <c r="H205" s="536">
        <v>1688</v>
      </c>
      <c r="I205" s="536">
        <f t="shared" si="14"/>
        <v>0</v>
      </c>
      <c r="J205" s="760">
        <f t="shared" si="17"/>
        <v>0</v>
      </c>
    </row>
    <row r="206" spans="1:10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59"/>
    </row>
    <row r="207" spans="1:10" ht="12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3"/>
        <v>25108</v>
      </c>
      <c r="H207" s="536">
        <v>69455.376000000004</v>
      </c>
      <c r="I207" s="536">
        <f t="shared" si="14"/>
        <v>69455.376000000004</v>
      </c>
      <c r="J207" s="760">
        <f t="shared" ref="J207:J217" si="18">G207+I207</f>
        <v>94563.376000000004</v>
      </c>
    </row>
    <row r="208" spans="1:10" ht="12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3"/>
        <v>11232</v>
      </c>
      <c r="H208" s="536">
        <v>12134.640000000001</v>
      </c>
      <c r="I208" s="536">
        <f t="shared" si="14"/>
        <v>24269.280000000002</v>
      </c>
      <c r="J208" s="760">
        <f t="shared" si="18"/>
        <v>35501.279999999999</v>
      </c>
    </row>
    <row r="209" spans="1:10" ht="40.5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3"/>
        <v>5577</v>
      </c>
      <c r="H209" s="536">
        <v>12144.312</v>
      </c>
      <c r="I209" s="536">
        <f t="shared" si="14"/>
        <v>12144.312</v>
      </c>
      <c r="J209" s="760">
        <f t="shared" si="18"/>
        <v>17721.311999999998</v>
      </c>
    </row>
    <row r="210" spans="1:10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3"/>
        <v>0</v>
      </c>
      <c r="H210" s="536">
        <v>3826</v>
      </c>
      <c r="I210" s="536">
        <f t="shared" si="14"/>
        <v>0</v>
      </c>
      <c r="J210" s="760">
        <f t="shared" si="18"/>
        <v>0</v>
      </c>
    </row>
    <row r="211" spans="1:10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3"/>
        <v>0</v>
      </c>
      <c r="H211" s="536">
        <v>5000</v>
      </c>
      <c r="I211" s="536">
        <f t="shared" si="14"/>
        <v>0</v>
      </c>
      <c r="J211" s="760">
        <f t="shared" si="18"/>
        <v>0</v>
      </c>
    </row>
    <row r="212" spans="1:10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4557</v>
      </c>
      <c r="I212" s="536">
        <f t="shared" si="14"/>
        <v>0</v>
      </c>
      <c r="J212" s="760">
        <f t="shared" si="18"/>
        <v>0</v>
      </c>
    </row>
    <row r="213" spans="1:10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3"/>
        <v>0</v>
      </c>
      <c r="H213" s="536">
        <v>2499</v>
      </c>
      <c r="I213" s="536">
        <f t="shared" si="14"/>
        <v>0</v>
      </c>
      <c r="J213" s="760">
        <f t="shared" si="18"/>
        <v>0</v>
      </c>
    </row>
    <row r="214" spans="1:10" ht="12" customHeight="1" x14ac:dyDescent="0.2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3"/>
        <v>8400</v>
      </c>
      <c r="H214" s="536">
        <v>3017</v>
      </c>
      <c r="I214" s="536">
        <f t="shared" si="14"/>
        <v>21119</v>
      </c>
      <c r="J214" s="760">
        <f t="shared" si="18"/>
        <v>29519</v>
      </c>
    </row>
    <row r="215" spans="1:10" ht="12" customHeight="1" x14ac:dyDescent="0.2">
      <c r="A215" s="531">
        <v>186</v>
      </c>
      <c r="B215" s="535" t="s">
        <v>441</v>
      </c>
      <c r="C215" s="533"/>
      <c r="D215" s="533" t="s">
        <v>56</v>
      </c>
      <c r="E215" s="762">
        <v>56.984999999999999</v>
      </c>
      <c r="F215" s="536">
        <v>1200</v>
      </c>
      <c r="G215" s="536">
        <f t="shared" ref="G215:G228" si="19">E215*F215</f>
        <v>68382</v>
      </c>
      <c r="H215" s="536">
        <v>1933</v>
      </c>
      <c r="I215" s="536">
        <f t="shared" ref="I215:I228" si="20">E215*H215</f>
        <v>110152.005</v>
      </c>
      <c r="J215" s="760">
        <f t="shared" si="18"/>
        <v>178534.005</v>
      </c>
    </row>
    <row r="216" spans="1:10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19"/>
        <v>0</v>
      </c>
      <c r="H216" s="536">
        <v>588</v>
      </c>
      <c r="I216" s="536">
        <f t="shared" si="20"/>
        <v>0</v>
      </c>
      <c r="J216" s="760">
        <f t="shared" si="18"/>
        <v>0</v>
      </c>
    </row>
    <row r="217" spans="1:10" ht="12" customHeight="1" x14ac:dyDescent="0.2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19"/>
        <v>0</v>
      </c>
      <c r="H217" s="536">
        <v>35562</v>
      </c>
      <c r="I217" s="536">
        <f t="shared" si="20"/>
        <v>35562</v>
      </c>
      <c r="J217" s="760">
        <f t="shared" si="18"/>
        <v>35562</v>
      </c>
    </row>
    <row r="218" spans="1:10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19"/>
        <v>0</v>
      </c>
      <c r="H218" s="147"/>
      <c r="I218" s="536">
        <f t="shared" si="20"/>
        <v>0</v>
      </c>
      <c r="J218" s="759"/>
    </row>
    <row r="219" spans="1:10" ht="28.5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19"/>
        <v>115637</v>
      </c>
      <c r="H219" s="536">
        <v>310498.728</v>
      </c>
      <c r="I219" s="536">
        <f t="shared" si="20"/>
        <v>310498.728</v>
      </c>
      <c r="J219" s="760">
        <f t="shared" ref="J219:J228" si="21">G219+I219</f>
        <v>426135.728</v>
      </c>
    </row>
    <row r="220" spans="1:10" ht="24.75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19"/>
        <v>26916</v>
      </c>
      <c r="H220" s="536">
        <v>14539.247999999998</v>
      </c>
      <c r="I220" s="536">
        <f t="shared" si="20"/>
        <v>58156.991999999991</v>
      </c>
      <c r="J220" s="760">
        <f t="shared" si="21"/>
        <v>85072.991999999998</v>
      </c>
    </row>
    <row r="221" spans="1:10" ht="12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19"/>
        <v>8615</v>
      </c>
      <c r="H221" s="536">
        <v>18744.335999999999</v>
      </c>
      <c r="I221" s="536">
        <f t="shared" si="20"/>
        <v>18744.335999999999</v>
      </c>
      <c r="J221" s="760">
        <f t="shared" si="21"/>
        <v>27359.335999999999</v>
      </c>
    </row>
    <row r="222" spans="1:10" ht="12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19"/>
        <v>3841</v>
      </c>
      <c r="H222" s="536">
        <v>8657</v>
      </c>
      <c r="I222" s="536">
        <f t="shared" si="20"/>
        <v>8657</v>
      </c>
      <c r="J222" s="760">
        <f t="shared" si="21"/>
        <v>12498</v>
      </c>
    </row>
    <row r="223" spans="1:10" ht="40.5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19"/>
        <v>6000</v>
      </c>
      <c r="H223" s="147">
        <v>3528</v>
      </c>
      <c r="I223" s="536">
        <f t="shared" si="20"/>
        <v>14112</v>
      </c>
      <c r="J223" s="760">
        <f t="shared" si="21"/>
        <v>20112</v>
      </c>
    </row>
    <row r="224" spans="1:10" ht="25.5" customHeight="1" x14ac:dyDescent="0.2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19"/>
        <v>1560</v>
      </c>
      <c r="H224" s="536">
        <v>5971</v>
      </c>
      <c r="I224" s="536">
        <f t="shared" si="20"/>
        <v>5971</v>
      </c>
      <c r="J224" s="760">
        <f t="shared" si="21"/>
        <v>7531</v>
      </c>
    </row>
    <row r="225" spans="1:10" ht="12" customHeight="1" x14ac:dyDescent="0.2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19"/>
        <v>34356</v>
      </c>
      <c r="H225" s="536">
        <v>3440</v>
      </c>
      <c r="I225" s="536">
        <f t="shared" si="20"/>
        <v>98487.2</v>
      </c>
      <c r="J225" s="760">
        <f t="shared" si="21"/>
        <v>132843.20000000001</v>
      </c>
    </row>
    <row r="226" spans="1:10" ht="12" customHeight="1" x14ac:dyDescent="0.2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19"/>
        <v>185160</v>
      </c>
      <c r="H226" s="536">
        <v>2078</v>
      </c>
      <c r="I226" s="536">
        <f t="shared" si="20"/>
        <v>320635.40000000002</v>
      </c>
      <c r="J226" s="760">
        <f t="shared" si="21"/>
        <v>505795.4</v>
      </c>
    </row>
    <row r="227" spans="1:10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19"/>
        <v>0</v>
      </c>
      <c r="H227" s="536">
        <v>588</v>
      </c>
      <c r="I227" s="536">
        <f t="shared" si="20"/>
        <v>0</v>
      </c>
      <c r="J227" s="760">
        <f t="shared" si="21"/>
        <v>0</v>
      </c>
    </row>
    <row r="228" spans="1:10" x14ac:dyDescent="0.2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19"/>
        <v>0</v>
      </c>
      <c r="H228" s="536">
        <v>31415</v>
      </c>
      <c r="I228" s="536">
        <f t="shared" si="20"/>
        <v>31415</v>
      </c>
      <c r="J228" s="760">
        <f t="shared" si="21"/>
        <v>31415</v>
      </c>
    </row>
    <row r="229" spans="1:10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59"/>
    </row>
    <row r="230" spans="1:10" hidden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59"/>
    </row>
    <row r="231" spans="1:10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59"/>
    </row>
    <row r="232" spans="1:10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2">E232*F232</f>
        <v>0</v>
      </c>
      <c r="H232" s="536">
        <v>45868</v>
      </c>
      <c r="I232" s="536">
        <f t="shared" ref="I232:I246" si="23">E232*H232</f>
        <v>0</v>
      </c>
      <c r="J232" s="760">
        <f t="shared" ref="J232:J234" si="24">G232+I232</f>
        <v>0</v>
      </c>
    </row>
    <row r="233" spans="1:10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2"/>
        <v>0</v>
      </c>
      <c r="H233" s="536">
        <v>37474</v>
      </c>
      <c r="I233" s="536">
        <f t="shared" si="23"/>
        <v>0</v>
      </c>
      <c r="J233" s="760">
        <f t="shared" si="24"/>
        <v>0</v>
      </c>
    </row>
    <row r="234" spans="1:10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2"/>
        <v>0</v>
      </c>
      <c r="H234" s="536">
        <v>294438.13</v>
      </c>
      <c r="I234" s="536">
        <f t="shared" si="23"/>
        <v>0</v>
      </c>
      <c r="J234" s="760">
        <f t="shared" si="24"/>
        <v>0</v>
      </c>
    </row>
    <row r="235" spans="1:10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60"/>
    </row>
    <row r="236" spans="1:10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60"/>
    </row>
    <row r="237" spans="1:10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2"/>
        <v>0</v>
      </c>
      <c r="H237" s="536">
        <v>240</v>
      </c>
      <c r="I237" s="536">
        <f t="shared" si="23"/>
        <v>0</v>
      </c>
      <c r="J237" s="760">
        <f t="shared" ref="J237:J246" si="25">G237+I237</f>
        <v>0</v>
      </c>
    </row>
    <row r="238" spans="1:10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2"/>
        <v>0</v>
      </c>
      <c r="H238" s="536">
        <v>403</v>
      </c>
      <c r="I238" s="536">
        <f t="shared" si="23"/>
        <v>0</v>
      </c>
      <c r="J238" s="760">
        <f t="shared" si="25"/>
        <v>0</v>
      </c>
    </row>
    <row r="239" spans="1:10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2"/>
        <v>0</v>
      </c>
      <c r="H239" s="536">
        <v>524</v>
      </c>
      <c r="I239" s="536">
        <f t="shared" si="23"/>
        <v>0</v>
      </c>
      <c r="J239" s="760">
        <f t="shared" si="25"/>
        <v>0</v>
      </c>
    </row>
    <row r="240" spans="1:10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2"/>
        <v>0</v>
      </c>
      <c r="H240" s="536">
        <v>877</v>
      </c>
      <c r="I240" s="536">
        <f t="shared" si="23"/>
        <v>0</v>
      </c>
      <c r="J240" s="760">
        <f t="shared" si="25"/>
        <v>0</v>
      </c>
    </row>
    <row r="241" spans="1:10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2"/>
        <v>0</v>
      </c>
      <c r="H241" s="536">
        <v>8211</v>
      </c>
      <c r="I241" s="536">
        <f t="shared" si="23"/>
        <v>0</v>
      </c>
      <c r="J241" s="760">
        <f t="shared" si="25"/>
        <v>0</v>
      </c>
    </row>
    <row r="242" spans="1:10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2"/>
        <v>0</v>
      </c>
      <c r="H242" s="536">
        <v>5000</v>
      </c>
      <c r="I242" s="536">
        <f t="shared" si="23"/>
        <v>0</v>
      </c>
      <c r="J242" s="760">
        <f t="shared" si="25"/>
        <v>0</v>
      </c>
    </row>
    <row r="243" spans="1:10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2"/>
        <v>0</v>
      </c>
      <c r="H243" s="536">
        <v>117</v>
      </c>
      <c r="I243" s="536">
        <f t="shared" si="23"/>
        <v>0</v>
      </c>
      <c r="J243" s="760">
        <f t="shared" si="25"/>
        <v>0</v>
      </c>
    </row>
    <row r="244" spans="1:10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2"/>
        <v>0</v>
      </c>
      <c r="H244" s="536">
        <v>12600</v>
      </c>
      <c r="I244" s="536">
        <f t="shared" si="23"/>
        <v>0</v>
      </c>
      <c r="J244" s="760">
        <f t="shared" si="25"/>
        <v>0</v>
      </c>
    </row>
    <row r="245" spans="1:10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2"/>
        <v>0</v>
      </c>
      <c r="H245" s="536">
        <v>0</v>
      </c>
      <c r="I245" s="536">
        <f t="shared" si="23"/>
        <v>0</v>
      </c>
      <c r="J245" s="760">
        <f t="shared" si="25"/>
        <v>0</v>
      </c>
    </row>
    <row r="246" spans="1:10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2"/>
        <v>0</v>
      </c>
      <c r="H246" s="549">
        <v>0</v>
      </c>
      <c r="I246" s="549">
        <f t="shared" si="23"/>
        <v>0</v>
      </c>
      <c r="J246" s="763">
        <f t="shared" si="25"/>
        <v>0</v>
      </c>
    </row>
    <row r="247" spans="1:10" ht="13.5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952599</v>
      </c>
      <c r="H247" s="554"/>
      <c r="I247" s="555">
        <f>SUM(I30:I246)</f>
        <v>1791521.7140000002</v>
      </c>
      <c r="J247" s="555">
        <f>SUM(J30:J246)</f>
        <v>2744120.7139999997</v>
      </c>
    </row>
    <row r="248" spans="1:10" ht="13.5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64"/>
    </row>
    <row r="249" spans="1:10" ht="13.5" x14ac:dyDescent="0.25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59"/>
    </row>
    <row r="250" spans="1:10" x14ac:dyDescent="0.2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59"/>
    </row>
    <row r="251" spans="1:10" hidden="1" x14ac:dyDescent="0.2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59"/>
    </row>
    <row r="252" spans="1:10" hidden="1" x14ac:dyDescent="0.2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t="42" hidden="1" customHeight="1" x14ac:dyDescent="0.2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6">E254*F254</f>
        <v>0</v>
      </c>
      <c r="H254" s="536">
        <v>566028.50399999996</v>
      </c>
      <c r="I254" s="536">
        <f t="shared" ref="I254:I297" si="27">E254*H254</f>
        <v>0</v>
      </c>
      <c r="J254" s="760">
        <f t="shared" ref="J254:J264" si="28">G254+I254</f>
        <v>0</v>
      </c>
    </row>
    <row r="255" spans="1:10" ht="37.5" hidden="1" customHeight="1" x14ac:dyDescent="0.2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6"/>
        <v>0</v>
      </c>
      <c r="H255" s="536">
        <v>200330.92799999999</v>
      </c>
      <c r="I255" s="536">
        <f t="shared" si="27"/>
        <v>0</v>
      </c>
      <c r="J255" s="760">
        <f t="shared" si="28"/>
        <v>0</v>
      </c>
    </row>
    <row r="256" spans="1:10" hidden="1" x14ac:dyDescent="0.2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6"/>
        <v>0</v>
      </c>
      <c r="H256" s="536">
        <v>103503.048</v>
      </c>
      <c r="I256" s="536">
        <f t="shared" si="27"/>
        <v>0</v>
      </c>
      <c r="J256" s="760">
        <f t="shared" si="28"/>
        <v>0</v>
      </c>
    </row>
    <row r="257" spans="1:10" hidden="1" x14ac:dyDescent="0.2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6"/>
        <v>0</v>
      </c>
      <c r="H257" s="536"/>
      <c r="I257" s="536">
        <f t="shared" si="27"/>
        <v>0</v>
      </c>
      <c r="J257" s="760"/>
    </row>
    <row r="258" spans="1:10" ht="38.25" hidden="1" x14ac:dyDescent="0.2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6"/>
        <v>0</v>
      </c>
      <c r="H258" s="536">
        <v>565704.12</v>
      </c>
      <c r="I258" s="536">
        <f t="shared" si="27"/>
        <v>0</v>
      </c>
      <c r="J258" s="760">
        <f t="shared" si="28"/>
        <v>0</v>
      </c>
    </row>
    <row r="259" spans="1:10" ht="38.25" hidden="1" x14ac:dyDescent="0.2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6"/>
        <v>0</v>
      </c>
      <c r="H259" s="536">
        <v>200330.92799999999</v>
      </c>
      <c r="I259" s="536">
        <f t="shared" si="27"/>
        <v>0</v>
      </c>
      <c r="J259" s="760">
        <f t="shared" si="28"/>
        <v>0</v>
      </c>
    </row>
    <row r="260" spans="1:10" hidden="1" x14ac:dyDescent="0.2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6"/>
        <v>0</v>
      </c>
      <c r="H260" s="536">
        <v>103503.048</v>
      </c>
      <c r="I260" s="536">
        <f t="shared" si="27"/>
        <v>0</v>
      </c>
      <c r="J260" s="760">
        <f t="shared" si="28"/>
        <v>0</v>
      </c>
    </row>
    <row r="261" spans="1:10" hidden="1" x14ac:dyDescent="0.2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6"/>
        <v>0</v>
      </c>
      <c r="H261" s="536"/>
      <c r="I261" s="536">
        <f t="shared" si="27"/>
        <v>0</v>
      </c>
      <c r="J261" s="760"/>
    </row>
    <row r="262" spans="1:10" ht="38.25" hidden="1" x14ac:dyDescent="0.2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6"/>
        <v>0</v>
      </c>
      <c r="H262" s="536">
        <v>469767.55200000003</v>
      </c>
      <c r="I262" s="536">
        <f t="shared" si="27"/>
        <v>0</v>
      </c>
      <c r="J262" s="760">
        <f t="shared" si="28"/>
        <v>0</v>
      </c>
    </row>
    <row r="263" spans="1:10" ht="38.25" hidden="1" x14ac:dyDescent="0.2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6"/>
        <v>0</v>
      </c>
      <c r="H263" s="536">
        <v>160846.10400000002</v>
      </c>
      <c r="I263" s="536">
        <f t="shared" si="27"/>
        <v>0</v>
      </c>
      <c r="J263" s="760">
        <f t="shared" si="28"/>
        <v>0</v>
      </c>
    </row>
    <row r="264" spans="1:10" hidden="1" x14ac:dyDescent="0.2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6"/>
        <v>0</v>
      </c>
      <c r="H264" s="536">
        <v>62594.207999999991</v>
      </c>
      <c r="I264" s="536">
        <f t="shared" si="27"/>
        <v>0</v>
      </c>
      <c r="J264" s="760">
        <f t="shared" si="28"/>
        <v>0</v>
      </c>
    </row>
    <row r="265" spans="1:10" hidden="1" x14ac:dyDescent="0.2">
      <c r="A265" s="531">
        <v>236</v>
      </c>
      <c r="F265" s="564"/>
      <c r="G265" s="536">
        <f t="shared" si="26"/>
        <v>0</v>
      </c>
      <c r="H265" s="564"/>
      <c r="I265" s="536">
        <f t="shared" si="27"/>
        <v>0</v>
      </c>
      <c r="J265" s="765"/>
    </row>
    <row r="266" spans="1:10" hidden="1" x14ac:dyDescent="0.2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6"/>
        <v>0</v>
      </c>
      <c r="H266" s="536"/>
      <c r="I266" s="536">
        <f t="shared" si="27"/>
        <v>0</v>
      </c>
      <c r="J266" s="760"/>
    </row>
    <row r="267" spans="1:10" ht="38.25" hidden="1" x14ac:dyDescent="0.2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6"/>
        <v>0</v>
      </c>
      <c r="H267" s="536">
        <v>469474.41599999997</v>
      </c>
      <c r="I267" s="536">
        <f t="shared" si="27"/>
        <v>0</v>
      </c>
      <c r="J267" s="760">
        <f t="shared" ref="J267:J269" si="29">G267+I267</f>
        <v>0</v>
      </c>
    </row>
    <row r="268" spans="1:10" ht="38.25" hidden="1" x14ac:dyDescent="0.2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6"/>
        <v>0</v>
      </c>
      <c r="H268" s="536">
        <v>160846.10400000002</v>
      </c>
      <c r="I268" s="536">
        <f t="shared" si="27"/>
        <v>0</v>
      </c>
      <c r="J268" s="760">
        <f t="shared" si="29"/>
        <v>0</v>
      </c>
    </row>
    <row r="269" spans="1:10" hidden="1" x14ac:dyDescent="0.2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760">
        <f t="shared" si="29"/>
        <v>0</v>
      </c>
    </row>
    <row r="270" spans="1:10" hidden="1" x14ac:dyDescent="0.2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6"/>
        <v>0</v>
      </c>
      <c r="H270" s="536"/>
      <c r="I270" s="536">
        <f t="shared" si="27"/>
        <v>0</v>
      </c>
      <c r="J270" s="760"/>
    </row>
    <row r="271" spans="1:10" ht="38.25" hidden="1" x14ac:dyDescent="0.2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6"/>
        <v>0</v>
      </c>
      <c r="H271" s="536">
        <v>469767.55200000003</v>
      </c>
      <c r="I271" s="536">
        <f t="shared" si="27"/>
        <v>0</v>
      </c>
      <c r="J271" s="760">
        <f t="shared" ref="J271:J277" si="30">G271+I271</f>
        <v>0</v>
      </c>
    </row>
    <row r="272" spans="1:10" ht="38.25" hidden="1" x14ac:dyDescent="0.2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6"/>
        <v>0</v>
      </c>
      <c r="H272" s="536">
        <v>160846.10400000002</v>
      </c>
      <c r="I272" s="536">
        <f t="shared" si="27"/>
        <v>0</v>
      </c>
      <c r="J272" s="760">
        <f t="shared" si="30"/>
        <v>0</v>
      </c>
    </row>
    <row r="273" spans="1:10" hidden="1" x14ac:dyDescent="0.2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6"/>
        <v>0</v>
      </c>
      <c r="H273" s="536">
        <v>62594.207999999991</v>
      </c>
      <c r="I273" s="536">
        <f t="shared" si="27"/>
        <v>0</v>
      </c>
      <c r="J273" s="760">
        <f t="shared" si="30"/>
        <v>0</v>
      </c>
    </row>
    <row r="274" spans="1:10" hidden="1" x14ac:dyDescent="0.2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6"/>
        <v>0</v>
      </c>
      <c r="H274" s="536"/>
      <c r="I274" s="536">
        <f t="shared" si="27"/>
        <v>0</v>
      </c>
      <c r="J274" s="760"/>
    </row>
    <row r="275" spans="1:10" ht="38.25" hidden="1" x14ac:dyDescent="0.2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6"/>
        <v>0</v>
      </c>
      <c r="H275" s="536">
        <v>469767.55200000003</v>
      </c>
      <c r="I275" s="536">
        <f t="shared" si="27"/>
        <v>0</v>
      </c>
      <c r="J275" s="760">
        <f t="shared" si="30"/>
        <v>0</v>
      </c>
    </row>
    <row r="276" spans="1:10" ht="38.25" hidden="1" x14ac:dyDescent="0.2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6"/>
        <v>0</v>
      </c>
      <c r="H276" s="536">
        <v>160846.10400000002</v>
      </c>
      <c r="I276" s="536">
        <f t="shared" si="27"/>
        <v>0</v>
      </c>
      <c r="J276" s="760">
        <f t="shared" si="30"/>
        <v>0</v>
      </c>
    </row>
    <row r="277" spans="1:10" hidden="1" x14ac:dyDescent="0.2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6"/>
        <v>0</v>
      </c>
      <c r="H277" s="536">
        <v>62594.207999999991</v>
      </c>
      <c r="I277" s="536">
        <f t="shared" si="27"/>
        <v>0</v>
      </c>
      <c r="J277" s="760">
        <f t="shared" si="30"/>
        <v>0</v>
      </c>
    </row>
    <row r="278" spans="1:10" hidden="1" x14ac:dyDescent="0.2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6"/>
        <v>0</v>
      </c>
      <c r="H278" s="147"/>
      <c r="I278" s="536">
        <f t="shared" si="27"/>
        <v>0</v>
      </c>
      <c r="J278" s="759"/>
    </row>
    <row r="279" spans="1:10" ht="25.5" hidden="1" x14ac:dyDescent="0.2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6"/>
        <v>0</v>
      </c>
      <c r="H279" s="536">
        <v>281150.90399999998</v>
      </c>
      <c r="I279" s="536">
        <f t="shared" si="27"/>
        <v>0</v>
      </c>
      <c r="J279" s="760">
        <f t="shared" ref="J279:J282" si="31">G279+I279</f>
        <v>0</v>
      </c>
    </row>
    <row r="280" spans="1:10" hidden="1" x14ac:dyDescent="0.2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6"/>
        <v>0</v>
      </c>
      <c r="H280" s="536">
        <v>30335.111999999997</v>
      </c>
      <c r="I280" s="536">
        <f t="shared" si="27"/>
        <v>0</v>
      </c>
      <c r="J280" s="760">
        <f t="shared" si="31"/>
        <v>0</v>
      </c>
    </row>
    <row r="281" spans="1:10" hidden="1" x14ac:dyDescent="0.2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760">
        <f t="shared" si="31"/>
        <v>0</v>
      </c>
    </row>
    <row r="282" spans="1:10" hidden="1" x14ac:dyDescent="0.2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6"/>
        <v>0</v>
      </c>
      <c r="H282" s="536">
        <v>42774.791999999994</v>
      </c>
      <c r="I282" s="536">
        <f t="shared" si="27"/>
        <v>0</v>
      </c>
      <c r="J282" s="760">
        <f t="shared" si="31"/>
        <v>0</v>
      </c>
    </row>
    <row r="283" spans="1:10" ht="12" hidden="1" customHeight="1" x14ac:dyDescent="0.2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6"/>
        <v>0</v>
      </c>
      <c r="H283" s="147"/>
      <c r="I283" s="536">
        <f t="shared" si="27"/>
        <v>0</v>
      </c>
      <c r="J283" s="759"/>
    </row>
    <row r="284" spans="1:10" ht="38.25" hidden="1" x14ac:dyDescent="0.2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6"/>
        <v>0</v>
      </c>
      <c r="H284" s="536">
        <v>236992</v>
      </c>
      <c r="I284" s="536">
        <f t="shared" si="27"/>
        <v>0</v>
      </c>
      <c r="J284" s="760">
        <f t="shared" ref="J284:J287" si="32">G284+I284</f>
        <v>0</v>
      </c>
    </row>
    <row r="285" spans="1:10" ht="12" hidden="1" customHeight="1" x14ac:dyDescent="0.2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6"/>
        <v>0</v>
      </c>
      <c r="H285" s="536">
        <v>47103</v>
      </c>
      <c r="I285" s="536">
        <f t="shared" si="27"/>
        <v>0</v>
      </c>
      <c r="J285" s="760">
        <f t="shared" si="32"/>
        <v>0</v>
      </c>
    </row>
    <row r="286" spans="1:10" ht="25.5" hidden="1" x14ac:dyDescent="0.2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6"/>
        <v>0</v>
      </c>
      <c r="H286" s="536">
        <v>39580</v>
      </c>
      <c r="I286" s="536">
        <f t="shared" si="27"/>
        <v>0</v>
      </c>
      <c r="J286" s="760">
        <f t="shared" si="32"/>
        <v>0</v>
      </c>
    </row>
    <row r="287" spans="1:10" hidden="1" x14ac:dyDescent="0.2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6"/>
        <v>0</v>
      </c>
      <c r="H287" s="536">
        <v>168216</v>
      </c>
      <c r="I287" s="536">
        <f t="shared" si="27"/>
        <v>0</v>
      </c>
      <c r="J287" s="760">
        <f t="shared" si="32"/>
        <v>0</v>
      </c>
    </row>
    <row r="288" spans="1:10" hidden="1" x14ac:dyDescent="0.2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59"/>
    </row>
    <row r="289" spans="1:10" ht="38.25" hidden="1" x14ac:dyDescent="0.2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6"/>
        <v>0</v>
      </c>
      <c r="H289" s="536">
        <v>159975.62399999998</v>
      </c>
      <c r="I289" s="536">
        <f t="shared" si="27"/>
        <v>0</v>
      </c>
      <c r="J289" s="760">
        <f t="shared" ref="J289:J292" si="33">G289+I289</f>
        <v>0</v>
      </c>
    </row>
    <row r="290" spans="1:10" ht="25.5" hidden="1" x14ac:dyDescent="0.2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6"/>
        <v>0</v>
      </c>
      <c r="H290" s="536">
        <v>38478.191999999995</v>
      </c>
      <c r="I290" s="536">
        <f t="shared" si="27"/>
        <v>0</v>
      </c>
      <c r="J290" s="760">
        <f t="shared" si="33"/>
        <v>0</v>
      </c>
    </row>
    <row r="291" spans="1:10" ht="25.5" hidden="1" x14ac:dyDescent="0.2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6"/>
        <v>0</v>
      </c>
      <c r="H291" s="536">
        <v>33285.072</v>
      </c>
      <c r="I291" s="536">
        <f t="shared" si="27"/>
        <v>0</v>
      </c>
      <c r="J291" s="760">
        <f t="shared" si="33"/>
        <v>0</v>
      </c>
    </row>
    <row r="292" spans="1:10" hidden="1" x14ac:dyDescent="0.2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6"/>
        <v>0</v>
      </c>
      <c r="H292" s="536">
        <v>62594.207999999991</v>
      </c>
      <c r="I292" s="536">
        <f t="shared" si="27"/>
        <v>0</v>
      </c>
      <c r="J292" s="760">
        <f t="shared" si="33"/>
        <v>0</v>
      </c>
    </row>
    <row r="293" spans="1:10" hidden="1" x14ac:dyDescent="0.2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59"/>
    </row>
    <row r="294" spans="1:10" ht="38.25" hidden="1" x14ac:dyDescent="0.2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6"/>
        <v>0</v>
      </c>
      <c r="H294" s="565">
        <v>159975.62399999998</v>
      </c>
      <c r="I294" s="536">
        <f t="shared" si="27"/>
        <v>0</v>
      </c>
      <c r="J294" s="766">
        <f t="shared" ref="J294:J297" si="34">G294+I294</f>
        <v>0</v>
      </c>
    </row>
    <row r="295" spans="1:10" ht="25.5" hidden="1" x14ac:dyDescent="0.2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6"/>
        <v>0</v>
      </c>
      <c r="H295" s="565">
        <v>38478.191999999995</v>
      </c>
      <c r="I295" s="536">
        <f t="shared" si="27"/>
        <v>0</v>
      </c>
      <c r="J295" s="766">
        <f t="shared" si="34"/>
        <v>0</v>
      </c>
    </row>
    <row r="296" spans="1:10" ht="25.5" hidden="1" x14ac:dyDescent="0.2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6"/>
        <v>0</v>
      </c>
      <c r="H296" s="565">
        <v>33285.072</v>
      </c>
      <c r="I296" s="536">
        <f t="shared" si="27"/>
        <v>0</v>
      </c>
      <c r="J296" s="766">
        <f t="shared" si="34"/>
        <v>0</v>
      </c>
    </row>
    <row r="297" spans="1:10" hidden="1" x14ac:dyDescent="0.2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6"/>
        <v>0</v>
      </c>
      <c r="H297" s="565">
        <v>62594.207999999991</v>
      </c>
      <c r="I297" s="536">
        <f t="shared" si="27"/>
        <v>0</v>
      </c>
      <c r="J297" s="766">
        <f t="shared" si="34"/>
        <v>0</v>
      </c>
    </row>
    <row r="298" spans="1:10" hidden="1" x14ac:dyDescent="0.2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59"/>
    </row>
    <row r="299" spans="1:10" x14ac:dyDescent="0.2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59"/>
    </row>
    <row r="300" spans="1:10" x14ac:dyDescent="0.2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59"/>
    </row>
    <row r="301" spans="1:10" ht="38.25" hidden="1" x14ac:dyDescent="0.2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5">E301*F301</f>
        <v>0</v>
      </c>
      <c r="H301" s="536">
        <v>36380.111999999994</v>
      </c>
      <c r="I301" s="536">
        <f t="shared" ref="I301:I364" si="36">E301*H301</f>
        <v>0</v>
      </c>
      <c r="J301" s="760">
        <f t="shared" ref="J301:J306" si="37">G301+I301</f>
        <v>0</v>
      </c>
    </row>
    <row r="302" spans="1:10" ht="25.5" hidden="1" x14ac:dyDescent="0.2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5"/>
        <v>0</v>
      </c>
      <c r="H302" s="536">
        <v>17422.248</v>
      </c>
      <c r="I302" s="536">
        <f t="shared" si="36"/>
        <v>0</v>
      </c>
      <c r="J302" s="760">
        <f t="shared" si="37"/>
        <v>0</v>
      </c>
    </row>
    <row r="303" spans="1:10" hidden="1" x14ac:dyDescent="0.2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5"/>
        <v>0</v>
      </c>
      <c r="H303" s="536">
        <v>7329</v>
      </c>
      <c r="I303" s="536">
        <f t="shared" si="36"/>
        <v>0</v>
      </c>
      <c r="J303" s="760">
        <f t="shared" si="37"/>
        <v>0</v>
      </c>
    </row>
    <row r="304" spans="1:10" hidden="1" x14ac:dyDescent="0.2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5"/>
        <v>0</v>
      </c>
      <c r="H304" s="536">
        <v>9764</v>
      </c>
      <c r="I304" s="536">
        <f t="shared" si="36"/>
        <v>0</v>
      </c>
      <c r="J304" s="760">
        <f t="shared" si="37"/>
        <v>0</v>
      </c>
    </row>
    <row r="305" spans="1:10" hidden="1" x14ac:dyDescent="0.2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5"/>
        <v>0</v>
      </c>
      <c r="H305" s="536">
        <v>2142</v>
      </c>
      <c r="I305" s="536">
        <f t="shared" si="36"/>
        <v>0</v>
      </c>
      <c r="J305" s="760">
        <f t="shared" si="37"/>
        <v>0</v>
      </c>
    </row>
    <row r="306" spans="1:10" hidden="1" x14ac:dyDescent="0.2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5"/>
        <v>0</v>
      </c>
      <c r="H306" s="536">
        <v>869</v>
      </c>
      <c r="I306" s="536">
        <f t="shared" si="36"/>
        <v>0</v>
      </c>
      <c r="J306" s="760">
        <f t="shared" si="37"/>
        <v>0</v>
      </c>
    </row>
    <row r="307" spans="1:10" hidden="1" x14ac:dyDescent="0.2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760"/>
    </row>
    <row r="308" spans="1:10" hidden="1" x14ac:dyDescent="0.2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760"/>
    </row>
    <row r="309" spans="1:10" x14ac:dyDescent="0.2">
      <c r="A309" s="531">
        <v>280</v>
      </c>
      <c r="B309" s="535" t="s">
        <v>139</v>
      </c>
      <c r="C309" s="538"/>
      <c r="D309" s="533" t="s">
        <v>56</v>
      </c>
      <c r="E309" s="767">
        <v>20.754999999999995</v>
      </c>
      <c r="F309" s="536">
        <v>1875</v>
      </c>
      <c r="G309" s="536">
        <f t="shared" si="35"/>
        <v>38915.624999999993</v>
      </c>
      <c r="H309" s="536">
        <v>1617</v>
      </c>
      <c r="I309" s="536">
        <f t="shared" si="36"/>
        <v>33560.834999999992</v>
      </c>
      <c r="J309" s="760">
        <f t="shared" ref="J309:J310" si="38">G309+I309</f>
        <v>72476.459999999992</v>
      </c>
    </row>
    <row r="310" spans="1:10" hidden="1" x14ac:dyDescent="0.2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5"/>
        <v>0</v>
      </c>
      <c r="H310" s="536">
        <v>1226</v>
      </c>
      <c r="I310" s="536">
        <f t="shared" si="36"/>
        <v>0</v>
      </c>
      <c r="J310" s="760">
        <f t="shared" si="38"/>
        <v>0</v>
      </c>
    </row>
    <row r="311" spans="1:10" hidden="1" x14ac:dyDescent="0.2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5"/>
        <v>0</v>
      </c>
      <c r="H311" s="536"/>
      <c r="I311" s="536">
        <f t="shared" si="36"/>
        <v>0</v>
      </c>
      <c r="J311" s="760"/>
    </row>
    <row r="312" spans="1:10" hidden="1" x14ac:dyDescent="0.2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5"/>
        <v>0</v>
      </c>
      <c r="H312" s="536"/>
      <c r="I312" s="536">
        <f t="shared" si="36"/>
        <v>0</v>
      </c>
      <c r="J312" s="760"/>
    </row>
    <row r="313" spans="1:10" hidden="1" x14ac:dyDescent="0.2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60"/>
    </row>
    <row r="314" spans="1:10" hidden="1" x14ac:dyDescent="0.2">
      <c r="A314" s="531">
        <v>285</v>
      </c>
      <c r="B314" s="535" t="s">
        <v>144</v>
      </c>
      <c r="C314" s="538"/>
      <c r="D314" s="533" t="s">
        <v>56</v>
      </c>
      <c r="E314" s="767"/>
      <c r="F314" s="536">
        <v>1875</v>
      </c>
      <c r="G314" s="536">
        <f t="shared" si="35"/>
        <v>0</v>
      </c>
      <c r="H314" s="536">
        <v>2132</v>
      </c>
      <c r="I314" s="536">
        <f t="shared" si="36"/>
        <v>0</v>
      </c>
      <c r="J314" s="760">
        <f t="shared" ref="J314:J315" si="39">G314+I314</f>
        <v>0</v>
      </c>
    </row>
    <row r="315" spans="1:10" x14ac:dyDescent="0.2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5"/>
        <v>24000</v>
      </c>
      <c r="H315" s="536">
        <v>1190</v>
      </c>
      <c r="I315" s="536">
        <f t="shared" si="36"/>
        <v>15232</v>
      </c>
      <c r="J315" s="760">
        <f t="shared" si="39"/>
        <v>39232</v>
      </c>
    </row>
    <row r="316" spans="1:10" hidden="1" x14ac:dyDescent="0.2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5"/>
        <v>0</v>
      </c>
      <c r="H316" s="536"/>
      <c r="I316" s="536">
        <f t="shared" si="36"/>
        <v>0</v>
      </c>
      <c r="J316" s="760"/>
    </row>
    <row r="317" spans="1:10" ht="25.5" x14ac:dyDescent="0.2">
      <c r="A317" s="531">
        <v>288</v>
      </c>
      <c r="B317" s="535" t="s">
        <v>147</v>
      </c>
      <c r="C317" s="538"/>
      <c r="D317" s="533" t="s">
        <v>56</v>
      </c>
      <c r="E317" s="767">
        <v>3.3</v>
      </c>
      <c r="F317" s="536">
        <v>1875</v>
      </c>
      <c r="G317" s="536">
        <f t="shared" si="35"/>
        <v>6187.5</v>
      </c>
      <c r="H317" s="536">
        <v>1764</v>
      </c>
      <c r="I317" s="536">
        <f t="shared" si="36"/>
        <v>5821.2</v>
      </c>
      <c r="J317" s="760">
        <f t="shared" ref="J317:J318" si="40">G317+I317</f>
        <v>12008.7</v>
      </c>
    </row>
    <row r="318" spans="1:10" hidden="1" x14ac:dyDescent="0.2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5"/>
        <v>0</v>
      </c>
      <c r="H318" s="536">
        <v>1428</v>
      </c>
      <c r="I318" s="536">
        <f t="shared" si="36"/>
        <v>0</v>
      </c>
      <c r="J318" s="760">
        <f t="shared" si="40"/>
        <v>0</v>
      </c>
    </row>
    <row r="319" spans="1:10" hidden="1" x14ac:dyDescent="0.2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5"/>
        <v>0</v>
      </c>
      <c r="H319" s="536"/>
      <c r="I319" s="536">
        <f t="shared" si="36"/>
        <v>0</v>
      </c>
      <c r="J319" s="760"/>
    </row>
    <row r="320" spans="1:10" hidden="1" x14ac:dyDescent="0.2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5"/>
        <v>0</v>
      </c>
      <c r="H320" s="536">
        <v>2646</v>
      </c>
      <c r="I320" s="536">
        <f t="shared" si="36"/>
        <v>0</v>
      </c>
      <c r="J320" s="760">
        <f t="shared" ref="J320:J323" si="41">G320+I320</f>
        <v>0</v>
      </c>
    </row>
    <row r="321" spans="1:10" ht="25.5" hidden="1" x14ac:dyDescent="0.2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5"/>
        <v>0</v>
      </c>
      <c r="H321" s="536">
        <v>381</v>
      </c>
      <c r="I321" s="536">
        <f t="shared" si="36"/>
        <v>0</v>
      </c>
      <c r="J321" s="760">
        <f t="shared" si="41"/>
        <v>0</v>
      </c>
    </row>
    <row r="322" spans="1:10" hidden="1" x14ac:dyDescent="0.2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5"/>
        <v>0</v>
      </c>
      <c r="H322" s="536">
        <v>123</v>
      </c>
      <c r="I322" s="536">
        <f t="shared" si="36"/>
        <v>0</v>
      </c>
      <c r="J322" s="760">
        <f t="shared" si="41"/>
        <v>0</v>
      </c>
    </row>
    <row r="323" spans="1:10" hidden="1" x14ac:dyDescent="0.2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5"/>
        <v>0</v>
      </c>
      <c r="H323" s="536">
        <v>137961</v>
      </c>
      <c r="I323" s="536">
        <f t="shared" si="36"/>
        <v>0</v>
      </c>
      <c r="J323" s="760">
        <f t="shared" si="41"/>
        <v>0</v>
      </c>
    </row>
    <row r="324" spans="1:10" hidden="1" x14ac:dyDescent="0.2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59"/>
    </row>
    <row r="325" spans="1:10" ht="38.25" hidden="1" x14ac:dyDescent="0.2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5"/>
        <v>0</v>
      </c>
      <c r="H325" s="536">
        <v>36380.111999999994</v>
      </c>
      <c r="I325" s="536">
        <f t="shared" si="36"/>
        <v>0</v>
      </c>
      <c r="J325" s="760">
        <f t="shared" ref="J325:J330" si="42">G325+I325</f>
        <v>0</v>
      </c>
    </row>
    <row r="326" spans="1:10" ht="25.5" hidden="1" x14ac:dyDescent="0.2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5"/>
        <v>0</v>
      </c>
      <c r="H326" s="536">
        <v>17422.248</v>
      </c>
      <c r="I326" s="536">
        <f t="shared" si="36"/>
        <v>0</v>
      </c>
      <c r="J326" s="760">
        <f t="shared" si="42"/>
        <v>0</v>
      </c>
    </row>
    <row r="327" spans="1:10" hidden="1" x14ac:dyDescent="0.2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5"/>
        <v>0</v>
      </c>
      <c r="H327" s="536">
        <v>7329</v>
      </c>
      <c r="I327" s="536">
        <f t="shared" si="36"/>
        <v>0</v>
      </c>
      <c r="J327" s="760">
        <f t="shared" si="42"/>
        <v>0</v>
      </c>
    </row>
    <row r="328" spans="1:10" hidden="1" x14ac:dyDescent="0.2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760">
        <f t="shared" si="42"/>
        <v>0</v>
      </c>
    </row>
    <row r="329" spans="1:10" hidden="1" x14ac:dyDescent="0.2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5"/>
        <v>0</v>
      </c>
      <c r="H329" s="536">
        <v>2142</v>
      </c>
      <c r="I329" s="536">
        <f t="shared" si="36"/>
        <v>0</v>
      </c>
      <c r="J329" s="760">
        <f t="shared" si="42"/>
        <v>0</v>
      </c>
    </row>
    <row r="330" spans="1:10" hidden="1" x14ac:dyDescent="0.2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5"/>
        <v>0</v>
      </c>
      <c r="H330" s="536">
        <v>869</v>
      </c>
      <c r="I330" s="536">
        <f t="shared" si="36"/>
        <v>0</v>
      </c>
      <c r="J330" s="760">
        <f t="shared" si="42"/>
        <v>0</v>
      </c>
    </row>
    <row r="331" spans="1:10" hidden="1" x14ac:dyDescent="0.2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760"/>
    </row>
    <row r="332" spans="1:10" hidden="1" x14ac:dyDescent="0.2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760"/>
    </row>
    <row r="333" spans="1:10" hidden="1" x14ac:dyDescent="0.2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5"/>
        <v>0</v>
      </c>
      <c r="H333" s="536">
        <v>1617</v>
      </c>
      <c r="I333" s="536">
        <f t="shared" si="36"/>
        <v>0</v>
      </c>
      <c r="J333" s="760">
        <f t="shared" ref="J333:J334" si="43">G333+I333</f>
        <v>0</v>
      </c>
    </row>
    <row r="334" spans="1:10" hidden="1" x14ac:dyDescent="0.2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5"/>
        <v>0</v>
      </c>
      <c r="H334" s="536">
        <v>1226</v>
      </c>
      <c r="I334" s="536">
        <f t="shared" si="36"/>
        <v>0</v>
      </c>
      <c r="J334" s="760">
        <f t="shared" si="43"/>
        <v>0</v>
      </c>
    </row>
    <row r="335" spans="1:10" hidden="1" x14ac:dyDescent="0.2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760"/>
    </row>
    <row r="336" spans="1:10" hidden="1" x14ac:dyDescent="0.2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760"/>
    </row>
    <row r="337" spans="1:10" hidden="1" x14ac:dyDescent="0.2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60"/>
    </row>
    <row r="338" spans="1:10" hidden="1" x14ac:dyDescent="0.2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5"/>
        <v>0</v>
      </c>
      <c r="H338" s="536">
        <v>2132</v>
      </c>
      <c r="I338" s="536">
        <f t="shared" si="36"/>
        <v>0</v>
      </c>
      <c r="J338" s="760">
        <f t="shared" ref="J338:J339" si="44">G338+I338</f>
        <v>0</v>
      </c>
    </row>
    <row r="339" spans="1:10" hidden="1" x14ac:dyDescent="0.2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5"/>
        <v>0</v>
      </c>
      <c r="H339" s="536">
        <v>1190</v>
      </c>
      <c r="I339" s="536">
        <f t="shared" si="36"/>
        <v>0</v>
      </c>
      <c r="J339" s="760">
        <f t="shared" si="44"/>
        <v>0</v>
      </c>
    </row>
    <row r="340" spans="1:10" ht="30.75" hidden="1" customHeight="1" x14ac:dyDescent="0.2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5"/>
        <v>0</v>
      </c>
      <c r="H340" s="536"/>
      <c r="I340" s="536">
        <f t="shared" si="36"/>
        <v>0</v>
      </c>
      <c r="J340" s="760"/>
    </row>
    <row r="341" spans="1:10" ht="25.5" hidden="1" x14ac:dyDescent="0.2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5"/>
        <v>0</v>
      </c>
      <c r="H341" s="536">
        <v>1764</v>
      </c>
      <c r="I341" s="536">
        <f t="shared" si="36"/>
        <v>0</v>
      </c>
      <c r="J341" s="760">
        <f t="shared" ref="J341:J342" si="45">G341+I341</f>
        <v>0</v>
      </c>
    </row>
    <row r="342" spans="1:10" hidden="1" x14ac:dyDescent="0.2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5"/>
        <v>0</v>
      </c>
      <c r="H342" s="536">
        <v>1428</v>
      </c>
      <c r="I342" s="536">
        <f t="shared" si="36"/>
        <v>0</v>
      </c>
      <c r="J342" s="760">
        <f t="shared" si="45"/>
        <v>0</v>
      </c>
    </row>
    <row r="343" spans="1:10" hidden="1" x14ac:dyDescent="0.2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5"/>
        <v>0</v>
      </c>
      <c r="H343" s="536"/>
      <c r="I343" s="536">
        <f t="shared" si="36"/>
        <v>0</v>
      </c>
      <c r="J343" s="760"/>
    </row>
    <row r="344" spans="1:10" hidden="1" x14ac:dyDescent="0.2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5"/>
        <v>0</v>
      </c>
      <c r="H344" s="536">
        <v>2646</v>
      </c>
      <c r="I344" s="536">
        <f t="shared" si="36"/>
        <v>0</v>
      </c>
      <c r="J344" s="760">
        <f t="shared" ref="J344:J347" si="46">G344+I344</f>
        <v>0</v>
      </c>
    </row>
    <row r="345" spans="1:10" ht="12" hidden="1" customHeight="1" x14ac:dyDescent="0.2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5"/>
        <v>0</v>
      </c>
      <c r="H345" s="536">
        <v>381</v>
      </c>
      <c r="I345" s="536">
        <f t="shared" si="36"/>
        <v>0</v>
      </c>
      <c r="J345" s="760">
        <f t="shared" si="46"/>
        <v>0</v>
      </c>
    </row>
    <row r="346" spans="1:10" hidden="1" x14ac:dyDescent="0.2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5"/>
        <v>0</v>
      </c>
      <c r="H346" s="536">
        <v>123</v>
      </c>
      <c r="I346" s="536">
        <f t="shared" si="36"/>
        <v>0</v>
      </c>
      <c r="J346" s="760">
        <f t="shared" si="46"/>
        <v>0</v>
      </c>
    </row>
    <row r="347" spans="1:10" ht="12" hidden="1" customHeight="1" x14ac:dyDescent="0.2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5"/>
        <v>0</v>
      </c>
      <c r="H347" s="536">
        <v>137961</v>
      </c>
      <c r="I347" s="536">
        <f t="shared" si="36"/>
        <v>0</v>
      </c>
      <c r="J347" s="760">
        <f t="shared" si="46"/>
        <v>0</v>
      </c>
    </row>
    <row r="348" spans="1:10" x14ac:dyDescent="0.2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59"/>
    </row>
    <row r="349" spans="1:10" ht="25.5" hidden="1" x14ac:dyDescent="0.2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5"/>
        <v>0</v>
      </c>
      <c r="H349" s="536">
        <v>22342.319999999996</v>
      </c>
      <c r="I349" s="536">
        <f t="shared" si="36"/>
        <v>0</v>
      </c>
      <c r="J349" s="760">
        <f t="shared" ref="J349:J354" si="47">G349+I349</f>
        <v>0</v>
      </c>
    </row>
    <row r="350" spans="1:10" x14ac:dyDescent="0.2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5"/>
        <v>1600</v>
      </c>
      <c r="H350" s="536">
        <v>1021</v>
      </c>
      <c r="I350" s="536">
        <f t="shared" si="36"/>
        <v>2042</v>
      </c>
      <c r="J350" s="760">
        <f t="shared" si="47"/>
        <v>3642</v>
      </c>
    </row>
    <row r="351" spans="1:10" hidden="1" x14ac:dyDescent="0.2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5"/>
        <v>0</v>
      </c>
      <c r="H351" s="536">
        <v>9764</v>
      </c>
      <c r="I351" s="536">
        <f t="shared" si="36"/>
        <v>0</v>
      </c>
      <c r="J351" s="760">
        <f t="shared" si="47"/>
        <v>0</v>
      </c>
    </row>
    <row r="352" spans="1:10" x14ac:dyDescent="0.2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5"/>
        <v>1200</v>
      </c>
      <c r="H352" s="536">
        <v>595</v>
      </c>
      <c r="I352" s="536">
        <f t="shared" si="36"/>
        <v>1190</v>
      </c>
      <c r="J352" s="760">
        <f t="shared" si="47"/>
        <v>2390</v>
      </c>
    </row>
    <row r="353" spans="1:10" hidden="1" x14ac:dyDescent="0.2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5"/>
        <v>0</v>
      </c>
      <c r="H353" s="536">
        <v>2142</v>
      </c>
      <c r="I353" s="536">
        <f t="shared" si="36"/>
        <v>0</v>
      </c>
      <c r="J353" s="760">
        <f t="shared" si="47"/>
        <v>0</v>
      </c>
    </row>
    <row r="354" spans="1:10" x14ac:dyDescent="0.2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5"/>
        <v>3398.3999999999996</v>
      </c>
      <c r="H354" s="536">
        <v>840</v>
      </c>
      <c r="I354" s="536">
        <f t="shared" si="36"/>
        <v>3171.8399999999997</v>
      </c>
      <c r="J354" s="760">
        <f t="shared" si="47"/>
        <v>6570.24</v>
      </c>
    </row>
    <row r="355" spans="1:10" hidden="1" x14ac:dyDescent="0.2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5"/>
        <v>0</v>
      </c>
      <c r="H355" s="536"/>
      <c r="I355" s="536">
        <f t="shared" si="36"/>
        <v>0</v>
      </c>
      <c r="J355" s="760"/>
    </row>
    <row r="356" spans="1:10" hidden="1" x14ac:dyDescent="0.2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5"/>
        <v>0</v>
      </c>
      <c r="H356" s="536">
        <v>3080</v>
      </c>
      <c r="I356" s="536">
        <f t="shared" si="36"/>
        <v>0</v>
      </c>
      <c r="J356" s="760">
        <f t="shared" ref="J356:J357" si="48">G356+I356</f>
        <v>0</v>
      </c>
    </row>
    <row r="357" spans="1:10" hidden="1" x14ac:dyDescent="0.2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5"/>
        <v>0</v>
      </c>
      <c r="H357" s="536">
        <v>869</v>
      </c>
      <c r="I357" s="536">
        <f t="shared" si="36"/>
        <v>0</v>
      </c>
      <c r="J357" s="760">
        <f t="shared" si="48"/>
        <v>0</v>
      </c>
    </row>
    <row r="358" spans="1:10" hidden="1" x14ac:dyDescent="0.2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760"/>
    </row>
    <row r="359" spans="1:10" hidden="1" x14ac:dyDescent="0.2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760"/>
    </row>
    <row r="360" spans="1:10" hidden="1" x14ac:dyDescent="0.2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60"/>
    </row>
    <row r="361" spans="1:10" hidden="1" x14ac:dyDescent="0.2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60"/>
    </row>
    <row r="362" spans="1:10" hidden="1" x14ac:dyDescent="0.2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60"/>
    </row>
    <row r="363" spans="1:10" hidden="1" x14ac:dyDescent="0.2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5"/>
        <v>0</v>
      </c>
      <c r="H363" s="536">
        <v>1617</v>
      </c>
      <c r="I363" s="536">
        <f t="shared" si="36"/>
        <v>0</v>
      </c>
      <c r="J363" s="760">
        <f t="shared" ref="J363:J364" si="49">G363+I363</f>
        <v>0</v>
      </c>
    </row>
    <row r="364" spans="1:10" hidden="1" x14ac:dyDescent="0.2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5"/>
        <v>0</v>
      </c>
      <c r="H364" s="536">
        <v>1226</v>
      </c>
      <c r="I364" s="536">
        <f t="shared" si="36"/>
        <v>0</v>
      </c>
      <c r="J364" s="760">
        <f t="shared" si="49"/>
        <v>0</v>
      </c>
    </row>
    <row r="365" spans="1:10" hidden="1" x14ac:dyDescent="0.2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0">E365*F365</f>
        <v>0</v>
      </c>
      <c r="H365" s="536"/>
      <c r="I365" s="536">
        <f t="shared" ref="I365:I428" si="51">E365*H365</f>
        <v>0</v>
      </c>
      <c r="J365" s="760"/>
    </row>
    <row r="366" spans="1:10" hidden="1" x14ac:dyDescent="0.2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0"/>
        <v>0</v>
      </c>
      <c r="H366" s="536">
        <v>2132</v>
      </c>
      <c r="I366" s="536">
        <f t="shared" si="51"/>
        <v>0</v>
      </c>
      <c r="J366" s="760">
        <f t="shared" ref="J366:J367" si="52">G366+I366</f>
        <v>0</v>
      </c>
    </row>
    <row r="367" spans="1:10" hidden="1" x14ac:dyDescent="0.2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0"/>
        <v>0</v>
      </c>
      <c r="H367" s="536">
        <v>1428</v>
      </c>
      <c r="I367" s="536">
        <f t="shared" si="51"/>
        <v>0</v>
      </c>
      <c r="J367" s="760">
        <f t="shared" si="52"/>
        <v>0</v>
      </c>
    </row>
    <row r="368" spans="1:10" hidden="1" x14ac:dyDescent="0.2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0"/>
        <v>0</v>
      </c>
      <c r="H368" s="536"/>
      <c r="I368" s="536">
        <f t="shared" si="51"/>
        <v>0</v>
      </c>
      <c r="J368" s="760"/>
    </row>
    <row r="369" spans="1:10" hidden="1" x14ac:dyDescent="0.2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0"/>
        <v>0</v>
      </c>
      <c r="H369" s="536">
        <v>2646</v>
      </c>
      <c r="I369" s="536">
        <f t="shared" si="51"/>
        <v>0</v>
      </c>
      <c r="J369" s="760">
        <f t="shared" ref="J369:J372" si="53">G369+I369</f>
        <v>0</v>
      </c>
    </row>
    <row r="370" spans="1:10" ht="25.5" hidden="1" x14ac:dyDescent="0.2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0"/>
        <v>0</v>
      </c>
      <c r="H370" s="536">
        <v>381</v>
      </c>
      <c r="I370" s="536">
        <f t="shared" si="51"/>
        <v>0</v>
      </c>
      <c r="J370" s="760">
        <f t="shared" si="53"/>
        <v>0</v>
      </c>
    </row>
    <row r="371" spans="1:10" hidden="1" x14ac:dyDescent="0.2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0"/>
        <v>0</v>
      </c>
      <c r="H371" s="536">
        <v>123</v>
      </c>
      <c r="I371" s="536">
        <f t="shared" si="51"/>
        <v>0</v>
      </c>
      <c r="J371" s="760">
        <f t="shared" si="53"/>
        <v>0</v>
      </c>
    </row>
    <row r="372" spans="1:10" hidden="1" x14ac:dyDescent="0.2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0"/>
        <v>0</v>
      </c>
      <c r="H372" s="536">
        <v>101443</v>
      </c>
      <c r="I372" s="536">
        <f t="shared" si="51"/>
        <v>0</v>
      </c>
      <c r="J372" s="760">
        <f t="shared" si="53"/>
        <v>0</v>
      </c>
    </row>
    <row r="373" spans="1:10" hidden="1" x14ac:dyDescent="0.2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59"/>
    </row>
    <row r="374" spans="1:10" ht="25.5" hidden="1" x14ac:dyDescent="0.2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0"/>
        <v>0</v>
      </c>
      <c r="H374" s="536">
        <v>22342.319999999996</v>
      </c>
      <c r="I374" s="536">
        <f t="shared" si="51"/>
        <v>0</v>
      </c>
      <c r="J374" s="760">
        <f t="shared" ref="J374:J377" si="54">G374+I374</f>
        <v>0</v>
      </c>
    </row>
    <row r="375" spans="1:10" hidden="1" x14ac:dyDescent="0.2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0"/>
        <v>0</v>
      </c>
      <c r="H375" s="536">
        <v>9764</v>
      </c>
      <c r="I375" s="536">
        <f t="shared" si="51"/>
        <v>0</v>
      </c>
      <c r="J375" s="760">
        <f t="shared" si="54"/>
        <v>0</v>
      </c>
    </row>
    <row r="376" spans="1:10" hidden="1" x14ac:dyDescent="0.2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0"/>
        <v>0</v>
      </c>
      <c r="H376" s="536">
        <v>2142</v>
      </c>
      <c r="I376" s="536">
        <f t="shared" si="51"/>
        <v>0</v>
      </c>
      <c r="J376" s="760">
        <f t="shared" si="54"/>
        <v>0</v>
      </c>
    </row>
    <row r="377" spans="1:10" hidden="1" x14ac:dyDescent="0.2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0"/>
        <v>0</v>
      </c>
      <c r="H377" s="536">
        <v>869</v>
      </c>
      <c r="I377" s="536">
        <f t="shared" si="51"/>
        <v>0</v>
      </c>
      <c r="J377" s="760">
        <f t="shared" si="54"/>
        <v>0</v>
      </c>
    </row>
    <row r="378" spans="1:10" hidden="1" x14ac:dyDescent="0.2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760"/>
    </row>
    <row r="379" spans="1:10" hidden="1" x14ac:dyDescent="0.2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760"/>
    </row>
    <row r="380" spans="1:10" hidden="1" x14ac:dyDescent="0.2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60"/>
    </row>
    <row r="381" spans="1:10" hidden="1" x14ac:dyDescent="0.2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60"/>
    </row>
    <row r="382" spans="1:10" hidden="1" x14ac:dyDescent="0.2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0"/>
        <v>0</v>
      </c>
      <c r="H382" s="536">
        <v>1617</v>
      </c>
      <c r="I382" s="536">
        <f t="shared" si="51"/>
        <v>0</v>
      </c>
      <c r="J382" s="760">
        <f t="shared" ref="J382:J383" si="55">G382+I382</f>
        <v>0</v>
      </c>
    </row>
    <row r="383" spans="1:10" hidden="1" x14ac:dyDescent="0.2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0"/>
        <v>0</v>
      </c>
      <c r="H383" s="536">
        <v>1226</v>
      </c>
      <c r="I383" s="536">
        <f t="shared" si="51"/>
        <v>0</v>
      </c>
      <c r="J383" s="760">
        <f t="shared" si="55"/>
        <v>0</v>
      </c>
    </row>
    <row r="384" spans="1:10" hidden="1" x14ac:dyDescent="0.2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0"/>
        <v>0</v>
      </c>
      <c r="H384" s="536"/>
      <c r="I384" s="536">
        <f t="shared" si="51"/>
        <v>0</v>
      </c>
      <c r="J384" s="760"/>
    </row>
    <row r="385" spans="1:10" hidden="1" x14ac:dyDescent="0.2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0"/>
        <v>0</v>
      </c>
      <c r="H385" s="536">
        <v>2132</v>
      </c>
      <c r="I385" s="536">
        <f t="shared" si="51"/>
        <v>0</v>
      </c>
      <c r="J385" s="760">
        <f t="shared" ref="J385:J386" si="56">G385+I385</f>
        <v>0</v>
      </c>
    </row>
    <row r="386" spans="1:10" hidden="1" x14ac:dyDescent="0.2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0"/>
        <v>0</v>
      </c>
      <c r="H386" s="536">
        <v>1428</v>
      </c>
      <c r="I386" s="536">
        <f t="shared" si="51"/>
        <v>0</v>
      </c>
      <c r="J386" s="760">
        <f t="shared" si="56"/>
        <v>0</v>
      </c>
    </row>
    <row r="387" spans="1:10" hidden="1" x14ac:dyDescent="0.2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0"/>
        <v>0</v>
      </c>
      <c r="H387" s="536"/>
      <c r="I387" s="536">
        <f t="shared" si="51"/>
        <v>0</v>
      </c>
      <c r="J387" s="760"/>
    </row>
    <row r="388" spans="1:10" hidden="1" x14ac:dyDescent="0.2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0"/>
        <v>0</v>
      </c>
      <c r="H388" s="536">
        <v>2646</v>
      </c>
      <c r="I388" s="536">
        <f t="shared" si="51"/>
        <v>0</v>
      </c>
      <c r="J388" s="760">
        <f t="shared" ref="J388:J391" si="57">G388+I388</f>
        <v>0</v>
      </c>
    </row>
    <row r="389" spans="1:10" ht="25.5" hidden="1" x14ac:dyDescent="0.2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0"/>
        <v>0</v>
      </c>
      <c r="H389" s="536">
        <v>381</v>
      </c>
      <c r="I389" s="536">
        <f t="shared" si="51"/>
        <v>0</v>
      </c>
      <c r="J389" s="760">
        <f t="shared" si="57"/>
        <v>0</v>
      </c>
    </row>
    <row r="390" spans="1:10" hidden="1" x14ac:dyDescent="0.2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0"/>
        <v>0</v>
      </c>
      <c r="H390" s="536">
        <v>123</v>
      </c>
      <c r="I390" s="536">
        <f t="shared" si="51"/>
        <v>0</v>
      </c>
      <c r="J390" s="760">
        <f t="shared" si="57"/>
        <v>0</v>
      </c>
    </row>
    <row r="391" spans="1:10" hidden="1" x14ac:dyDescent="0.2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0"/>
        <v>0</v>
      </c>
      <c r="H391" s="536">
        <v>96507</v>
      </c>
      <c r="I391" s="536">
        <f t="shared" si="51"/>
        <v>0</v>
      </c>
      <c r="J391" s="760">
        <f t="shared" si="57"/>
        <v>0</v>
      </c>
    </row>
    <row r="392" spans="1:10" ht="12" hidden="1" customHeight="1" x14ac:dyDescent="0.2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59"/>
    </row>
    <row r="393" spans="1:10" ht="25.5" hidden="1" x14ac:dyDescent="0.2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0"/>
        <v>0</v>
      </c>
      <c r="H393" s="536">
        <v>22342.319999999996</v>
      </c>
      <c r="I393" s="536">
        <f t="shared" si="51"/>
        <v>0</v>
      </c>
      <c r="J393" s="760">
        <f t="shared" ref="J393:J396" si="58">G393+I393</f>
        <v>0</v>
      </c>
    </row>
    <row r="394" spans="1:10" ht="12" hidden="1" customHeight="1" x14ac:dyDescent="0.2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0"/>
        <v>0</v>
      </c>
      <c r="H394" s="536">
        <v>9764</v>
      </c>
      <c r="I394" s="536">
        <f t="shared" si="51"/>
        <v>0</v>
      </c>
      <c r="J394" s="760">
        <f t="shared" si="58"/>
        <v>0</v>
      </c>
    </row>
    <row r="395" spans="1:10" hidden="1" x14ac:dyDescent="0.2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0"/>
        <v>0</v>
      </c>
      <c r="H395" s="536">
        <v>2142</v>
      </c>
      <c r="I395" s="536">
        <f t="shared" si="51"/>
        <v>0</v>
      </c>
      <c r="J395" s="760">
        <f t="shared" si="58"/>
        <v>0</v>
      </c>
    </row>
    <row r="396" spans="1:10" hidden="1" x14ac:dyDescent="0.2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0"/>
        <v>0</v>
      </c>
      <c r="H396" s="536">
        <v>869</v>
      </c>
      <c r="I396" s="536">
        <f t="shared" si="51"/>
        <v>0</v>
      </c>
      <c r="J396" s="760">
        <f t="shared" si="58"/>
        <v>0</v>
      </c>
    </row>
    <row r="397" spans="1:10" hidden="1" x14ac:dyDescent="0.2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760"/>
    </row>
    <row r="398" spans="1:10" hidden="1" x14ac:dyDescent="0.2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760"/>
    </row>
    <row r="399" spans="1:10" hidden="1" x14ac:dyDescent="0.2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60"/>
    </row>
    <row r="400" spans="1:10" hidden="1" x14ac:dyDescent="0.2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0"/>
        <v>0</v>
      </c>
      <c r="H400" s="536">
        <v>1617</v>
      </c>
      <c r="I400" s="536">
        <f t="shared" si="51"/>
        <v>0</v>
      </c>
      <c r="J400" s="760">
        <f t="shared" ref="J400:J401" si="59">G400+I400</f>
        <v>0</v>
      </c>
    </row>
    <row r="401" spans="1:10" hidden="1" x14ac:dyDescent="0.2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0"/>
        <v>0</v>
      </c>
      <c r="H401" s="536">
        <v>1226</v>
      </c>
      <c r="I401" s="536">
        <f t="shared" si="51"/>
        <v>0</v>
      </c>
      <c r="J401" s="760">
        <f t="shared" si="59"/>
        <v>0</v>
      </c>
    </row>
    <row r="402" spans="1:10" hidden="1" x14ac:dyDescent="0.2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760"/>
    </row>
    <row r="403" spans="1:10" hidden="1" x14ac:dyDescent="0.2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0"/>
        <v>0</v>
      </c>
      <c r="H403" s="536">
        <v>2132</v>
      </c>
      <c r="I403" s="536">
        <f t="shared" si="51"/>
        <v>0</v>
      </c>
      <c r="J403" s="760">
        <f t="shared" ref="J403:J404" si="60">G403+I403</f>
        <v>0</v>
      </c>
    </row>
    <row r="404" spans="1:10" hidden="1" x14ac:dyDescent="0.2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760">
        <f t="shared" si="60"/>
        <v>0</v>
      </c>
    </row>
    <row r="405" spans="1:10" hidden="1" x14ac:dyDescent="0.2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760"/>
    </row>
    <row r="406" spans="1:10" hidden="1" x14ac:dyDescent="0.2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0"/>
        <v>0</v>
      </c>
      <c r="H406" s="536">
        <v>2646</v>
      </c>
      <c r="I406" s="536">
        <f t="shared" si="51"/>
        <v>0</v>
      </c>
      <c r="J406" s="760">
        <f t="shared" ref="J406:J409" si="61">G406+I406</f>
        <v>0</v>
      </c>
    </row>
    <row r="407" spans="1:10" ht="25.5" hidden="1" x14ac:dyDescent="0.2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0"/>
        <v>0</v>
      </c>
      <c r="H407" s="536">
        <v>381</v>
      </c>
      <c r="I407" s="536">
        <f t="shared" si="51"/>
        <v>0</v>
      </c>
      <c r="J407" s="760">
        <f t="shared" si="61"/>
        <v>0</v>
      </c>
    </row>
    <row r="408" spans="1:10" hidden="1" x14ac:dyDescent="0.2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0"/>
        <v>0</v>
      </c>
      <c r="H408" s="536">
        <v>123</v>
      </c>
      <c r="I408" s="536">
        <f t="shared" si="51"/>
        <v>0</v>
      </c>
      <c r="J408" s="760">
        <f t="shared" si="61"/>
        <v>0</v>
      </c>
    </row>
    <row r="409" spans="1:10" hidden="1" x14ac:dyDescent="0.2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0"/>
        <v>0</v>
      </c>
      <c r="H409" s="536">
        <v>84698</v>
      </c>
      <c r="I409" s="536">
        <f t="shared" si="51"/>
        <v>0</v>
      </c>
      <c r="J409" s="760">
        <f t="shared" si="61"/>
        <v>0</v>
      </c>
    </row>
    <row r="410" spans="1:10" x14ac:dyDescent="0.2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59"/>
    </row>
    <row r="411" spans="1:10" ht="25.5" hidden="1" x14ac:dyDescent="0.2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0"/>
        <v>0</v>
      </c>
      <c r="H411" s="536">
        <v>22342.319999999996</v>
      </c>
      <c r="I411" s="536">
        <f t="shared" si="51"/>
        <v>0</v>
      </c>
      <c r="J411" s="760">
        <f t="shared" ref="J411:J416" si="62">G411+I411</f>
        <v>0</v>
      </c>
    </row>
    <row r="412" spans="1:10" ht="12" customHeight="1" x14ac:dyDescent="0.2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0"/>
        <v>800</v>
      </c>
      <c r="H412" s="536">
        <v>813</v>
      </c>
      <c r="I412" s="536">
        <f t="shared" si="51"/>
        <v>813</v>
      </c>
      <c r="J412" s="760">
        <f t="shared" si="62"/>
        <v>1613</v>
      </c>
    </row>
    <row r="413" spans="1:10" hidden="1" x14ac:dyDescent="0.2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0"/>
        <v>0</v>
      </c>
      <c r="H413" s="536">
        <v>9764</v>
      </c>
      <c r="I413" s="536">
        <f t="shared" si="51"/>
        <v>0</v>
      </c>
      <c r="J413" s="760">
        <f t="shared" si="62"/>
        <v>0</v>
      </c>
    </row>
    <row r="414" spans="1:10" ht="12" customHeight="1" x14ac:dyDescent="0.2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0"/>
        <v>600</v>
      </c>
      <c r="H414" s="536">
        <v>532</v>
      </c>
      <c r="I414" s="536">
        <f t="shared" si="51"/>
        <v>532</v>
      </c>
      <c r="J414" s="760">
        <f t="shared" si="62"/>
        <v>1132</v>
      </c>
    </row>
    <row r="415" spans="1:10" ht="16.899999999999999" hidden="1" customHeight="1" x14ac:dyDescent="0.2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0"/>
        <v>0</v>
      </c>
      <c r="H415" s="536">
        <v>2142</v>
      </c>
      <c r="I415" s="536">
        <f t="shared" si="51"/>
        <v>0</v>
      </c>
      <c r="J415" s="760">
        <f t="shared" si="62"/>
        <v>0</v>
      </c>
    </row>
    <row r="416" spans="1:10" x14ac:dyDescent="0.2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0"/>
        <v>11118.75</v>
      </c>
      <c r="H416" s="536">
        <v>840</v>
      </c>
      <c r="I416" s="536">
        <f t="shared" si="51"/>
        <v>4981.2</v>
      </c>
      <c r="J416" s="760">
        <f t="shared" si="62"/>
        <v>16099.95</v>
      </c>
    </row>
    <row r="417" spans="1:10" hidden="1" x14ac:dyDescent="0.2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0"/>
        <v>0</v>
      </c>
      <c r="H417" s="536"/>
      <c r="I417" s="536">
        <f t="shared" si="51"/>
        <v>0</v>
      </c>
      <c r="J417" s="760"/>
    </row>
    <row r="418" spans="1:10" x14ac:dyDescent="0.2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0"/>
        <v>1012.5000000000001</v>
      </c>
      <c r="H418" s="536">
        <v>3080</v>
      </c>
      <c r="I418" s="536">
        <f t="shared" si="51"/>
        <v>1663.2</v>
      </c>
      <c r="J418" s="760">
        <f t="shared" ref="J418:J419" si="63">G418+I418</f>
        <v>2675.7000000000003</v>
      </c>
    </row>
    <row r="419" spans="1:10" hidden="1" x14ac:dyDescent="0.2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0"/>
        <v>0</v>
      </c>
      <c r="H419" s="536">
        <v>869</v>
      </c>
      <c r="I419" s="536">
        <f t="shared" si="51"/>
        <v>0</v>
      </c>
      <c r="J419" s="760">
        <f t="shared" si="63"/>
        <v>0</v>
      </c>
    </row>
    <row r="420" spans="1:10" hidden="1" x14ac:dyDescent="0.2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760"/>
    </row>
    <row r="421" spans="1:10" hidden="1" x14ac:dyDescent="0.2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760"/>
    </row>
    <row r="422" spans="1:10" hidden="1" x14ac:dyDescent="0.2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60"/>
    </row>
    <row r="423" spans="1:10" hidden="1" x14ac:dyDescent="0.2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0"/>
        <v>0</v>
      </c>
      <c r="H423" s="536">
        <v>1617</v>
      </c>
      <c r="I423" s="536">
        <f t="shared" si="51"/>
        <v>0</v>
      </c>
      <c r="J423" s="760">
        <f t="shared" ref="J423:J424" si="64">G423+I423</f>
        <v>0</v>
      </c>
    </row>
    <row r="424" spans="1:10" hidden="1" x14ac:dyDescent="0.2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0"/>
        <v>0</v>
      </c>
      <c r="H424" s="536">
        <v>1226</v>
      </c>
      <c r="I424" s="536">
        <f t="shared" si="51"/>
        <v>0</v>
      </c>
      <c r="J424" s="760">
        <f t="shared" si="64"/>
        <v>0</v>
      </c>
    </row>
    <row r="425" spans="1:10" hidden="1" x14ac:dyDescent="0.2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0"/>
        <v>0</v>
      </c>
      <c r="H425" s="536"/>
      <c r="I425" s="536">
        <f t="shared" si="51"/>
        <v>0</v>
      </c>
      <c r="J425" s="760"/>
    </row>
    <row r="426" spans="1:10" hidden="1" x14ac:dyDescent="0.2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0"/>
        <v>0</v>
      </c>
      <c r="H426" s="536">
        <v>2132</v>
      </c>
      <c r="I426" s="536">
        <f t="shared" si="51"/>
        <v>0</v>
      </c>
      <c r="J426" s="760">
        <f t="shared" ref="J426:J427" si="65">G426+I426</f>
        <v>0</v>
      </c>
    </row>
    <row r="427" spans="1:10" hidden="1" x14ac:dyDescent="0.2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0"/>
        <v>0</v>
      </c>
      <c r="H427" s="536">
        <v>1428</v>
      </c>
      <c r="I427" s="536">
        <f t="shared" si="51"/>
        <v>0</v>
      </c>
      <c r="J427" s="760">
        <f t="shared" si="65"/>
        <v>0</v>
      </c>
    </row>
    <row r="428" spans="1:10" hidden="1" x14ac:dyDescent="0.2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0"/>
        <v>0</v>
      </c>
      <c r="H428" s="536"/>
      <c r="I428" s="536">
        <f t="shared" si="51"/>
        <v>0</v>
      </c>
      <c r="J428" s="760"/>
    </row>
    <row r="429" spans="1:10" hidden="1" x14ac:dyDescent="0.2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6">E429*F429</f>
        <v>0</v>
      </c>
      <c r="H429" s="536">
        <v>2646</v>
      </c>
      <c r="I429" s="536">
        <f t="shared" ref="I429:I492" si="67">E429*H429</f>
        <v>0</v>
      </c>
      <c r="J429" s="760">
        <f t="shared" ref="J429:J432" si="68">G429+I429</f>
        <v>0</v>
      </c>
    </row>
    <row r="430" spans="1:10" ht="25.5" hidden="1" x14ac:dyDescent="0.2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6"/>
        <v>0</v>
      </c>
      <c r="H430" s="536">
        <v>381</v>
      </c>
      <c r="I430" s="536">
        <f t="shared" si="67"/>
        <v>0</v>
      </c>
      <c r="J430" s="760">
        <f t="shared" si="68"/>
        <v>0</v>
      </c>
    </row>
    <row r="431" spans="1:10" hidden="1" x14ac:dyDescent="0.2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6"/>
        <v>0</v>
      </c>
      <c r="H431" s="536">
        <v>123</v>
      </c>
      <c r="I431" s="536">
        <f t="shared" si="67"/>
        <v>0</v>
      </c>
      <c r="J431" s="760">
        <f t="shared" si="68"/>
        <v>0</v>
      </c>
    </row>
    <row r="432" spans="1:10" hidden="1" x14ac:dyDescent="0.2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6"/>
        <v>0</v>
      </c>
      <c r="H432" s="536">
        <v>103023</v>
      </c>
      <c r="I432" s="536">
        <f t="shared" si="67"/>
        <v>0</v>
      </c>
      <c r="J432" s="760">
        <f t="shared" si="68"/>
        <v>0</v>
      </c>
    </row>
    <row r="433" spans="1:10" hidden="1" x14ac:dyDescent="0.2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59"/>
    </row>
    <row r="434" spans="1:10" hidden="1" x14ac:dyDescent="0.2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6"/>
        <v>0</v>
      </c>
      <c r="H434" s="536">
        <v>2142</v>
      </c>
      <c r="I434" s="536">
        <f t="shared" si="67"/>
        <v>0</v>
      </c>
      <c r="J434" s="760">
        <f t="shared" ref="J434:J435" si="69">G434+I434</f>
        <v>0</v>
      </c>
    </row>
    <row r="435" spans="1:10" hidden="1" x14ac:dyDescent="0.2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6"/>
        <v>0</v>
      </c>
      <c r="H435" s="536">
        <v>869</v>
      </c>
      <c r="I435" s="536">
        <f t="shared" si="67"/>
        <v>0</v>
      </c>
      <c r="J435" s="760">
        <f t="shared" si="69"/>
        <v>0</v>
      </c>
    </row>
    <row r="436" spans="1:10" hidden="1" x14ac:dyDescent="0.2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760"/>
    </row>
    <row r="437" spans="1:10" hidden="1" x14ac:dyDescent="0.2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760"/>
    </row>
    <row r="438" spans="1:10" hidden="1" x14ac:dyDescent="0.2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60"/>
    </row>
    <row r="439" spans="1:10" hidden="1" x14ac:dyDescent="0.2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60"/>
    </row>
    <row r="440" spans="1:10" hidden="1" x14ac:dyDescent="0.2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6"/>
        <v>0</v>
      </c>
      <c r="H440" s="536">
        <v>1617</v>
      </c>
      <c r="I440" s="536">
        <f t="shared" si="67"/>
        <v>0</v>
      </c>
      <c r="J440" s="760">
        <f t="shared" ref="J440:J441" si="70">G440+I440</f>
        <v>0</v>
      </c>
    </row>
    <row r="441" spans="1:10" ht="22.5" hidden="1" customHeight="1" x14ac:dyDescent="0.2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6"/>
        <v>0</v>
      </c>
      <c r="H441" s="536">
        <v>1428</v>
      </c>
      <c r="I441" s="536">
        <f t="shared" si="67"/>
        <v>0</v>
      </c>
      <c r="J441" s="760">
        <f t="shared" si="70"/>
        <v>0</v>
      </c>
    </row>
    <row r="442" spans="1:10" ht="15" hidden="1" customHeight="1" x14ac:dyDescent="0.2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6"/>
        <v>0</v>
      </c>
      <c r="H442" s="536"/>
      <c r="I442" s="536">
        <f t="shared" si="67"/>
        <v>0</v>
      </c>
      <c r="J442" s="760"/>
    </row>
    <row r="443" spans="1:10" ht="15" hidden="1" customHeight="1" x14ac:dyDescent="0.2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6"/>
        <v>0</v>
      </c>
      <c r="H443" s="536">
        <v>2646</v>
      </c>
      <c r="I443" s="536">
        <f t="shared" si="67"/>
        <v>0</v>
      </c>
      <c r="J443" s="760">
        <f t="shared" ref="J443:J445" si="71">G443+I443</f>
        <v>0</v>
      </c>
    </row>
    <row r="444" spans="1:10" ht="15" hidden="1" customHeight="1" x14ac:dyDescent="0.2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6"/>
        <v>0</v>
      </c>
      <c r="H444" s="536">
        <v>95</v>
      </c>
      <c r="I444" s="536">
        <f t="shared" si="67"/>
        <v>0</v>
      </c>
      <c r="J444" s="760">
        <f t="shared" si="71"/>
        <v>0</v>
      </c>
    </row>
    <row r="445" spans="1:10" ht="15" hidden="1" customHeight="1" x14ac:dyDescent="0.2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6"/>
        <v>0</v>
      </c>
      <c r="H445" s="536">
        <v>49673</v>
      </c>
      <c r="I445" s="536">
        <f t="shared" si="67"/>
        <v>0</v>
      </c>
      <c r="J445" s="760">
        <f t="shared" si="71"/>
        <v>0</v>
      </c>
    </row>
    <row r="446" spans="1:10" ht="15" hidden="1" customHeight="1" x14ac:dyDescent="0.2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59"/>
    </row>
    <row r="447" spans="1:10" ht="15" hidden="1" customHeight="1" x14ac:dyDescent="0.2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6"/>
        <v>0</v>
      </c>
      <c r="H447" s="536">
        <v>2142</v>
      </c>
      <c r="I447" s="536">
        <f t="shared" si="67"/>
        <v>0</v>
      </c>
      <c r="J447" s="760">
        <f t="shared" ref="J447:J448" si="72">G447+I447</f>
        <v>0</v>
      </c>
    </row>
    <row r="448" spans="1:10" ht="25.5" hidden="1" customHeight="1" x14ac:dyDescent="0.2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869</v>
      </c>
      <c r="I448" s="536">
        <f t="shared" si="67"/>
        <v>0</v>
      </c>
      <c r="J448" s="760">
        <f t="shared" si="72"/>
        <v>0</v>
      </c>
    </row>
    <row r="449" spans="1:10" hidden="1" x14ac:dyDescent="0.2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760"/>
    </row>
    <row r="450" spans="1:10" hidden="1" x14ac:dyDescent="0.2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760"/>
    </row>
    <row r="451" spans="1:10" hidden="1" x14ac:dyDescent="0.2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60"/>
    </row>
    <row r="452" spans="1:10" hidden="1" x14ac:dyDescent="0.2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60"/>
    </row>
    <row r="453" spans="1:10" hidden="1" x14ac:dyDescent="0.2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6"/>
        <v>0</v>
      </c>
      <c r="H453" s="536">
        <v>1617</v>
      </c>
      <c r="I453" s="536">
        <f t="shared" si="67"/>
        <v>0</v>
      </c>
      <c r="J453" s="760">
        <f t="shared" ref="J453:J454" si="73">G453+I453</f>
        <v>0</v>
      </c>
    </row>
    <row r="454" spans="1:10" hidden="1" x14ac:dyDescent="0.2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6"/>
        <v>0</v>
      </c>
      <c r="H454" s="536">
        <v>1428</v>
      </c>
      <c r="I454" s="536">
        <f t="shared" si="67"/>
        <v>0</v>
      </c>
      <c r="J454" s="760">
        <f t="shared" si="73"/>
        <v>0</v>
      </c>
    </row>
    <row r="455" spans="1:10" ht="29.25" hidden="1" customHeight="1" x14ac:dyDescent="0.2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6"/>
        <v>0</v>
      </c>
      <c r="H455" s="536"/>
      <c r="I455" s="536">
        <f t="shared" si="67"/>
        <v>0</v>
      </c>
      <c r="J455" s="760"/>
    </row>
    <row r="456" spans="1:10" ht="29.25" hidden="1" customHeight="1" x14ac:dyDescent="0.2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6"/>
        <v>0</v>
      </c>
      <c r="H456" s="536">
        <v>2646</v>
      </c>
      <c r="I456" s="536">
        <f t="shared" si="67"/>
        <v>0</v>
      </c>
      <c r="J456" s="760">
        <f t="shared" ref="J456:J458" si="74">G456+I456</f>
        <v>0</v>
      </c>
    </row>
    <row r="457" spans="1:10" hidden="1" x14ac:dyDescent="0.2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6"/>
        <v>0</v>
      </c>
      <c r="H457" s="536">
        <v>95</v>
      </c>
      <c r="I457" s="536">
        <f t="shared" si="67"/>
        <v>0</v>
      </c>
      <c r="J457" s="760">
        <f t="shared" si="74"/>
        <v>0</v>
      </c>
    </row>
    <row r="458" spans="1:10" hidden="1" x14ac:dyDescent="0.2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6"/>
        <v>0</v>
      </c>
      <c r="H458" s="536">
        <v>49673</v>
      </c>
      <c r="I458" s="536">
        <f t="shared" si="67"/>
        <v>0</v>
      </c>
      <c r="J458" s="760">
        <f t="shared" si="74"/>
        <v>0</v>
      </c>
    </row>
    <row r="459" spans="1:10" ht="15.75" customHeight="1" x14ac:dyDescent="0.2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59"/>
    </row>
    <row r="460" spans="1:10" ht="15.75" customHeight="1" x14ac:dyDescent="0.2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6"/>
        <v>1600</v>
      </c>
      <c r="H460" s="536">
        <v>627</v>
      </c>
      <c r="I460" s="536">
        <f t="shared" si="67"/>
        <v>1254</v>
      </c>
      <c r="J460" s="760">
        <f t="shared" ref="J460:J463" si="75">G460+I460</f>
        <v>2854</v>
      </c>
    </row>
    <row r="461" spans="1:10" ht="12.75" customHeight="1" x14ac:dyDescent="0.2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6"/>
        <v>1200</v>
      </c>
      <c r="H461" s="536">
        <v>595</v>
      </c>
      <c r="I461" s="536">
        <f t="shared" si="67"/>
        <v>1190</v>
      </c>
      <c r="J461" s="760">
        <f t="shared" si="75"/>
        <v>2390</v>
      </c>
    </row>
    <row r="462" spans="1:10" ht="12.75" hidden="1" customHeight="1" x14ac:dyDescent="0.2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6"/>
        <v>0</v>
      </c>
      <c r="H462" s="536">
        <v>2975</v>
      </c>
      <c r="I462" s="536">
        <f t="shared" si="67"/>
        <v>0</v>
      </c>
      <c r="J462" s="760">
        <f t="shared" si="75"/>
        <v>0</v>
      </c>
    </row>
    <row r="463" spans="1:10" ht="15" customHeight="1" x14ac:dyDescent="0.2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6"/>
        <v>6712.5</v>
      </c>
      <c r="H463" s="536">
        <v>840</v>
      </c>
      <c r="I463" s="536">
        <f t="shared" si="67"/>
        <v>3007.2000000000003</v>
      </c>
      <c r="J463" s="760">
        <f t="shared" si="75"/>
        <v>9719.7000000000007</v>
      </c>
    </row>
    <row r="464" spans="1:10" ht="15" hidden="1" customHeight="1" x14ac:dyDescent="0.2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760"/>
    </row>
    <row r="465" spans="1:10" ht="12.6" customHeight="1" x14ac:dyDescent="0.2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6"/>
        <v>2381.25</v>
      </c>
      <c r="H465" s="536">
        <v>3080</v>
      </c>
      <c r="I465" s="536">
        <f t="shared" si="67"/>
        <v>3911.6</v>
      </c>
      <c r="J465" s="760">
        <f t="shared" ref="J465:J466" si="76">G465+I465</f>
        <v>6292.85</v>
      </c>
    </row>
    <row r="466" spans="1:10" ht="30" hidden="1" customHeight="1" x14ac:dyDescent="0.2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6"/>
        <v>0</v>
      </c>
      <c r="H466" s="536">
        <v>869</v>
      </c>
      <c r="I466" s="536">
        <f t="shared" si="67"/>
        <v>0</v>
      </c>
      <c r="J466" s="760">
        <f t="shared" si="76"/>
        <v>0</v>
      </c>
    </row>
    <row r="467" spans="1:10" hidden="1" x14ac:dyDescent="0.2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760"/>
    </row>
    <row r="468" spans="1:10" hidden="1" x14ac:dyDescent="0.2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760"/>
    </row>
    <row r="469" spans="1:10" ht="15" hidden="1" customHeight="1" x14ac:dyDescent="0.2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60"/>
    </row>
    <row r="470" spans="1:10" ht="15" hidden="1" customHeight="1" x14ac:dyDescent="0.2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6"/>
        <v>0</v>
      </c>
      <c r="H470" s="536">
        <v>1617</v>
      </c>
      <c r="I470" s="536">
        <f t="shared" si="67"/>
        <v>0</v>
      </c>
      <c r="J470" s="760">
        <f t="shared" ref="J470:J471" si="77">G470+I470</f>
        <v>0</v>
      </c>
    </row>
    <row r="471" spans="1:10" ht="12.75" hidden="1" customHeight="1" x14ac:dyDescent="0.2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6"/>
        <v>0</v>
      </c>
      <c r="H471" s="536">
        <v>1226</v>
      </c>
      <c r="I471" s="536">
        <f t="shared" si="67"/>
        <v>0</v>
      </c>
      <c r="J471" s="760">
        <f t="shared" si="77"/>
        <v>0</v>
      </c>
    </row>
    <row r="472" spans="1:10" ht="15" hidden="1" customHeight="1" x14ac:dyDescent="0.2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6"/>
        <v>0</v>
      </c>
      <c r="H472" s="536"/>
      <c r="I472" s="536">
        <f t="shared" si="67"/>
        <v>0</v>
      </c>
      <c r="J472" s="760"/>
    </row>
    <row r="473" spans="1:10" ht="12.6" hidden="1" customHeight="1" x14ac:dyDescent="0.2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6"/>
        <v>0</v>
      </c>
      <c r="H473" s="536">
        <v>2132</v>
      </c>
      <c r="I473" s="536">
        <f t="shared" si="67"/>
        <v>0</v>
      </c>
      <c r="J473" s="760">
        <f t="shared" ref="J473:J474" si="78">G473+I473</f>
        <v>0</v>
      </c>
    </row>
    <row r="474" spans="1:10" ht="12.6" hidden="1" customHeight="1" x14ac:dyDescent="0.2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6"/>
        <v>0</v>
      </c>
      <c r="H474" s="536">
        <v>1428</v>
      </c>
      <c r="I474" s="536">
        <f t="shared" si="67"/>
        <v>0</v>
      </c>
      <c r="J474" s="760">
        <f t="shared" si="78"/>
        <v>0</v>
      </c>
    </row>
    <row r="475" spans="1:10" ht="12.6" hidden="1" customHeight="1" x14ac:dyDescent="0.2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6"/>
        <v>0</v>
      </c>
      <c r="H475" s="536"/>
      <c r="I475" s="536">
        <f t="shared" si="67"/>
        <v>0</v>
      </c>
      <c r="J475" s="760"/>
    </row>
    <row r="476" spans="1:10" ht="25.5" hidden="1" customHeight="1" x14ac:dyDescent="0.2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6"/>
        <v>0</v>
      </c>
      <c r="H476" s="536">
        <v>2646</v>
      </c>
      <c r="I476" s="536">
        <f t="shared" si="67"/>
        <v>0</v>
      </c>
      <c r="J476" s="760">
        <f t="shared" ref="J476:J478" si="79">G476+I476</f>
        <v>0</v>
      </c>
    </row>
    <row r="477" spans="1:10" hidden="1" x14ac:dyDescent="0.2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6"/>
        <v>0</v>
      </c>
      <c r="H477" s="536">
        <v>95</v>
      </c>
      <c r="I477" s="536">
        <f t="shared" si="67"/>
        <v>0</v>
      </c>
      <c r="J477" s="760">
        <f t="shared" si="79"/>
        <v>0</v>
      </c>
    </row>
    <row r="478" spans="1:10" ht="12.75" hidden="1" customHeight="1" x14ac:dyDescent="0.2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6"/>
        <v>0</v>
      </c>
      <c r="H478" s="536">
        <v>68052</v>
      </c>
      <c r="I478" s="536">
        <f t="shared" si="67"/>
        <v>0</v>
      </c>
      <c r="J478" s="760">
        <f t="shared" si="79"/>
        <v>0</v>
      </c>
    </row>
    <row r="479" spans="1:10" ht="15" customHeight="1" x14ac:dyDescent="0.2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59"/>
    </row>
    <row r="480" spans="1:10" x14ac:dyDescent="0.2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6"/>
        <v>800</v>
      </c>
      <c r="H480" s="536">
        <v>508</v>
      </c>
      <c r="I480" s="536">
        <f t="shared" si="67"/>
        <v>508</v>
      </c>
      <c r="J480" s="760">
        <f t="shared" ref="J480:J483" si="80">G480+I480</f>
        <v>1308</v>
      </c>
    </row>
    <row r="481" spans="1:10" x14ac:dyDescent="0.2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6"/>
        <v>600</v>
      </c>
      <c r="H481" s="536">
        <v>532</v>
      </c>
      <c r="I481" s="536">
        <f t="shared" si="67"/>
        <v>532</v>
      </c>
      <c r="J481" s="760">
        <f t="shared" si="80"/>
        <v>1132</v>
      </c>
    </row>
    <row r="482" spans="1:10" x14ac:dyDescent="0.2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2975</v>
      </c>
      <c r="I482" s="536">
        <f t="shared" si="67"/>
        <v>2975</v>
      </c>
      <c r="J482" s="760">
        <f t="shared" si="80"/>
        <v>3775</v>
      </c>
    </row>
    <row r="483" spans="1:10" x14ac:dyDescent="0.2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6"/>
        <v>16275</v>
      </c>
      <c r="H483" s="536">
        <v>840</v>
      </c>
      <c r="I483" s="536">
        <f t="shared" si="67"/>
        <v>7291.2</v>
      </c>
      <c r="J483" s="760">
        <f t="shared" si="80"/>
        <v>23566.2</v>
      </c>
    </row>
    <row r="484" spans="1:10" x14ac:dyDescent="0.2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6"/>
        <v>0</v>
      </c>
      <c r="H484" s="536"/>
      <c r="I484" s="536">
        <f t="shared" si="67"/>
        <v>0</v>
      </c>
      <c r="J484" s="760"/>
    </row>
    <row r="485" spans="1:10" x14ac:dyDescent="0.2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6"/>
        <v>1275</v>
      </c>
      <c r="H485" s="536">
        <v>3080</v>
      </c>
      <c r="I485" s="536">
        <f t="shared" si="67"/>
        <v>2094.4</v>
      </c>
      <c r="J485" s="760">
        <f t="shared" ref="J485:J486" si="81">G485+I485</f>
        <v>3369.4</v>
      </c>
    </row>
    <row r="486" spans="1:10" hidden="1" x14ac:dyDescent="0.2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6"/>
        <v>0</v>
      </c>
      <c r="H486" s="536">
        <v>869</v>
      </c>
      <c r="I486" s="536">
        <f t="shared" si="67"/>
        <v>0</v>
      </c>
      <c r="J486" s="760">
        <f t="shared" si="81"/>
        <v>0</v>
      </c>
    </row>
    <row r="487" spans="1:10" hidden="1" x14ac:dyDescent="0.2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760"/>
    </row>
    <row r="488" spans="1:10" hidden="1" x14ac:dyDescent="0.2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760"/>
    </row>
    <row r="489" spans="1:10" hidden="1" x14ac:dyDescent="0.2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60"/>
    </row>
    <row r="490" spans="1:10" x14ac:dyDescent="0.2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6"/>
        <v>4275</v>
      </c>
      <c r="H490" s="536">
        <v>1617</v>
      </c>
      <c r="I490" s="536">
        <f t="shared" si="67"/>
        <v>3686.7599999999998</v>
      </c>
      <c r="J490" s="760">
        <f t="shared" ref="J490:J491" si="82">G490+I490</f>
        <v>7961.76</v>
      </c>
    </row>
    <row r="491" spans="1:10" hidden="1" x14ac:dyDescent="0.2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6"/>
        <v>0</v>
      </c>
      <c r="H491" s="536">
        <v>1226</v>
      </c>
      <c r="I491" s="536">
        <f t="shared" si="67"/>
        <v>0</v>
      </c>
      <c r="J491" s="760">
        <f t="shared" si="82"/>
        <v>0</v>
      </c>
    </row>
    <row r="492" spans="1:10" hidden="1" x14ac:dyDescent="0.2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6"/>
        <v>0</v>
      </c>
      <c r="H492" s="536"/>
      <c r="I492" s="536">
        <f t="shared" si="67"/>
        <v>0</v>
      </c>
      <c r="J492" s="760"/>
    </row>
    <row r="493" spans="1:10" hidden="1" x14ac:dyDescent="0.2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3">E493*F493</f>
        <v>0</v>
      </c>
      <c r="H493" s="536"/>
      <c r="I493" s="536">
        <f t="shared" ref="I493:I518" si="84">E493*H493</f>
        <v>0</v>
      </c>
      <c r="J493" s="760"/>
    </row>
    <row r="494" spans="1:10" hidden="1" x14ac:dyDescent="0.2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3"/>
        <v>0</v>
      </c>
      <c r="H494" s="536">
        <v>2132</v>
      </c>
      <c r="I494" s="536">
        <f t="shared" si="84"/>
        <v>0</v>
      </c>
      <c r="J494" s="760">
        <f t="shared" ref="J494:J495" si="85">G494+I494</f>
        <v>0</v>
      </c>
    </row>
    <row r="495" spans="1:10" hidden="1" x14ac:dyDescent="0.2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3"/>
        <v>0</v>
      </c>
      <c r="H495" s="536">
        <v>1428</v>
      </c>
      <c r="I495" s="536">
        <f t="shared" si="84"/>
        <v>0</v>
      </c>
      <c r="J495" s="760">
        <f t="shared" si="85"/>
        <v>0</v>
      </c>
    </row>
    <row r="496" spans="1:10" hidden="1" x14ac:dyDescent="0.2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3"/>
        <v>0</v>
      </c>
      <c r="H496" s="536"/>
      <c r="I496" s="536">
        <f t="shared" si="84"/>
        <v>0</v>
      </c>
      <c r="J496" s="760"/>
    </row>
    <row r="497" spans="1:10" hidden="1" x14ac:dyDescent="0.2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3"/>
        <v>0</v>
      </c>
      <c r="H497" s="536">
        <v>2646</v>
      </c>
      <c r="I497" s="536">
        <f t="shared" si="84"/>
        <v>0</v>
      </c>
      <c r="J497" s="760">
        <f t="shared" ref="J497:J499" si="86">G497+I497</f>
        <v>0</v>
      </c>
    </row>
    <row r="498" spans="1:10" ht="28.5" customHeight="1" x14ac:dyDescent="0.2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3"/>
        <v>310</v>
      </c>
      <c r="H498" s="536">
        <v>95</v>
      </c>
      <c r="I498" s="536">
        <f t="shared" si="84"/>
        <v>29.45</v>
      </c>
      <c r="J498" s="760">
        <f t="shared" si="86"/>
        <v>339.45</v>
      </c>
    </row>
    <row r="499" spans="1:10" ht="26.25" hidden="1" customHeight="1" x14ac:dyDescent="0.2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3"/>
        <v>0</v>
      </c>
      <c r="H499" s="536">
        <v>67567</v>
      </c>
      <c r="I499" s="536">
        <f t="shared" si="84"/>
        <v>0</v>
      </c>
      <c r="J499" s="760">
        <f t="shared" si="86"/>
        <v>0</v>
      </c>
    </row>
    <row r="500" spans="1:10" x14ac:dyDescent="0.2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3"/>
        <v>0</v>
      </c>
      <c r="H500" s="147"/>
      <c r="I500" s="536">
        <f t="shared" si="84"/>
        <v>0</v>
      </c>
      <c r="J500" s="759"/>
    </row>
    <row r="501" spans="1:10" x14ac:dyDescent="0.2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3"/>
        <v>3000</v>
      </c>
      <c r="H501" s="536">
        <v>4977</v>
      </c>
      <c r="I501" s="536">
        <f t="shared" si="84"/>
        <v>9954</v>
      </c>
      <c r="J501" s="760">
        <f t="shared" ref="J501:J502" si="87">G501+I501</f>
        <v>12954</v>
      </c>
    </row>
    <row r="502" spans="1:10" x14ac:dyDescent="0.2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3"/>
        <v>50625</v>
      </c>
      <c r="H502" s="536">
        <v>1190</v>
      </c>
      <c r="I502" s="536">
        <f t="shared" si="84"/>
        <v>32130</v>
      </c>
      <c r="J502" s="760">
        <f t="shared" si="87"/>
        <v>82755</v>
      </c>
    </row>
    <row r="503" spans="1:10" x14ac:dyDescent="0.2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3"/>
        <v>0</v>
      </c>
      <c r="H503" s="536"/>
      <c r="I503" s="536">
        <f t="shared" si="84"/>
        <v>0</v>
      </c>
      <c r="J503" s="760"/>
    </row>
    <row r="504" spans="1:10" ht="25.5" x14ac:dyDescent="0.2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3"/>
        <v>10875</v>
      </c>
      <c r="H504" s="536">
        <v>1764</v>
      </c>
      <c r="I504" s="536">
        <f t="shared" si="84"/>
        <v>10231.199999999999</v>
      </c>
      <c r="J504" s="760">
        <f t="shared" ref="J504:J505" si="88">G504+I504</f>
        <v>21106.199999999997</v>
      </c>
    </row>
    <row r="505" spans="1:10" x14ac:dyDescent="0.2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3"/>
        <v>3712.5</v>
      </c>
      <c r="H505" s="536">
        <v>1428</v>
      </c>
      <c r="I505" s="536">
        <f t="shared" si="84"/>
        <v>2827.44</v>
      </c>
      <c r="J505" s="760">
        <f t="shared" si="88"/>
        <v>6539.9400000000005</v>
      </c>
    </row>
    <row r="506" spans="1:10" x14ac:dyDescent="0.2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3"/>
        <v>0</v>
      </c>
      <c r="H506" s="536"/>
      <c r="I506" s="536">
        <f t="shared" si="84"/>
        <v>0</v>
      </c>
      <c r="J506" s="760"/>
    </row>
    <row r="507" spans="1:10" x14ac:dyDescent="0.2">
      <c r="A507" s="531">
        <v>478</v>
      </c>
      <c r="B507" s="535" t="s">
        <v>150</v>
      </c>
      <c r="C507" s="538"/>
      <c r="D507" s="533" t="s">
        <v>56</v>
      </c>
      <c r="E507" s="566">
        <v>0.45</v>
      </c>
      <c r="F507" s="536">
        <v>1875</v>
      </c>
      <c r="G507" s="536">
        <f t="shared" si="83"/>
        <v>843.75</v>
      </c>
      <c r="H507" s="536">
        <v>2646</v>
      </c>
      <c r="I507" s="536">
        <f t="shared" si="84"/>
        <v>1190.7</v>
      </c>
      <c r="J507" s="760">
        <f t="shared" ref="J507:J510" si="89">G507+I507</f>
        <v>2034.45</v>
      </c>
    </row>
    <row r="508" spans="1:10" ht="25.5" x14ac:dyDescent="0.2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3"/>
        <v>2556</v>
      </c>
      <c r="H508" s="536">
        <v>381</v>
      </c>
      <c r="I508" s="536">
        <f t="shared" si="84"/>
        <v>1623.06</v>
      </c>
      <c r="J508" s="760">
        <f t="shared" si="89"/>
        <v>4179.0599999999995</v>
      </c>
    </row>
    <row r="509" spans="1:10" x14ac:dyDescent="0.2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3"/>
        <v>520</v>
      </c>
      <c r="H509" s="536">
        <v>123</v>
      </c>
      <c r="I509" s="536">
        <f t="shared" si="84"/>
        <v>63.96</v>
      </c>
      <c r="J509" s="760">
        <f t="shared" si="89"/>
        <v>583.96</v>
      </c>
    </row>
    <row r="510" spans="1:10" x14ac:dyDescent="0.2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3"/>
        <v>0</v>
      </c>
      <c r="H510" s="536">
        <v>14017</v>
      </c>
      <c r="I510" s="536">
        <f t="shared" si="84"/>
        <v>14017</v>
      </c>
      <c r="J510" s="760">
        <f t="shared" si="89"/>
        <v>14017</v>
      </c>
    </row>
    <row r="511" spans="1:10" hidden="1" x14ac:dyDescent="0.2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59"/>
    </row>
    <row r="512" spans="1:10" ht="38.25" hidden="1" x14ac:dyDescent="0.2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3"/>
        <v>0</v>
      </c>
      <c r="H512" s="536">
        <v>0</v>
      </c>
      <c r="I512" s="536">
        <f t="shared" si="84"/>
        <v>0</v>
      </c>
      <c r="J512" s="760">
        <f t="shared" ref="J512:J518" si="90">G512+I512</f>
        <v>0</v>
      </c>
    </row>
    <row r="513" spans="1:10" hidden="1" x14ac:dyDescent="0.2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3"/>
        <v>0</v>
      </c>
      <c r="H513" s="536">
        <v>0</v>
      </c>
      <c r="I513" s="536">
        <f t="shared" si="84"/>
        <v>0</v>
      </c>
      <c r="J513" s="760">
        <f t="shared" si="90"/>
        <v>0</v>
      </c>
    </row>
    <row r="514" spans="1:10" hidden="1" x14ac:dyDescent="0.2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760">
        <f t="shared" si="90"/>
        <v>0</v>
      </c>
    </row>
    <row r="515" spans="1:10" hidden="1" x14ac:dyDescent="0.2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3"/>
        <v>0</v>
      </c>
      <c r="H515" s="536">
        <v>0</v>
      </c>
      <c r="I515" s="536">
        <f t="shared" si="84"/>
        <v>0</v>
      </c>
      <c r="J515" s="760">
        <f t="shared" si="90"/>
        <v>0</v>
      </c>
    </row>
    <row r="516" spans="1:10" ht="25.5" hidden="1" x14ac:dyDescent="0.2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3"/>
        <v>0</v>
      </c>
      <c r="H516" s="536">
        <v>0</v>
      </c>
      <c r="I516" s="536">
        <f t="shared" si="84"/>
        <v>0</v>
      </c>
      <c r="J516" s="760">
        <f t="shared" si="90"/>
        <v>0</v>
      </c>
    </row>
    <row r="517" spans="1:10" hidden="1" x14ac:dyDescent="0.2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3"/>
        <v>0</v>
      </c>
      <c r="H517" s="536">
        <v>0</v>
      </c>
      <c r="I517" s="536">
        <f t="shared" si="84"/>
        <v>0</v>
      </c>
      <c r="J517" s="760">
        <f t="shared" si="90"/>
        <v>0</v>
      </c>
    </row>
    <row r="518" spans="1:10" hidden="1" x14ac:dyDescent="0.2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3"/>
        <v>0</v>
      </c>
      <c r="H518" s="536">
        <v>869</v>
      </c>
      <c r="I518" s="536">
        <f t="shared" si="84"/>
        <v>0</v>
      </c>
      <c r="J518" s="760">
        <f t="shared" si="90"/>
        <v>0</v>
      </c>
    </row>
    <row r="519" spans="1:10" hidden="1" x14ac:dyDescent="0.2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59"/>
    </row>
    <row r="520" spans="1:10" hidden="1" x14ac:dyDescent="0.2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60">
        <f t="shared" ref="J520:J521" si="91">G520+I520</f>
        <v>0</v>
      </c>
    </row>
    <row r="521" spans="1:10" hidden="1" x14ac:dyDescent="0.2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60">
        <f t="shared" si="91"/>
        <v>0</v>
      </c>
    </row>
    <row r="522" spans="1:10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59"/>
    </row>
    <row r="523" spans="1:10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60">
        <f t="shared" ref="J523:J524" si="92">G523+I523</f>
        <v>0</v>
      </c>
    </row>
    <row r="524" spans="1:10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60">
        <f t="shared" si="92"/>
        <v>0</v>
      </c>
    </row>
    <row r="525" spans="1:10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59"/>
    </row>
    <row r="526" spans="1:10" ht="24.75" customHeight="1" x14ac:dyDescent="0.2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3">E526*F526</f>
        <v>19200</v>
      </c>
      <c r="H526" s="536">
        <v>2623</v>
      </c>
      <c r="I526" s="536">
        <f t="shared" ref="I526:I548" si="94">E526*H526</f>
        <v>62952</v>
      </c>
      <c r="J526" s="760">
        <f t="shared" ref="J526:J534" si="95">G526+I526</f>
        <v>82152</v>
      </c>
    </row>
    <row r="527" spans="1:10" ht="31.9" customHeight="1" x14ac:dyDescent="0.2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3"/>
        <v>1200</v>
      </c>
      <c r="H527" s="536">
        <v>335</v>
      </c>
      <c r="I527" s="536">
        <f t="shared" si="94"/>
        <v>670</v>
      </c>
      <c r="J527" s="760">
        <f t="shared" si="95"/>
        <v>1870</v>
      </c>
    </row>
    <row r="528" spans="1:10" ht="31.9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3"/>
        <v>1200</v>
      </c>
      <c r="H528" s="536">
        <v>928</v>
      </c>
      <c r="I528" s="536">
        <f t="shared" si="94"/>
        <v>1856</v>
      </c>
      <c r="J528" s="760">
        <f t="shared" si="95"/>
        <v>3056</v>
      </c>
    </row>
    <row r="529" spans="1:10" ht="39.75" customHeight="1" x14ac:dyDescent="0.2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3"/>
        <v>16800</v>
      </c>
      <c r="H529" s="536">
        <v>1424</v>
      </c>
      <c r="I529" s="536">
        <f t="shared" si="94"/>
        <v>39872</v>
      </c>
      <c r="J529" s="760">
        <f t="shared" si="95"/>
        <v>56672</v>
      </c>
    </row>
    <row r="530" spans="1:10" ht="12" customHeight="1" x14ac:dyDescent="0.2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3"/>
        <v>49400</v>
      </c>
      <c r="H530" s="536">
        <v>957</v>
      </c>
      <c r="I530" s="536">
        <f t="shared" si="94"/>
        <v>36366</v>
      </c>
      <c r="J530" s="760">
        <f t="shared" si="95"/>
        <v>85766</v>
      </c>
    </row>
    <row r="531" spans="1:10" ht="12" customHeight="1" x14ac:dyDescent="0.2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3"/>
        <v>56000</v>
      </c>
      <c r="H531" s="536">
        <v>421</v>
      </c>
      <c r="I531" s="536">
        <f t="shared" si="94"/>
        <v>33680</v>
      </c>
      <c r="J531" s="760">
        <f t="shared" si="95"/>
        <v>89680</v>
      </c>
    </row>
    <row r="532" spans="1:10" ht="12" customHeight="1" x14ac:dyDescent="0.2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3"/>
        <v>0</v>
      </c>
      <c r="H532" s="536">
        <v>18051</v>
      </c>
      <c r="I532" s="536">
        <f t="shared" si="94"/>
        <v>18051</v>
      </c>
      <c r="J532" s="760">
        <f t="shared" si="95"/>
        <v>18051</v>
      </c>
    </row>
    <row r="533" spans="1:10" ht="12" customHeight="1" x14ac:dyDescent="0.2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3"/>
        <v>6000</v>
      </c>
      <c r="H533" s="536">
        <v>629</v>
      </c>
      <c r="I533" s="536">
        <f t="shared" si="94"/>
        <v>1887</v>
      </c>
      <c r="J533" s="760">
        <f t="shared" si="95"/>
        <v>7887</v>
      </c>
    </row>
    <row r="534" spans="1:10" ht="12" customHeight="1" x14ac:dyDescent="0.2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3"/>
        <v>0</v>
      </c>
      <c r="H534" s="536">
        <v>66966</v>
      </c>
      <c r="I534" s="536">
        <f t="shared" si="94"/>
        <v>66966</v>
      </c>
      <c r="J534" s="760">
        <f t="shared" si="95"/>
        <v>66966</v>
      </c>
    </row>
    <row r="535" spans="1:10" ht="12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3"/>
        <v>0</v>
      </c>
      <c r="H535" s="147"/>
      <c r="I535" s="536">
        <f t="shared" si="94"/>
        <v>0</v>
      </c>
      <c r="J535" s="759"/>
    </row>
    <row r="536" spans="1:10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3"/>
        <v>0</v>
      </c>
      <c r="H536" s="536">
        <v>1853</v>
      </c>
      <c r="I536" s="536">
        <f t="shared" si="94"/>
        <v>0</v>
      </c>
      <c r="J536" s="760">
        <f t="shared" ref="J536:J540" si="96">G536+I536</f>
        <v>0</v>
      </c>
    </row>
    <row r="537" spans="1:10" ht="12" customHeight="1" x14ac:dyDescent="0.2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3"/>
        <v>10800</v>
      </c>
      <c r="H537" s="536">
        <v>335</v>
      </c>
      <c r="I537" s="536">
        <f t="shared" si="94"/>
        <v>6030</v>
      </c>
      <c r="J537" s="760">
        <f t="shared" si="96"/>
        <v>16830</v>
      </c>
    </row>
    <row r="538" spans="1:10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3"/>
        <v>7200</v>
      </c>
      <c r="H538" s="536">
        <v>928</v>
      </c>
      <c r="I538" s="536">
        <f t="shared" si="94"/>
        <v>11136</v>
      </c>
      <c r="J538" s="760">
        <f t="shared" si="96"/>
        <v>18336</v>
      </c>
    </row>
    <row r="539" spans="1:10" ht="26.25" customHeight="1" x14ac:dyDescent="0.2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3"/>
        <v>106600</v>
      </c>
      <c r="H539" s="536">
        <v>957</v>
      </c>
      <c r="I539" s="536">
        <f t="shared" si="94"/>
        <v>78474</v>
      </c>
      <c r="J539" s="760">
        <f t="shared" si="96"/>
        <v>185074</v>
      </c>
    </row>
    <row r="540" spans="1:10" ht="31.9" customHeight="1" x14ac:dyDescent="0.2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3"/>
        <v>0</v>
      </c>
      <c r="H540" s="536">
        <v>15695</v>
      </c>
      <c r="I540" s="536">
        <f t="shared" si="94"/>
        <v>15695</v>
      </c>
      <c r="J540" s="760">
        <f t="shared" si="96"/>
        <v>15695</v>
      </c>
    </row>
    <row r="541" spans="1:10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3"/>
        <v>0</v>
      </c>
      <c r="H541" s="536"/>
      <c r="I541" s="536">
        <f t="shared" si="94"/>
        <v>0</v>
      </c>
      <c r="J541" s="760"/>
    </row>
    <row r="542" spans="1:10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3"/>
        <v>0</v>
      </c>
      <c r="H542" s="536">
        <v>1212</v>
      </c>
      <c r="I542" s="536">
        <f t="shared" si="94"/>
        <v>0</v>
      </c>
      <c r="J542" s="760">
        <f t="shared" ref="J542:J545" si="97">G542+I542</f>
        <v>0</v>
      </c>
    </row>
    <row r="543" spans="1:10" ht="12" customHeight="1" x14ac:dyDescent="0.2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3"/>
        <v>6000</v>
      </c>
      <c r="H543" s="536">
        <v>629</v>
      </c>
      <c r="I543" s="536">
        <f t="shared" si="94"/>
        <v>1887</v>
      </c>
      <c r="J543" s="760">
        <f t="shared" si="97"/>
        <v>7887</v>
      </c>
    </row>
    <row r="544" spans="1:10" ht="12" customHeight="1" x14ac:dyDescent="0.2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3"/>
        <v>0</v>
      </c>
      <c r="H544" s="536">
        <v>53152</v>
      </c>
      <c r="I544" s="536">
        <f t="shared" si="94"/>
        <v>53152</v>
      </c>
      <c r="J544" s="760">
        <f t="shared" si="97"/>
        <v>53152</v>
      </c>
    </row>
    <row r="545" spans="1:1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3"/>
        <v>0</v>
      </c>
      <c r="H545" s="536">
        <v>928267</v>
      </c>
      <c r="I545" s="536">
        <f t="shared" si="94"/>
        <v>0</v>
      </c>
      <c r="J545" s="760">
        <f t="shared" si="97"/>
        <v>0</v>
      </c>
    </row>
    <row r="546" spans="1:1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93"/>
        <v>0</v>
      </c>
      <c r="H546" s="536"/>
      <c r="I546" s="536">
        <f t="shared" si="94"/>
        <v>0</v>
      </c>
      <c r="J546" s="760"/>
    </row>
    <row r="547" spans="1:1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3"/>
        <v>0</v>
      </c>
      <c r="H547" s="536">
        <v>0</v>
      </c>
      <c r="I547" s="536">
        <f t="shared" si="94"/>
        <v>0</v>
      </c>
      <c r="J547" s="760">
        <f t="shared" ref="J547:J548" si="98">G547+I547</f>
        <v>0</v>
      </c>
    </row>
    <row r="548" spans="1:1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3"/>
        <v>0</v>
      </c>
      <c r="H548" s="536">
        <v>0</v>
      </c>
      <c r="I548" s="536">
        <f t="shared" si="94"/>
        <v>0</v>
      </c>
      <c r="J548" s="760">
        <f t="shared" si="98"/>
        <v>0</v>
      </c>
    </row>
    <row r="549" spans="1:1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60"/>
    </row>
    <row r="550" spans="1:11" ht="21.75" customHeight="1" x14ac:dyDescent="0.2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68">
        <f t="shared" ref="J550" si="99">SUM(J254:J549)</f>
        <v>1073792.02</v>
      </c>
      <c r="K550" s="564">
        <f>'[5]вдц+кс-6'!P788</f>
        <v>14309357.718854373</v>
      </c>
    </row>
    <row r="551" spans="1:1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59"/>
    </row>
    <row r="552" spans="1:11" ht="26.25" customHeight="1" outlineLevel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59"/>
    </row>
    <row r="553" spans="1:11" ht="31.9" hidden="1" customHeight="1" outlineLevel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59"/>
    </row>
    <row r="554" spans="1:11" ht="31.9" hidden="1" customHeight="1" outlineLevel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0">E554*F554</f>
        <v>0</v>
      </c>
      <c r="H554" s="536">
        <v>928</v>
      </c>
      <c r="I554" s="536">
        <f t="shared" ref="I554:I617" si="101">E554*H554</f>
        <v>0</v>
      </c>
      <c r="J554" s="760">
        <f t="shared" ref="J554:J560" si="102">G554+I554</f>
        <v>0</v>
      </c>
    </row>
    <row r="555" spans="1:11" ht="31.9" hidden="1" customHeight="1" outlineLevel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0"/>
        <v>0</v>
      </c>
      <c r="H555" s="536">
        <v>1026</v>
      </c>
      <c r="I555" s="536">
        <f t="shared" si="101"/>
        <v>0</v>
      </c>
      <c r="J555" s="760">
        <f t="shared" si="102"/>
        <v>0</v>
      </c>
    </row>
    <row r="556" spans="1:11" ht="36.75" hidden="1" customHeight="1" outlineLevel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0"/>
        <v>0</v>
      </c>
      <c r="H556" s="536">
        <v>237</v>
      </c>
      <c r="I556" s="536">
        <f t="shared" si="101"/>
        <v>0</v>
      </c>
      <c r="J556" s="760">
        <f t="shared" si="102"/>
        <v>0</v>
      </c>
    </row>
    <row r="557" spans="1:11" ht="12" hidden="1" customHeight="1" outlineLevel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0"/>
        <v>0</v>
      </c>
      <c r="H557" s="536">
        <v>45</v>
      </c>
      <c r="I557" s="536">
        <f t="shared" si="101"/>
        <v>0</v>
      </c>
      <c r="J557" s="760">
        <f t="shared" si="102"/>
        <v>0</v>
      </c>
    </row>
    <row r="558" spans="1:11" ht="12" hidden="1" customHeight="1" outlineLevel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0"/>
        <v>0</v>
      </c>
      <c r="H558" s="536">
        <v>1896</v>
      </c>
      <c r="I558" s="536">
        <f t="shared" si="101"/>
        <v>0</v>
      </c>
      <c r="J558" s="760">
        <f t="shared" si="102"/>
        <v>0</v>
      </c>
    </row>
    <row r="559" spans="1:11" ht="12" hidden="1" customHeight="1" outlineLevel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0"/>
        <v>0</v>
      </c>
      <c r="H559" s="536">
        <v>1976</v>
      </c>
      <c r="I559" s="536">
        <f t="shared" si="101"/>
        <v>0</v>
      </c>
      <c r="J559" s="760">
        <f t="shared" si="102"/>
        <v>0</v>
      </c>
    </row>
    <row r="560" spans="1:11" ht="12" hidden="1" customHeight="1" outlineLevel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0"/>
        <v>0</v>
      </c>
      <c r="H560" s="536">
        <v>335</v>
      </c>
      <c r="I560" s="536">
        <f t="shared" si="101"/>
        <v>0</v>
      </c>
      <c r="J560" s="760">
        <f t="shared" si="102"/>
        <v>0</v>
      </c>
    </row>
    <row r="561" spans="1:10" ht="12" customHeight="1" outlineLevel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59"/>
    </row>
    <row r="562" spans="1:10" ht="12" customHeight="1" outlineLevel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59"/>
    </row>
    <row r="563" spans="1:10" ht="12" hidden="1" customHeight="1" outlineLevel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0"/>
        <v>0</v>
      </c>
      <c r="H563" s="536">
        <v>61094.303999999996</v>
      </c>
      <c r="I563" s="536">
        <f t="shared" si="101"/>
        <v>0</v>
      </c>
      <c r="J563" s="760">
        <f t="shared" ref="J563:J592" si="103">G563+I563</f>
        <v>0</v>
      </c>
    </row>
    <row r="564" spans="1:10" ht="38.25" hidden="1" outlineLevel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0"/>
        <v>0</v>
      </c>
      <c r="H564" s="536">
        <v>13392</v>
      </c>
      <c r="I564" s="536">
        <f t="shared" si="101"/>
        <v>0</v>
      </c>
      <c r="J564" s="760">
        <f t="shared" si="103"/>
        <v>0</v>
      </c>
    </row>
    <row r="565" spans="1:10" ht="24.75" hidden="1" customHeight="1" outlineLevel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0"/>
        <v>0</v>
      </c>
      <c r="H565" s="536">
        <v>31296.359999999997</v>
      </c>
      <c r="I565" s="536">
        <f t="shared" si="101"/>
        <v>0</v>
      </c>
      <c r="J565" s="760">
        <f t="shared" si="103"/>
        <v>0</v>
      </c>
    </row>
    <row r="566" spans="1:10" ht="31.9" hidden="1" customHeight="1" outlineLevel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0"/>
        <v>0</v>
      </c>
      <c r="H566" s="536">
        <v>3678.3360000000002</v>
      </c>
      <c r="I566" s="536">
        <f t="shared" si="101"/>
        <v>0</v>
      </c>
      <c r="J566" s="760">
        <f t="shared" si="103"/>
        <v>0</v>
      </c>
    </row>
    <row r="567" spans="1:10" ht="31.9" hidden="1" customHeight="1" outlineLevel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0"/>
        <v>0</v>
      </c>
      <c r="H567" s="536">
        <v>26159.040000000001</v>
      </c>
      <c r="I567" s="536">
        <f t="shared" si="101"/>
        <v>0</v>
      </c>
      <c r="J567" s="760">
        <f t="shared" si="103"/>
        <v>0</v>
      </c>
    </row>
    <row r="568" spans="1:10" ht="38.25" hidden="1" customHeight="1" outlineLevel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0"/>
        <v>0</v>
      </c>
      <c r="H568" s="536">
        <v>99212.4</v>
      </c>
      <c r="I568" s="536">
        <f t="shared" si="101"/>
        <v>0</v>
      </c>
      <c r="J568" s="760">
        <f t="shared" si="103"/>
        <v>0</v>
      </c>
    </row>
    <row r="569" spans="1:10" ht="12" hidden="1" customHeight="1" outlineLevel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0"/>
        <v>0</v>
      </c>
      <c r="H569" s="536">
        <v>21450</v>
      </c>
      <c r="I569" s="536">
        <f t="shared" si="101"/>
        <v>0</v>
      </c>
      <c r="J569" s="760">
        <f t="shared" si="103"/>
        <v>0</v>
      </c>
    </row>
    <row r="570" spans="1:10" ht="12" hidden="1" customHeight="1" outlineLevel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12169.05</v>
      </c>
      <c r="I570" s="536">
        <f t="shared" si="101"/>
        <v>0</v>
      </c>
      <c r="J570" s="761">
        <f t="shared" si="103"/>
        <v>0</v>
      </c>
    </row>
    <row r="571" spans="1:10" ht="12" hidden="1" customHeight="1" outlineLevel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12435.650000000001</v>
      </c>
      <c r="I571" s="536">
        <f t="shared" si="101"/>
        <v>0</v>
      </c>
      <c r="J571" s="761">
        <f t="shared" si="103"/>
        <v>0</v>
      </c>
    </row>
    <row r="572" spans="1:10" ht="12" hidden="1" customHeight="1" outlineLevel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11769.15</v>
      </c>
      <c r="I572" s="536">
        <f t="shared" si="101"/>
        <v>0</v>
      </c>
      <c r="J572" s="761">
        <f t="shared" si="103"/>
        <v>0</v>
      </c>
    </row>
    <row r="573" spans="1:10" ht="12" hidden="1" customHeight="1" outlineLevel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10968.575000000001</v>
      </c>
      <c r="I573" s="536">
        <f t="shared" si="101"/>
        <v>0</v>
      </c>
      <c r="J573" s="761">
        <f t="shared" si="103"/>
        <v>0</v>
      </c>
    </row>
    <row r="574" spans="1:10" ht="12" hidden="1" customHeight="1" outlineLevel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761">
        <f t="shared" si="103"/>
        <v>0</v>
      </c>
    </row>
    <row r="575" spans="1:10" ht="12" hidden="1" customHeight="1" outlineLevel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761">
        <f t="shared" si="103"/>
        <v>0</v>
      </c>
    </row>
    <row r="576" spans="1:10" ht="25.5" hidden="1" outlineLevel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761">
        <f t="shared" si="103"/>
        <v>0</v>
      </c>
    </row>
    <row r="577" spans="1:10" ht="26.25" customHeight="1" outlineLevel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0"/>
        <v>157080.00000000003</v>
      </c>
      <c r="H577" s="543">
        <v>588</v>
      </c>
      <c r="I577" s="536">
        <f t="shared" si="101"/>
        <v>153938.40000000005</v>
      </c>
      <c r="J577" s="761">
        <f t="shared" si="103"/>
        <v>311018.40000000008</v>
      </c>
    </row>
    <row r="578" spans="1:10" ht="31.9" hidden="1" customHeight="1" outlineLevel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0"/>
        <v>0</v>
      </c>
      <c r="H578" s="543">
        <v>381</v>
      </c>
      <c r="I578" s="536">
        <f t="shared" si="101"/>
        <v>0</v>
      </c>
      <c r="J578" s="761">
        <f t="shared" si="103"/>
        <v>0</v>
      </c>
    </row>
    <row r="579" spans="1:10" ht="36.75" hidden="1" customHeight="1" outlineLevel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0"/>
        <v>0</v>
      </c>
      <c r="H579" s="543">
        <v>900</v>
      </c>
      <c r="I579" s="536">
        <f t="shared" si="101"/>
        <v>0</v>
      </c>
      <c r="J579" s="761">
        <f t="shared" si="103"/>
        <v>0</v>
      </c>
    </row>
    <row r="580" spans="1:10" ht="12" hidden="1" customHeight="1" outlineLevel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0"/>
        <v>0</v>
      </c>
      <c r="H580" s="543">
        <v>234</v>
      </c>
      <c r="I580" s="536">
        <f t="shared" si="101"/>
        <v>0</v>
      </c>
      <c r="J580" s="761">
        <f t="shared" si="103"/>
        <v>0</v>
      </c>
    </row>
    <row r="581" spans="1:10" ht="12" hidden="1" customHeight="1" outlineLevel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899.84999999999991</v>
      </c>
      <c r="I581" s="536">
        <f t="shared" si="101"/>
        <v>0</v>
      </c>
      <c r="J581" s="761">
        <f t="shared" si="103"/>
        <v>0</v>
      </c>
    </row>
    <row r="582" spans="1:10" ht="12" hidden="1" customHeight="1" outlineLevel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0"/>
        <v>0</v>
      </c>
      <c r="H582" s="543">
        <v>738.5</v>
      </c>
      <c r="I582" s="536">
        <f t="shared" si="101"/>
        <v>0</v>
      </c>
      <c r="J582" s="761">
        <f t="shared" si="103"/>
        <v>0</v>
      </c>
    </row>
    <row r="583" spans="1:10" ht="12" hidden="1" customHeight="1" outlineLevel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0"/>
        <v>0</v>
      </c>
      <c r="H583" s="543">
        <v>600.21818181818185</v>
      </c>
      <c r="I583" s="536">
        <f t="shared" si="101"/>
        <v>0</v>
      </c>
      <c r="J583" s="761">
        <f t="shared" si="103"/>
        <v>0</v>
      </c>
    </row>
    <row r="584" spans="1:10" ht="12" hidden="1" customHeight="1" outlineLevel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0"/>
        <v>0</v>
      </c>
      <c r="H584" s="543">
        <v>509.44444444444446</v>
      </c>
      <c r="I584" s="536">
        <f t="shared" si="101"/>
        <v>0</v>
      </c>
      <c r="J584" s="761">
        <f t="shared" si="103"/>
        <v>0</v>
      </c>
    </row>
    <row r="585" spans="1:10" ht="12" hidden="1" customHeight="1" outlineLevel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0"/>
        <v>0</v>
      </c>
      <c r="H585" s="536">
        <v>4557</v>
      </c>
      <c r="I585" s="536">
        <f t="shared" si="101"/>
        <v>0</v>
      </c>
      <c r="J585" s="760">
        <f t="shared" si="103"/>
        <v>0</v>
      </c>
    </row>
    <row r="586" spans="1:10" ht="12" hidden="1" customHeight="1" outlineLevel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832</v>
      </c>
      <c r="I586" s="536">
        <f t="shared" si="101"/>
        <v>0</v>
      </c>
      <c r="J586" s="760">
        <f t="shared" si="103"/>
        <v>0</v>
      </c>
    </row>
    <row r="587" spans="1:10" ht="12" hidden="1" customHeight="1" outlineLevel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0"/>
        <v>0</v>
      </c>
      <c r="H587" s="536">
        <v>507</v>
      </c>
      <c r="I587" s="536">
        <f t="shared" si="101"/>
        <v>0</v>
      </c>
      <c r="J587" s="760">
        <f t="shared" si="103"/>
        <v>0</v>
      </c>
    </row>
    <row r="588" spans="1:10" hidden="1" outlineLevel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0"/>
        <v>0</v>
      </c>
      <c r="H588" s="536">
        <v>840</v>
      </c>
      <c r="I588" s="536">
        <f t="shared" si="101"/>
        <v>0</v>
      </c>
      <c r="J588" s="760">
        <f t="shared" si="103"/>
        <v>0</v>
      </c>
    </row>
    <row r="589" spans="1:10" outlineLevel="1" x14ac:dyDescent="0.2">
      <c r="A589" s="531">
        <v>560</v>
      </c>
      <c r="B589" s="535" t="s">
        <v>429</v>
      </c>
      <c r="C589" s="538"/>
      <c r="D589" s="533" t="s">
        <v>56</v>
      </c>
      <c r="E589" s="769">
        <v>258.25000000000006</v>
      </c>
      <c r="F589" s="536">
        <v>1800</v>
      </c>
      <c r="G589" s="536">
        <f t="shared" si="100"/>
        <v>464850.00000000012</v>
      </c>
      <c r="H589" s="536">
        <v>1460</v>
      </c>
      <c r="I589" s="536">
        <f t="shared" si="101"/>
        <v>377045.00000000006</v>
      </c>
      <c r="J589" s="760">
        <f t="shared" si="103"/>
        <v>841895.00000000023</v>
      </c>
    </row>
    <row r="590" spans="1:10" ht="25.5" outlineLevel="1" x14ac:dyDescent="0.2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0"/>
        <v>6390.0000000000009</v>
      </c>
      <c r="H590" s="536">
        <v>2920</v>
      </c>
      <c r="I590" s="536">
        <f t="shared" si="101"/>
        <v>10366</v>
      </c>
      <c r="J590" s="760">
        <f t="shared" si="103"/>
        <v>16756</v>
      </c>
    </row>
    <row r="591" spans="1:10" hidden="1" outlineLevel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0"/>
        <v>0</v>
      </c>
      <c r="H591" s="536">
        <v>3080</v>
      </c>
      <c r="I591" s="536">
        <f t="shared" si="101"/>
        <v>0</v>
      </c>
      <c r="J591" s="760">
        <f t="shared" si="103"/>
        <v>0</v>
      </c>
    </row>
    <row r="592" spans="1:10" outlineLevel="1" x14ac:dyDescent="0.2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0"/>
        <v>0</v>
      </c>
      <c r="H592" s="536">
        <v>97337</v>
      </c>
      <c r="I592" s="536">
        <f t="shared" si="101"/>
        <v>52561.98</v>
      </c>
      <c r="J592" s="760">
        <f t="shared" si="103"/>
        <v>52561.98</v>
      </c>
    </row>
    <row r="593" spans="1:10" outlineLevel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0"/>
        <v>0</v>
      </c>
      <c r="H593" s="147"/>
      <c r="I593" s="536">
        <f t="shared" si="101"/>
        <v>0</v>
      </c>
      <c r="J593" s="759"/>
    </row>
    <row r="594" spans="1:10" ht="25.5" hidden="1" outlineLevel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0"/>
        <v>0</v>
      </c>
      <c r="H594" s="536">
        <v>47854.080000000002</v>
      </c>
      <c r="I594" s="536">
        <f t="shared" si="101"/>
        <v>0</v>
      </c>
      <c r="J594" s="760">
        <f t="shared" ref="J594:J611" si="104">G594+I594</f>
        <v>0</v>
      </c>
    </row>
    <row r="595" spans="1:10" hidden="1" outlineLevel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0"/>
        <v>0</v>
      </c>
      <c r="H595" s="536">
        <v>18729</v>
      </c>
      <c r="I595" s="536">
        <f t="shared" si="101"/>
        <v>0</v>
      </c>
      <c r="J595" s="760">
        <f t="shared" si="104"/>
        <v>0</v>
      </c>
    </row>
    <row r="596" spans="1:10" ht="25.5" hidden="1" outlineLevel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14304.174999999999</v>
      </c>
      <c r="I596" s="536">
        <f t="shared" si="101"/>
        <v>0</v>
      </c>
      <c r="J596" s="761">
        <f t="shared" si="104"/>
        <v>0</v>
      </c>
    </row>
    <row r="597" spans="1:10" ht="25.5" hidden="1" outlineLevel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761">
        <f t="shared" si="104"/>
        <v>0</v>
      </c>
    </row>
    <row r="598" spans="1:10" ht="25.5" hidden="1" outlineLevel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10701.199999999999</v>
      </c>
      <c r="I598" s="536">
        <f t="shared" si="101"/>
        <v>0</v>
      </c>
      <c r="J598" s="761">
        <f t="shared" si="104"/>
        <v>0</v>
      </c>
    </row>
    <row r="599" spans="1:10" ht="25.5" hidden="1" outlineLevel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10567.9</v>
      </c>
      <c r="I599" s="536">
        <f t="shared" si="101"/>
        <v>0</v>
      </c>
      <c r="J599" s="761">
        <f t="shared" si="104"/>
        <v>0</v>
      </c>
    </row>
    <row r="600" spans="1:10" ht="25.5" outlineLevel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770">
        <v>144.42000000000002</v>
      </c>
      <c r="F600" s="543">
        <v>600</v>
      </c>
      <c r="G600" s="536">
        <f t="shared" si="100"/>
        <v>86652.000000000015</v>
      </c>
      <c r="H600" s="543">
        <v>588</v>
      </c>
      <c r="I600" s="536">
        <f t="shared" si="101"/>
        <v>84918.96</v>
      </c>
      <c r="J600" s="761">
        <f t="shared" si="104"/>
        <v>171570.96000000002</v>
      </c>
    </row>
    <row r="601" spans="1:10" hidden="1" outlineLevel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770"/>
      <c r="F601" s="543">
        <v>400</v>
      </c>
      <c r="G601" s="536">
        <f t="shared" si="100"/>
        <v>0</v>
      </c>
      <c r="H601" s="543">
        <v>900</v>
      </c>
      <c r="I601" s="536">
        <f t="shared" si="101"/>
        <v>0</v>
      </c>
      <c r="J601" s="761">
        <f t="shared" si="104"/>
        <v>0</v>
      </c>
    </row>
    <row r="602" spans="1:10" ht="28.5" hidden="1" customHeight="1" outlineLevel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770"/>
      <c r="F602" s="543">
        <v>300</v>
      </c>
      <c r="G602" s="536">
        <f t="shared" si="100"/>
        <v>0</v>
      </c>
      <c r="H602" s="543">
        <v>234</v>
      </c>
      <c r="I602" s="536">
        <f t="shared" si="101"/>
        <v>0</v>
      </c>
      <c r="J602" s="761">
        <f t="shared" si="104"/>
        <v>0</v>
      </c>
    </row>
    <row r="603" spans="1:10" ht="12" hidden="1" customHeight="1" outlineLevel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771"/>
      <c r="F603" s="543">
        <v>1250</v>
      </c>
      <c r="G603" s="536">
        <f t="shared" si="100"/>
        <v>0</v>
      </c>
      <c r="H603" s="543">
        <v>738.5</v>
      </c>
      <c r="I603" s="536">
        <f t="shared" si="101"/>
        <v>0</v>
      </c>
      <c r="J603" s="761">
        <f t="shared" si="104"/>
        <v>0</v>
      </c>
    </row>
    <row r="604" spans="1:10" ht="12" hidden="1" customHeight="1" outlineLevel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771"/>
      <c r="F604" s="543">
        <v>1150</v>
      </c>
      <c r="G604" s="536">
        <f t="shared" si="100"/>
        <v>0</v>
      </c>
      <c r="H604" s="543">
        <v>600.21818181818185</v>
      </c>
      <c r="I604" s="536">
        <f t="shared" si="101"/>
        <v>0</v>
      </c>
      <c r="J604" s="761">
        <f t="shared" si="104"/>
        <v>0</v>
      </c>
    </row>
    <row r="605" spans="1:10" ht="12" hidden="1" customHeight="1" outlineLevel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771"/>
      <c r="F605" s="543">
        <v>850</v>
      </c>
      <c r="G605" s="536">
        <f t="shared" si="100"/>
        <v>0</v>
      </c>
      <c r="H605" s="543">
        <v>509.44444444444446</v>
      </c>
      <c r="I605" s="536">
        <f t="shared" si="101"/>
        <v>0</v>
      </c>
      <c r="J605" s="761">
        <f t="shared" si="104"/>
        <v>0</v>
      </c>
    </row>
    <row r="606" spans="1:10" ht="12" hidden="1" customHeight="1" outlineLevel="1" x14ac:dyDescent="0.2">
      <c r="A606" s="531">
        <v>577</v>
      </c>
      <c r="B606" s="535" t="s">
        <v>244</v>
      </c>
      <c r="C606" s="533"/>
      <c r="D606" s="533" t="s">
        <v>14</v>
      </c>
      <c r="E606" s="769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760">
        <f t="shared" si="104"/>
        <v>0</v>
      </c>
    </row>
    <row r="607" spans="1:10" hidden="1" outlineLevel="1" x14ac:dyDescent="0.2">
      <c r="A607" s="531">
        <v>578</v>
      </c>
      <c r="B607" s="535" t="s">
        <v>243</v>
      </c>
      <c r="C607" s="533"/>
      <c r="D607" s="533" t="s">
        <v>14</v>
      </c>
      <c r="E607" s="769"/>
      <c r="F607" s="536">
        <v>800</v>
      </c>
      <c r="G607" s="536">
        <f t="shared" si="100"/>
        <v>0</v>
      </c>
      <c r="H607" s="536">
        <v>507</v>
      </c>
      <c r="I607" s="536">
        <f t="shared" si="101"/>
        <v>0</v>
      </c>
      <c r="J607" s="760">
        <f t="shared" si="104"/>
        <v>0</v>
      </c>
    </row>
    <row r="608" spans="1:10" hidden="1" outlineLevel="1" x14ac:dyDescent="0.2">
      <c r="A608" s="531">
        <v>579</v>
      </c>
      <c r="B608" s="535" t="s">
        <v>304</v>
      </c>
      <c r="C608" s="533"/>
      <c r="D608" s="533" t="s">
        <v>14</v>
      </c>
      <c r="E608" s="769"/>
      <c r="F608" s="536">
        <v>600</v>
      </c>
      <c r="G608" s="536">
        <f t="shared" si="100"/>
        <v>0</v>
      </c>
      <c r="H608" s="536">
        <v>15460</v>
      </c>
      <c r="I608" s="536">
        <f t="shared" si="101"/>
        <v>0</v>
      </c>
      <c r="J608" s="760">
        <f t="shared" si="104"/>
        <v>0</v>
      </c>
    </row>
    <row r="609" spans="1:10" outlineLevel="1" x14ac:dyDescent="0.2">
      <c r="A609" s="531">
        <v>580</v>
      </c>
      <c r="B609" s="535" t="s">
        <v>429</v>
      </c>
      <c r="C609" s="538"/>
      <c r="D609" s="533" t="s">
        <v>56</v>
      </c>
      <c r="E609" s="769">
        <v>141.42000000000002</v>
      </c>
      <c r="F609" s="536">
        <v>1800</v>
      </c>
      <c r="G609" s="536">
        <f t="shared" si="100"/>
        <v>254556.00000000003</v>
      </c>
      <c r="H609" s="536">
        <v>1460</v>
      </c>
      <c r="I609" s="536">
        <f t="shared" si="101"/>
        <v>206473.2</v>
      </c>
      <c r="J609" s="760">
        <f t="shared" si="104"/>
        <v>461029.20000000007</v>
      </c>
    </row>
    <row r="610" spans="1:10" ht="25.5" outlineLevel="1" x14ac:dyDescent="0.2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0"/>
        <v>5400</v>
      </c>
      <c r="H610" s="536">
        <v>2920</v>
      </c>
      <c r="I610" s="536">
        <f t="shared" si="101"/>
        <v>8760</v>
      </c>
      <c r="J610" s="760">
        <f t="shared" si="104"/>
        <v>14160</v>
      </c>
    </row>
    <row r="611" spans="1:10" ht="24" customHeight="1" outlineLevel="1" x14ac:dyDescent="0.2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0"/>
        <v>0</v>
      </c>
      <c r="H611" s="536">
        <v>59701</v>
      </c>
      <c r="I611" s="536">
        <f t="shared" si="101"/>
        <v>29850.5</v>
      </c>
      <c r="J611" s="760">
        <f t="shared" si="104"/>
        <v>29850.5</v>
      </c>
    </row>
    <row r="612" spans="1:10" outlineLevel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59"/>
    </row>
    <row r="613" spans="1:10" ht="25.5" hidden="1" outlineLevel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0"/>
        <v>0</v>
      </c>
      <c r="H613" s="536">
        <v>96511.679999999993</v>
      </c>
      <c r="I613" s="536">
        <f t="shared" si="101"/>
        <v>0</v>
      </c>
      <c r="J613" s="760">
        <f t="shared" ref="J613:J632" si="105">G613+I613</f>
        <v>0</v>
      </c>
    </row>
    <row r="614" spans="1:10" hidden="1" outlineLevel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0"/>
        <v>0</v>
      </c>
      <c r="H614" s="536">
        <v>18729</v>
      </c>
      <c r="I614" s="536">
        <f t="shared" si="101"/>
        <v>0</v>
      </c>
      <c r="J614" s="760">
        <f t="shared" si="105"/>
        <v>0</v>
      </c>
    </row>
    <row r="615" spans="1:10" ht="25.5" hidden="1" outlineLevel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16972.5</v>
      </c>
      <c r="I615" s="536">
        <f t="shared" si="101"/>
        <v>0</v>
      </c>
      <c r="J615" s="761">
        <f t="shared" si="105"/>
        <v>0</v>
      </c>
    </row>
    <row r="616" spans="1:10" ht="25.5" hidden="1" outlineLevel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11769.15</v>
      </c>
      <c r="I616" s="536">
        <f t="shared" si="101"/>
        <v>0</v>
      </c>
      <c r="J616" s="761">
        <f t="shared" si="105"/>
        <v>0</v>
      </c>
    </row>
    <row r="617" spans="1:10" ht="25.5" hidden="1" outlineLevel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10968.575000000001</v>
      </c>
      <c r="I617" s="536">
        <f t="shared" si="101"/>
        <v>0</v>
      </c>
      <c r="J617" s="761">
        <f t="shared" si="105"/>
        <v>0</v>
      </c>
    </row>
    <row r="618" spans="1:10" ht="25.5" hidden="1" outlineLevel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6">E618*F618</f>
        <v>0</v>
      </c>
      <c r="H618" s="543">
        <v>10701.199999999999</v>
      </c>
      <c r="I618" s="536">
        <f t="shared" ref="I618:I681" si="107">E618*H618</f>
        <v>0</v>
      </c>
      <c r="J618" s="761">
        <f t="shared" si="105"/>
        <v>0</v>
      </c>
    </row>
    <row r="619" spans="1:10" ht="25.5" hidden="1" outlineLevel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6"/>
        <v>0</v>
      </c>
      <c r="H619" s="543">
        <v>10701.199999999999</v>
      </c>
      <c r="I619" s="536">
        <f t="shared" si="107"/>
        <v>0</v>
      </c>
      <c r="J619" s="761">
        <f t="shared" si="105"/>
        <v>0</v>
      </c>
    </row>
    <row r="620" spans="1:10" ht="25.5" outlineLevel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6"/>
        <v>56268</v>
      </c>
      <c r="H620" s="543">
        <v>588</v>
      </c>
      <c r="I620" s="536">
        <f t="shared" si="107"/>
        <v>55142.64</v>
      </c>
      <c r="J620" s="761">
        <f t="shared" si="105"/>
        <v>111410.64</v>
      </c>
    </row>
    <row r="621" spans="1:10" hidden="1" outlineLevel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6"/>
        <v>0</v>
      </c>
      <c r="H621" s="543">
        <v>900</v>
      </c>
      <c r="I621" s="536">
        <f t="shared" si="107"/>
        <v>0</v>
      </c>
      <c r="J621" s="761">
        <f t="shared" si="105"/>
        <v>0</v>
      </c>
    </row>
    <row r="622" spans="1:10" hidden="1" outlineLevel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6"/>
        <v>0</v>
      </c>
      <c r="H622" s="543">
        <v>234</v>
      </c>
      <c r="I622" s="536">
        <f t="shared" si="107"/>
        <v>0</v>
      </c>
      <c r="J622" s="761">
        <f t="shared" si="105"/>
        <v>0</v>
      </c>
    </row>
    <row r="623" spans="1:10" hidden="1" outlineLevel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1234.8</v>
      </c>
      <c r="I623" s="536">
        <f t="shared" si="107"/>
        <v>0</v>
      </c>
      <c r="J623" s="761">
        <f t="shared" si="105"/>
        <v>0</v>
      </c>
    </row>
    <row r="624" spans="1:10" hidden="1" outlineLevel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6"/>
        <v>0</v>
      </c>
      <c r="H624" s="543">
        <v>899.73333333333323</v>
      </c>
      <c r="I624" s="536">
        <f t="shared" si="107"/>
        <v>0</v>
      </c>
      <c r="J624" s="761">
        <f t="shared" si="105"/>
        <v>0</v>
      </c>
    </row>
    <row r="625" spans="1:10" hidden="1" outlineLevel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6"/>
        <v>0</v>
      </c>
      <c r="H625" s="543">
        <v>600.13333333333333</v>
      </c>
      <c r="I625" s="536">
        <f t="shared" si="107"/>
        <v>0</v>
      </c>
      <c r="J625" s="761">
        <f t="shared" si="105"/>
        <v>0</v>
      </c>
    </row>
    <row r="626" spans="1:10" hidden="1" outlineLevel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6"/>
        <v>0</v>
      </c>
      <c r="H626" s="543">
        <v>509.13333333333333</v>
      </c>
      <c r="I626" s="536">
        <f t="shared" si="107"/>
        <v>0</v>
      </c>
      <c r="J626" s="761">
        <f t="shared" si="105"/>
        <v>0</v>
      </c>
    </row>
    <row r="627" spans="1:10" hidden="1" outlineLevel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832</v>
      </c>
      <c r="I627" s="536">
        <f t="shared" si="107"/>
        <v>0</v>
      </c>
      <c r="J627" s="760">
        <f t="shared" si="105"/>
        <v>0</v>
      </c>
    </row>
    <row r="628" spans="1:10" hidden="1" outlineLevel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6"/>
        <v>0</v>
      </c>
      <c r="H628" s="536">
        <v>507</v>
      </c>
      <c r="I628" s="536">
        <f t="shared" si="107"/>
        <v>0</v>
      </c>
      <c r="J628" s="760">
        <f t="shared" si="105"/>
        <v>0</v>
      </c>
    </row>
    <row r="629" spans="1:10" hidden="1" outlineLevel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6"/>
        <v>0</v>
      </c>
      <c r="H629" s="536">
        <v>19275</v>
      </c>
      <c r="I629" s="536">
        <f t="shared" si="107"/>
        <v>0</v>
      </c>
      <c r="J629" s="760">
        <f t="shared" si="105"/>
        <v>0</v>
      </c>
    </row>
    <row r="630" spans="1:10" outlineLevel="1" x14ac:dyDescent="0.2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6"/>
        <v>154260</v>
      </c>
      <c r="H630" s="536">
        <v>1460</v>
      </c>
      <c r="I630" s="536">
        <f t="shared" si="107"/>
        <v>125122</v>
      </c>
      <c r="J630" s="760">
        <f t="shared" si="105"/>
        <v>279382</v>
      </c>
    </row>
    <row r="631" spans="1:10" ht="27" customHeight="1" outlineLevel="1" x14ac:dyDescent="0.2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6"/>
        <v>14544</v>
      </c>
      <c r="H631" s="536">
        <v>2920</v>
      </c>
      <c r="I631" s="536">
        <f t="shared" si="107"/>
        <v>23593.599999999999</v>
      </c>
      <c r="J631" s="760">
        <f t="shared" si="105"/>
        <v>38137.599999999999</v>
      </c>
    </row>
    <row r="632" spans="1:10" ht="27" customHeight="1" outlineLevel="1" x14ac:dyDescent="0.2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6"/>
        <v>0</v>
      </c>
      <c r="H632" s="536">
        <v>77968</v>
      </c>
      <c r="I632" s="536">
        <f t="shared" si="107"/>
        <v>38984</v>
      </c>
      <c r="J632" s="760">
        <f t="shared" si="105"/>
        <v>38984</v>
      </c>
    </row>
    <row r="633" spans="1:10" ht="25.5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59"/>
    </row>
    <row r="634" spans="1:10" ht="25.5" customHeight="1" outlineLevel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59"/>
    </row>
    <row r="635" spans="1:10" ht="25.5" hidden="1" customHeight="1" outlineLevel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6"/>
        <v>0</v>
      </c>
      <c r="H635" s="147"/>
      <c r="I635" s="536">
        <f t="shared" si="107"/>
        <v>0</v>
      </c>
      <c r="J635" s="759"/>
    </row>
    <row r="636" spans="1:10" ht="25.5" hidden="1" customHeight="1" outlineLevel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37474</v>
      </c>
      <c r="I636" s="536">
        <f t="shared" si="107"/>
        <v>0</v>
      </c>
      <c r="J636" s="760">
        <f t="shared" ref="J636:J638" si="108">G636+I636</f>
        <v>0</v>
      </c>
    </row>
    <row r="637" spans="1:10" ht="25.5" hidden="1" customHeight="1" outlineLevel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6"/>
        <v>0</v>
      </c>
      <c r="H637" s="536">
        <v>45868</v>
      </c>
      <c r="I637" s="536">
        <f t="shared" si="107"/>
        <v>0</v>
      </c>
      <c r="J637" s="760">
        <f t="shared" si="108"/>
        <v>0</v>
      </c>
    </row>
    <row r="638" spans="1:10" ht="25.5" hidden="1" customHeight="1" outlineLevel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6"/>
        <v>0</v>
      </c>
      <c r="H638" s="536">
        <v>294438</v>
      </c>
      <c r="I638" s="536">
        <f t="shared" si="107"/>
        <v>0</v>
      </c>
      <c r="J638" s="760">
        <f t="shared" si="108"/>
        <v>0</v>
      </c>
    </row>
    <row r="639" spans="1:10" ht="25.5" hidden="1" customHeight="1" outlineLevel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759"/>
    </row>
    <row r="640" spans="1:10" ht="25.5" customHeight="1" outlineLevel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6"/>
        <v>0</v>
      </c>
      <c r="H640" s="147"/>
      <c r="I640" s="536">
        <f t="shared" si="107"/>
        <v>0</v>
      </c>
      <c r="J640" s="759"/>
    </row>
    <row r="641" spans="1:10" ht="25.5" customHeight="1" outlineLevel="1" x14ac:dyDescent="0.2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6"/>
        <v>11360</v>
      </c>
      <c r="H641" s="536">
        <v>240</v>
      </c>
      <c r="I641" s="536">
        <f t="shared" si="107"/>
        <v>7680</v>
      </c>
      <c r="J641" s="760">
        <f t="shared" ref="J641:J647" si="109">G641+I641</f>
        <v>19040</v>
      </c>
    </row>
    <row r="642" spans="1:10" ht="25.5" customHeight="1" outlineLevel="1" x14ac:dyDescent="0.2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6"/>
        <v>11745</v>
      </c>
      <c r="H642" s="536">
        <v>403</v>
      </c>
      <c r="I642" s="536">
        <f t="shared" si="107"/>
        <v>10881</v>
      </c>
      <c r="J642" s="760">
        <f t="shared" si="109"/>
        <v>22626</v>
      </c>
    </row>
    <row r="643" spans="1:10" ht="25.5" customHeight="1" outlineLevel="1" x14ac:dyDescent="0.2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6"/>
        <v>6855</v>
      </c>
      <c r="H643" s="536">
        <v>524</v>
      </c>
      <c r="I643" s="536">
        <f t="shared" si="107"/>
        <v>7860</v>
      </c>
      <c r="J643" s="760">
        <f t="shared" si="109"/>
        <v>14715</v>
      </c>
    </row>
    <row r="644" spans="1:10" ht="25.5" customHeight="1" outlineLevel="1" x14ac:dyDescent="0.2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6"/>
        <v>5010</v>
      </c>
      <c r="H644" s="536">
        <v>877</v>
      </c>
      <c r="I644" s="536">
        <f t="shared" si="107"/>
        <v>8770</v>
      </c>
      <c r="J644" s="760">
        <f t="shared" si="109"/>
        <v>13780</v>
      </c>
    </row>
    <row r="645" spans="1:10" ht="25.5" customHeight="1" outlineLevel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6"/>
        <v>7500</v>
      </c>
      <c r="H645" s="536">
        <v>8211</v>
      </c>
      <c r="I645" s="536">
        <f t="shared" si="107"/>
        <v>24633</v>
      </c>
      <c r="J645" s="760">
        <f t="shared" si="109"/>
        <v>32133</v>
      </c>
    </row>
    <row r="646" spans="1:10" ht="25.5" hidden="1" customHeight="1" outlineLevel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6"/>
        <v>0</v>
      </c>
      <c r="H646" s="536">
        <v>5000</v>
      </c>
      <c r="I646" s="536">
        <f t="shared" si="107"/>
        <v>0</v>
      </c>
      <c r="J646" s="760">
        <f t="shared" si="109"/>
        <v>0</v>
      </c>
    </row>
    <row r="647" spans="1:10" ht="25.5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6"/>
        <v>0</v>
      </c>
      <c r="H647" s="536">
        <v>0</v>
      </c>
      <c r="I647" s="536">
        <f t="shared" si="107"/>
        <v>0</v>
      </c>
      <c r="J647" s="760">
        <f t="shared" si="109"/>
        <v>0</v>
      </c>
    </row>
    <row r="648" spans="1:10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6"/>
        <v>0</v>
      </c>
      <c r="H648" s="147"/>
      <c r="I648" s="536">
        <f t="shared" si="107"/>
        <v>0</v>
      </c>
      <c r="J648" s="759"/>
    </row>
    <row r="649" spans="1:10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37474</v>
      </c>
      <c r="I649" s="536">
        <f t="shared" si="107"/>
        <v>0</v>
      </c>
      <c r="J649" s="760">
        <f t="shared" ref="J649:J651" si="110">G649+I649</f>
        <v>0</v>
      </c>
    </row>
    <row r="650" spans="1:10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6"/>
        <v>0</v>
      </c>
      <c r="H650" s="536">
        <v>34605</v>
      </c>
      <c r="I650" s="536">
        <f t="shared" si="107"/>
        <v>0</v>
      </c>
      <c r="J650" s="760">
        <f t="shared" si="110"/>
        <v>0</v>
      </c>
    </row>
    <row r="651" spans="1:10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6"/>
        <v>0</v>
      </c>
      <c r="H651" s="536">
        <v>268606</v>
      </c>
      <c r="I651" s="536">
        <f t="shared" si="107"/>
        <v>0</v>
      </c>
      <c r="J651" s="760">
        <f t="shared" si="110"/>
        <v>0</v>
      </c>
    </row>
    <row r="652" spans="1:10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760"/>
    </row>
    <row r="653" spans="1:10" ht="25.5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6"/>
        <v>0</v>
      </c>
      <c r="H653" s="536"/>
      <c r="I653" s="536">
        <f t="shared" si="107"/>
        <v>0</v>
      </c>
      <c r="J653" s="760"/>
    </row>
    <row r="654" spans="1:10" ht="25.5" customHeight="1" x14ac:dyDescent="0.2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6"/>
        <v>7810</v>
      </c>
      <c r="H654" s="536">
        <v>240</v>
      </c>
      <c r="I654" s="536">
        <f t="shared" si="107"/>
        <v>5280</v>
      </c>
      <c r="J654" s="760">
        <f t="shared" ref="J654:J660" si="111">G654+I654</f>
        <v>13090</v>
      </c>
    </row>
    <row r="655" spans="1:10" ht="25.5" customHeight="1" x14ac:dyDescent="0.2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6"/>
        <v>10440</v>
      </c>
      <c r="H655" s="536">
        <v>403</v>
      </c>
      <c r="I655" s="536">
        <f t="shared" si="107"/>
        <v>9672</v>
      </c>
      <c r="J655" s="760">
        <f t="shared" si="111"/>
        <v>20112</v>
      </c>
    </row>
    <row r="656" spans="1:10" ht="25.5" customHeight="1" x14ac:dyDescent="0.2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6"/>
        <v>3656</v>
      </c>
      <c r="H656" s="536">
        <v>524</v>
      </c>
      <c r="I656" s="536">
        <f t="shared" si="107"/>
        <v>4192</v>
      </c>
      <c r="J656" s="760">
        <f t="shared" si="111"/>
        <v>7848</v>
      </c>
    </row>
    <row r="657" spans="1:10" ht="25.5" customHeight="1" x14ac:dyDescent="0.2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6"/>
        <v>5560</v>
      </c>
      <c r="H657" s="536">
        <v>877</v>
      </c>
      <c r="I657" s="536">
        <f t="shared" si="107"/>
        <v>8770</v>
      </c>
      <c r="J657" s="760">
        <f t="shared" si="111"/>
        <v>14330</v>
      </c>
    </row>
    <row r="658" spans="1:10" ht="25.5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6"/>
        <v>10000</v>
      </c>
      <c r="H658" s="536">
        <v>8211</v>
      </c>
      <c r="I658" s="536">
        <f t="shared" si="107"/>
        <v>32844</v>
      </c>
      <c r="J658" s="760">
        <f t="shared" si="111"/>
        <v>42844</v>
      </c>
    </row>
    <row r="659" spans="1:10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6"/>
        <v>0</v>
      </c>
      <c r="H659" s="536">
        <v>5000</v>
      </c>
      <c r="I659" s="536">
        <f t="shared" si="107"/>
        <v>0</v>
      </c>
      <c r="J659" s="760">
        <f t="shared" si="111"/>
        <v>0</v>
      </c>
    </row>
    <row r="660" spans="1:10" ht="25.5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6"/>
        <v>0</v>
      </c>
      <c r="H660" s="536">
        <v>0</v>
      </c>
      <c r="I660" s="536">
        <f t="shared" si="107"/>
        <v>0</v>
      </c>
      <c r="J660" s="760">
        <f t="shared" si="111"/>
        <v>0</v>
      </c>
    </row>
    <row r="661" spans="1:10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6"/>
        <v>0</v>
      </c>
      <c r="H661" s="147"/>
      <c r="I661" s="536">
        <f t="shared" si="107"/>
        <v>0</v>
      </c>
      <c r="J661" s="759"/>
    </row>
    <row r="662" spans="1:10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34605</v>
      </c>
      <c r="I662" s="536">
        <f t="shared" si="107"/>
        <v>0</v>
      </c>
      <c r="J662" s="760">
        <f t="shared" ref="J662:J665" si="112">G662+I662</f>
        <v>0</v>
      </c>
    </row>
    <row r="663" spans="1:10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45868</v>
      </c>
      <c r="I663" s="536">
        <f t="shared" si="107"/>
        <v>0</v>
      </c>
      <c r="J663" s="760">
        <f t="shared" si="112"/>
        <v>0</v>
      </c>
    </row>
    <row r="664" spans="1:10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37474</v>
      </c>
      <c r="I664" s="536">
        <f t="shared" si="107"/>
        <v>0</v>
      </c>
      <c r="J664" s="760">
        <f t="shared" si="112"/>
        <v>0</v>
      </c>
    </row>
    <row r="665" spans="1:10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6"/>
        <v>0</v>
      </c>
      <c r="H665" s="536">
        <v>268606</v>
      </c>
      <c r="I665" s="536">
        <f t="shared" si="107"/>
        <v>0</v>
      </c>
      <c r="J665" s="760">
        <f t="shared" si="112"/>
        <v>0</v>
      </c>
    </row>
    <row r="666" spans="1:10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760"/>
    </row>
    <row r="667" spans="1:10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6"/>
        <v>0</v>
      </c>
      <c r="H667" s="536"/>
      <c r="I667" s="536">
        <f t="shared" si="107"/>
        <v>0</v>
      </c>
      <c r="J667" s="760"/>
    </row>
    <row r="668" spans="1:10" ht="25.5" customHeight="1" x14ac:dyDescent="0.2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6"/>
        <v>7100</v>
      </c>
      <c r="H668" s="536">
        <v>240</v>
      </c>
      <c r="I668" s="536">
        <f t="shared" si="107"/>
        <v>4800</v>
      </c>
      <c r="J668" s="760">
        <f t="shared" ref="J668:J673" si="113">G668+I668</f>
        <v>11900</v>
      </c>
    </row>
    <row r="669" spans="1:10" ht="25.5" customHeight="1" x14ac:dyDescent="0.2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6"/>
        <v>15225</v>
      </c>
      <c r="H669" s="536">
        <v>403</v>
      </c>
      <c r="I669" s="536">
        <f t="shared" si="107"/>
        <v>14105</v>
      </c>
      <c r="J669" s="760">
        <f t="shared" si="113"/>
        <v>29330</v>
      </c>
    </row>
    <row r="670" spans="1:10" ht="25.5" customHeight="1" x14ac:dyDescent="0.2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6"/>
        <v>7515</v>
      </c>
      <c r="H670" s="536">
        <v>877</v>
      </c>
      <c r="I670" s="536">
        <f t="shared" si="107"/>
        <v>13155</v>
      </c>
      <c r="J670" s="760">
        <f t="shared" si="113"/>
        <v>20670</v>
      </c>
    </row>
    <row r="671" spans="1:10" ht="25.5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6"/>
        <v>7500</v>
      </c>
      <c r="H671" s="536">
        <v>8211</v>
      </c>
      <c r="I671" s="536">
        <f t="shared" si="107"/>
        <v>24633</v>
      </c>
      <c r="J671" s="760">
        <f t="shared" si="113"/>
        <v>32133</v>
      </c>
    </row>
    <row r="672" spans="1:10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6"/>
        <v>0</v>
      </c>
      <c r="H672" s="536">
        <v>5000</v>
      </c>
      <c r="I672" s="536">
        <f t="shared" si="107"/>
        <v>0</v>
      </c>
      <c r="J672" s="760">
        <f t="shared" si="113"/>
        <v>0</v>
      </c>
    </row>
    <row r="673" spans="1:10" ht="25.5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6"/>
        <v>0</v>
      </c>
      <c r="H673" s="536">
        <v>0</v>
      </c>
      <c r="I673" s="536">
        <f t="shared" si="107"/>
        <v>0</v>
      </c>
      <c r="J673" s="760">
        <f t="shared" si="113"/>
        <v>0</v>
      </c>
    </row>
    <row r="674" spans="1:10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6"/>
        <v>0</v>
      </c>
      <c r="H674" s="536"/>
      <c r="I674" s="536">
        <f t="shared" si="107"/>
        <v>0</v>
      </c>
      <c r="J674" s="760"/>
    </row>
    <row r="675" spans="1:10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37474</v>
      </c>
      <c r="I675" s="536">
        <f t="shared" si="107"/>
        <v>0</v>
      </c>
      <c r="J675" s="760">
        <f t="shared" ref="J675:J677" si="114">G675+I675</f>
        <v>0</v>
      </c>
    </row>
    <row r="676" spans="1:10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6"/>
        <v>0</v>
      </c>
      <c r="H676" s="536">
        <v>45868</v>
      </c>
      <c r="I676" s="536">
        <f t="shared" si="107"/>
        <v>0</v>
      </c>
      <c r="J676" s="760">
        <f t="shared" si="114"/>
        <v>0</v>
      </c>
    </row>
    <row r="677" spans="1:10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6"/>
        <v>0</v>
      </c>
      <c r="H677" s="536">
        <v>268606</v>
      </c>
      <c r="I677" s="536">
        <f t="shared" si="107"/>
        <v>0</v>
      </c>
      <c r="J677" s="760">
        <f t="shared" si="114"/>
        <v>0</v>
      </c>
    </row>
    <row r="678" spans="1:10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760"/>
    </row>
    <row r="679" spans="1:10" ht="25.5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6"/>
        <v>0</v>
      </c>
      <c r="H679" s="536"/>
      <c r="I679" s="536">
        <f t="shared" si="107"/>
        <v>0</v>
      </c>
      <c r="J679" s="760"/>
    </row>
    <row r="680" spans="1:10" ht="25.5" customHeight="1" x14ac:dyDescent="0.2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6"/>
        <v>2840</v>
      </c>
      <c r="H680" s="536">
        <v>240</v>
      </c>
      <c r="I680" s="536">
        <f t="shared" si="107"/>
        <v>1920</v>
      </c>
      <c r="J680" s="760">
        <f t="shared" ref="J680:J685" si="115">G680+I680</f>
        <v>4760</v>
      </c>
    </row>
    <row r="681" spans="1:10" ht="25.5" customHeight="1" x14ac:dyDescent="0.2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6"/>
        <v>10440</v>
      </c>
      <c r="H681" s="536">
        <v>403</v>
      </c>
      <c r="I681" s="536">
        <f t="shared" si="107"/>
        <v>9672</v>
      </c>
      <c r="J681" s="760">
        <f t="shared" si="115"/>
        <v>20112</v>
      </c>
    </row>
    <row r="682" spans="1:10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6">E682*F682</f>
        <v>0</v>
      </c>
      <c r="H682" s="536">
        <v>877</v>
      </c>
      <c r="I682" s="536">
        <f t="shared" ref="I682:I706" si="117">E682*H682</f>
        <v>0</v>
      </c>
      <c r="J682" s="760">
        <f t="shared" si="115"/>
        <v>0</v>
      </c>
    </row>
    <row r="683" spans="1:10" ht="25.5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6"/>
        <v>5000</v>
      </c>
      <c r="H683" s="536">
        <v>8211</v>
      </c>
      <c r="I683" s="536">
        <f t="shared" si="117"/>
        <v>16422</v>
      </c>
      <c r="J683" s="760">
        <f t="shared" si="115"/>
        <v>21422</v>
      </c>
    </row>
    <row r="684" spans="1:10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6"/>
        <v>0</v>
      </c>
      <c r="H684" s="536">
        <v>5000</v>
      </c>
      <c r="I684" s="536">
        <f t="shared" si="117"/>
        <v>0</v>
      </c>
      <c r="J684" s="760">
        <f t="shared" si="115"/>
        <v>0</v>
      </c>
    </row>
    <row r="685" spans="1:10" ht="25.5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6"/>
        <v>0</v>
      </c>
      <c r="H685" s="536">
        <v>0</v>
      </c>
      <c r="I685" s="536">
        <f t="shared" si="117"/>
        <v>0</v>
      </c>
      <c r="J685" s="760">
        <f t="shared" si="115"/>
        <v>0</v>
      </c>
    </row>
    <row r="686" spans="1:10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6"/>
        <v>0</v>
      </c>
      <c r="H686" s="536"/>
      <c r="I686" s="536">
        <f t="shared" si="117"/>
        <v>0</v>
      </c>
      <c r="J686" s="760"/>
    </row>
    <row r="687" spans="1:10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6"/>
        <v>0</v>
      </c>
      <c r="H687" s="536">
        <v>37474</v>
      </c>
      <c r="I687" s="536">
        <f t="shared" si="117"/>
        <v>0</v>
      </c>
      <c r="J687" s="760">
        <f t="shared" ref="J687:J688" si="118">G687+I687</f>
        <v>0</v>
      </c>
    </row>
    <row r="688" spans="1:10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6"/>
        <v>0</v>
      </c>
      <c r="H688" s="536">
        <v>268606</v>
      </c>
      <c r="I688" s="536">
        <f t="shared" si="117"/>
        <v>0</v>
      </c>
      <c r="J688" s="760">
        <f t="shared" si="118"/>
        <v>0</v>
      </c>
    </row>
    <row r="689" spans="1:10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760"/>
    </row>
    <row r="690" spans="1:10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6"/>
        <v>0</v>
      </c>
      <c r="H690" s="536"/>
      <c r="I690" s="536">
        <f t="shared" si="117"/>
        <v>0</v>
      </c>
      <c r="J690" s="760"/>
    </row>
    <row r="691" spans="1:10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6"/>
        <v>0</v>
      </c>
      <c r="H691" s="536">
        <v>240</v>
      </c>
      <c r="I691" s="536">
        <f t="shared" si="117"/>
        <v>0</v>
      </c>
      <c r="J691" s="760">
        <f t="shared" ref="J691:J697" si="119">G691+I691</f>
        <v>0</v>
      </c>
    </row>
    <row r="692" spans="1:10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6"/>
        <v>0</v>
      </c>
      <c r="H692" s="536">
        <v>403</v>
      </c>
      <c r="I692" s="536">
        <f t="shared" si="117"/>
        <v>0</v>
      </c>
      <c r="J692" s="760">
        <f t="shared" si="119"/>
        <v>0</v>
      </c>
    </row>
    <row r="693" spans="1:10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6"/>
        <v>0</v>
      </c>
      <c r="H693" s="536">
        <v>524</v>
      </c>
      <c r="I693" s="536">
        <f t="shared" si="117"/>
        <v>0</v>
      </c>
      <c r="J693" s="760">
        <f t="shared" si="119"/>
        <v>0</v>
      </c>
    </row>
    <row r="694" spans="1:10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6"/>
        <v>0</v>
      </c>
      <c r="H694" s="536">
        <v>877</v>
      </c>
      <c r="I694" s="536">
        <f t="shared" si="117"/>
        <v>0</v>
      </c>
      <c r="J694" s="760">
        <f t="shared" si="119"/>
        <v>0</v>
      </c>
    </row>
    <row r="695" spans="1:10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6"/>
        <v>0</v>
      </c>
      <c r="H695" s="536">
        <v>8211</v>
      </c>
      <c r="I695" s="536">
        <f t="shared" si="117"/>
        <v>0</v>
      </c>
      <c r="J695" s="760">
        <f t="shared" si="119"/>
        <v>0</v>
      </c>
    </row>
    <row r="696" spans="1:10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6"/>
        <v>0</v>
      </c>
      <c r="H696" s="536">
        <v>5000</v>
      </c>
      <c r="I696" s="536">
        <f t="shared" si="117"/>
        <v>0</v>
      </c>
      <c r="J696" s="760">
        <f t="shared" si="119"/>
        <v>0</v>
      </c>
    </row>
    <row r="697" spans="1:10" ht="25.5" customHeight="1" x14ac:dyDescent="0.2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6"/>
        <v>0</v>
      </c>
      <c r="H697" s="536">
        <v>53055</v>
      </c>
      <c r="I697" s="536">
        <f t="shared" si="117"/>
        <v>53055</v>
      </c>
      <c r="J697" s="760">
        <f t="shared" si="119"/>
        <v>53055</v>
      </c>
    </row>
    <row r="698" spans="1:10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59"/>
    </row>
    <row r="699" spans="1:10" x14ac:dyDescent="0.2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6"/>
        <v>7000</v>
      </c>
      <c r="H699" s="536">
        <v>117</v>
      </c>
      <c r="I699" s="536">
        <f t="shared" si="117"/>
        <v>1638</v>
      </c>
      <c r="J699" s="760">
        <f t="shared" ref="J699:J703" si="120">G699+I699</f>
        <v>8638</v>
      </c>
    </row>
    <row r="700" spans="1:10" x14ac:dyDescent="0.2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6"/>
        <v>12000</v>
      </c>
      <c r="H700" s="536">
        <v>200</v>
      </c>
      <c r="I700" s="536">
        <f t="shared" si="117"/>
        <v>4800</v>
      </c>
      <c r="J700" s="760">
        <f t="shared" si="120"/>
        <v>16800</v>
      </c>
    </row>
    <row r="701" spans="1:10" x14ac:dyDescent="0.2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6"/>
        <v>12500</v>
      </c>
      <c r="H701" s="536">
        <v>326</v>
      </c>
      <c r="I701" s="536">
        <f t="shared" si="117"/>
        <v>8150</v>
      </c>
      <c r="J701" s="760">
        <f t="shared" si="120"/>
        <v>20650</v>
      </c>
    </row>
    <row r="702" spans="1:10" x14ac:dyDescent="0.2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6"/>
        <v>8500</v>
      </c>
      <c r="H702" s="536">
        <v>512</v>
      </c>
      <c r="I702" s="536">
        <f t="shared" si="117"/>
        <v>8704</v>
      </c>
      <c r="J702" s="760">
        <f t="shared" si="120"/>
        <v>17204</v>
      </c>
    </row>
    <row r="703" spans="1:10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6"/>
        <v>0</v>
      </c>
      <c r="H703" s="536">
        <v>915</v>
      </c>
      <c r="I703" s="536">
        <f t="shared" si="117"/>
        <v>0</v>
      </c>
      <c r="J703" s="760">
        <f t="shared" si="120"/>
        <v>0</v>
      </c>
    </row>
    <row r="704" spans="1:10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60"/>
    </row>
    <row r="705" spans="1:10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6"/>
        <v>0</v>
      </c>
      <c r="H705" s="536">
        <v>0</v>
      </c>
      <c r="I705" s="536">
        <f t="shared" si="117"/>
        <v>0</v>
      </c>
      <c r="J705" s="760">
        <f t="shared" ref="J705:J706" si="121">G705+I705</f>
        <v>0</v>
      </c>
    </row>
    <row r="706" spans="1:10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6"/>
        <v>0</v>
      </c>
      <c r="H706" s="536">
        <v>0</v>
      </c>
      <c r="I706" s="536">
        <f t="shared" si="117"/>
        <v>0</v>
      </c>
      <c r="J706" s="760">
        <f t="shared" si="121"/>
        <v>0</v>
      </c>
    </row>
    <row r="707" spans="1:10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60"/>
    </row>
    <row r="708" spans="1:10" ht="13.5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59"/>
    </row>
    <row r="709" spans="1:10" ht="13.5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59"/>
    </row>
    <row r="711" spans="1:10" ht="13.5" hidden="1" outlineLevel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59"/>
    </row>
    <row r="712" spans="1:10" ht="25.5" hidden="1" outlineLevel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60">
        <f t="shared" ref="J712:J728" si="122">G712+I712</f>
        <v>0</v>
      </c>
    </row>
    <row r="713" spans="1:10" hidden="1" outlineLevel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3">E713*F713</f>
        <v>0</v>
      </c>
      <c r="H713" s="536">
        <v>532</v>
      </c>
      <c r="I713" s="536">
        <f t="shared" ref="I713:I728" si="124">E713*H713</f>
        <v>0</v>
      </c>
      <c r="J713" s="760">
        <f t="shared" si="122"/>
        <v>0</v>
      </c>
    </row>
    <row r="714" spans="1:10" hidden="1" outlineLevel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3"/>
        <v>0</v>
      </c>
      <c r="H714" s="536">
        <v>4220</v>
      </c>
      <c r="I714" s="536">
        <f t="shared" si="124"/>
        <v>0</v>
      </c>
      <c r="J714" s="760">
        <f t="shared" si="122"/>
        <v>0</v>
      </c>
    </row>
    <row r="715" spans="1:10" hidden="1" outlineLevel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3"/>
        <v>0</v>
      </c>
      <c r="H715" s="536">
        <v>189</v>
      </c>
      <c r="I715" s="536">
        <f t="shared" si="124"/>
        <v>0</v>
      </c>
      <c r="J715" s="760">
        <f t="shared" si="122"/>
        <v>0</v>
      </c>
    </row>
    <row r="716" spans="1:10" hidden="1" outlineLevel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3"/>
        <v>0</v>
      </c>
      <c r="H716" s="536">
        <v>324</v>
      </c>
      <c r="I716" s="536">
        <f t="shared" si="124"/>
        <v>0</v>
      </c>
      <c r="J716" s="760">
        <f t="shared" si="122"/>
        <v>0</v>
      </c>
    </row>
    <row r="717" spans="1:10" hidden="1" outlineLevel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30</v>
      </c>
      <c r="I717" s="536">
        <f t="shared" si="124"/>
        <v>0</v>
      </c>
      <c r="J717" s="760">
        <f t="shared" si="122"/>
        <v>0</v>
      </c>
    </row>
    <row r="718" spans="1:10" hidden="1" outlineLevel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3"/>
        <v>0</v>
      </c>
      <c r="H718" s="536">
        <v>45</v>
      </c>
      <c r="I718" s="536">
        <f t="shared" si="124"/>
        <v>0</v>
      </c>
      <c r="J718" s="760">
        <f t="shared" si="122"/>
        <v>0</v>
      </c>
    </row>
    <row r="719" spans="1:10" hidden="1" outlineLevel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32</v>
      </c>
      <c r="I719" s="536">
        <f t="shared" si="124"/>
        <v>0</v>
      </c>
      <c r="J719" s="760">
        <f t="shared" si="122"/>
        <v>0</v>
      </c>
    </row>
    <row r="720" spans="1:10" hidden="1" outlineLevel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3"/>
        <v>0</v>
      </c>
      <c r="H720" s="536">
        <v>34</v>
      </c>
      <c r="I720" s="536">
        <f t="shared" si="124"/>
        <v>0</v>
      </c>
      <c r="J720" s="760">
        <f t="shared" si="122"/>
        <v>0</v>
      </c>
    </row>
    <row r="721" spans="1:10" ht="25.5" hidden="1" outlineLevel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3"/>
        <v>0</v>
      </c>
      <c r="H721" s="536">
        <v>151613.06399999998</v>
      </c>
      <c r="I721" s="536">
        <f t="shared" si="124"/>
        <v>0</v>
      </c>
      <c r="J721" s="760">
        <f t="shared" si="122"/>
        <v>0</v>
      </c>
    </row>
    <row r="722" spans="1:10" hidden="1" outlineLevel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227</v>
      </c>
      <c r="I722" s="536">
        <f t="shared" si="124"/>
        <v>0</v>
      </c>
      <c r="J722" s="760">
        <f t="shared" si="122"/>
        <v>0</v>
      </c>
    </row>
    <row r="723" spans="1:10" hidden="1" outlineLevel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135</v>
      </c>
      <c r="I723" s="536">
        <f t="shared" si="124"/>
        <v>0</v>
      </c>
      <c r="J723" s="760">
        <f t="shared" si="122"/>
        <v>0</v>
      </c>
    </row>
    <row r="724" spans="1:10" hidden="1" outlineLevel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270</v>
      </c>
      <c r="I724" s="536">
        <f t="shared" si="124"/>
        <v>0</v>
      </c>
      <c r="J724" s="760">
        <f t="shared" si="122"/>
        <v>0</v>
      </c>
    </row>
    <row r="725" spans="1:10" hidden="1" outlineLevel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221</v>
      </c>
      <c r="I725" s="536">
        <f t="shared" si="124"/>
        <v>0</v>
      </c>
      <c r="J725" s="760">
        <f t="shared" si="122"/>
        <v>0</v>
      </c>
    </row>
    <row r="726" spans="1:10" hidden="1" outlineLevel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33</v>
      </c>
      <c r="I726" s="536">
        <f t="shared" si="124"/>
        <v>0</v>
      </c>
      <c r="J726" s="760">
        <f t="shared" si="122"/>
        <v>0</v>
      </c>
    </row>
    <row r="727" spans="1:10" hidden="1" outlineLevel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3"/>
        <v>0</v>
      </c>
      <c r="H727" s="536">
        <v>30</v>
      </c>
      <c r="I727" s="536">
        <f t="shared" si="124"/>
        <v>0</v>
      </c>
      <c r="J727" s="760">
        <f t="shared" si="122"/>
        <v>0</v>
      </c>
    </row>
    <row r="728" spans="1:10" hidden="1" outlineLevel="1" x14ac:dyDescent="0.2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3"/>
        <v>0</v>
      </c>
      <c r="H728" s="536">
        <v>99318</v>
      </c>
      <c r="I728" s="536">
        <f t="shared" si="124"/>
        <v>0</v>
      </c>
      <c r="J728" s="760">
        <f t="shared" si="122"/>
        <v>0</v>
      </c>
    </row>
    <row r="729" spans="1:10" ht="13.5" hidden="1" outlineLevel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59"/>
    </row>
    <row r="731" spans="1:10" ht="13.5" outlineLevel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59"/>
    </row>
    <row r="732" spans="1:10" outlineLevel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25.5" hidden="1" outlineLevel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60">
        <f t="shared" ref="J733:J777" si="125">G733+I733</f>
        <v>0</v>
      </c>
    </row>
    <row r="734" spans="1:10" hidden="1" outlineLevel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6">E734*H734</f>
        <v>0</v>
      </c>
      <c r="J734" s="760">
        <f t="shared" si="125"/>
        <v>0</v>
      </c>
    </row>
    <row r="735" spans="1:10" hidden="1" outlineLevel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760">
        <f t="shared" si="125"/>
        <v>0</v>
      </c>
    </row>
    <row r="736" spans="1:10" hidden="1" outlineLevel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6"/>
        <v>0</v>
      </c>
      <c r="J736" s="760">
        <f t="shared" si="125"/>
        <v>0</v>
      </c>
    </row>
    <row r="737" spans="1:10" hidden="1" outlineLevel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6"/>
        <v>0</v>
      </c>
      <c r="J737" s="760">
        <f t="shared" si="125"/>
        <v>0</v>
      </c>
    </row>
    <row r="738" spans="1:10" hidden="1" outlineLevel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6"/>
        <v>0</v>
      </c>
      <c r="J738" s="760">
        <f t="shared" si="125"/>
        <v>0</v>
      </c>
    </row>
    <row r="739" spans="1:10" hidden="1" outlineLevel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6"/>
        <v>0</v>
      </c>
      <c r="J739" s="760">
        <f t="shared" si="125"/>
        <v>0</v>
      </c>
    </row>
    <row r="740" spans="1:10" hidden="1" outlineLevel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6"/>
        <v>0</v>
      </c>
      <c r="J740" s="760">
        <f t="shared" si="125"/>
        <v>0</v>
      </c>
    </row>
    <row r="741" spans="1:10" ht="51" hidden="1" outlineLevel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6"/>
        <v>0</v>
      </c>
      <c r="J741" s="760">
        <f t="shared" si="125"/>
        <v>0</v>
      </c>
    </row>
    <row r="742" spans="1:10" ht="51" hidden="1" outlineLevel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27">E742*F742</f>
        <v>0</v>
      </c>
      <c r="H742" s="536">
        <v>43909</v>
      </c>
      <c r="I742" s="536">
        <f t="shared" si="126"/>
        <v>0</v>
      </c>
      <c r="J742" s="760">
        <f t="shared" si="125"/>
        <v>0</v>
      </c>
    </row>
    <row r="743" spans="1:10" ht="25.5" outlineLevel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27"/>
        <v>76181.38</v>
      </c>
      <c r="H743" s="536">
        <v>127558.79999999999</v>
      </c>
      <c r="I743" s="536">
        <f t="shared" si="126"/>
        <v>255117.59999999998</v>
      </c>
      <c r="J743" s="760">
        <f t="shared" si="125"/>
        <v>331298.98</v>
      </c>
    </row>
    <row r="744" spans="1:10" ht="25.5" outlineLevel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27"/>
        <v>51220.74</v>
      </c>
      <c r="H744" s="536">
        <v>171529.19999999998</v>
      </c>
      <c r="I744" s="536">
        <f t="shared" si="126"/>
        <v>171529.19999999998</v>
      </c>
      <c r="J744" s="760">
        <f t="shared" si="125"/>
        <v>222749.93999999997</v>
      </c>
    </row>
    <row r="745" spans="1:10" ht="25.5" outlineLevel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27"/>
        <v>51220.74</v>
      </c>
      <c r="H745" s="536">
        <v>171529.19999999998</v>
      </c>
      <c r="I745" s="536">
        <f t="shared" si="126"/>
        <v>171529.19999999998</v>
      </c>
      <c r="J745" s="760">
        <f t="shared" si="125"/>
        <v>222749.93999999997</v>
      </c>
    </row>
    <row r="746" spans="1:10" ht="25.5" outlineLevel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27"/>
        <v>76181.38</v>
      </c>
      <c r="H746" s="536">
        <v>127558.79999999999</v>
      </c>
      <c r="I746" s="536">
        <f t="shared" si="126"/>
        <v>255117.59999999998</v>
      </c>
      <c r="J746" s="760">
        <f t="shared" si="125"/>
        <v>331298.98</v>
      </c>
    </row>
    <row r="747" spans="1:10" ht="12" hidden="1" customHeight="1" outlineLevel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760">
        <f t="shared" si="125"/>
        <v>0</v>
      </c>
    </row>
    <row r="748" spans="1:10" ht="25.5" hidden="1" outlineLevel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6"/>
        <v>0</v>
      </c>
      <c r="J748" s="760">
        <f t="shared" si="125"/>
        <v>0</v>
      </c>
    </row>
    <row r="749" spans="1:10" hidden="1" outlineLevel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760">
        <f t="shared" si="125"/>
        <v>0</v>
      </c>
    </row>
    <row r="750" spans="1:10" hidden="1" outlineLevel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760">
        <f t="shared" si="125"/>
        <v>0</v>
      </c>
    </row>
    <row r="751" spans="1:10" hidden="1" outlineLevel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60">
        <f t="shared" si="125"/>
        <v>0</v>
      </c>
    </row>
    <row r="752" spans="1:10" hidden="1" outlineLevel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60">
        <f t="shared" si="125"/>
        <v>0</v>
      </c>
    </row>
    <row r="753" spans="1:10" hidden="1" outlineLevel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60">
        <f t="shared" si="125"/>
        <v>0</v>
      </c>
    </row>
    <row r="754" spans="1:10" hidden="1" outlineLevel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60">
        <f t="shared" si="125"/>
        <v>0</v>
      </c>
    </row>
    <row r="755" spans="1:10" hidden="1" outlineLevel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60">
        <f t="shared" si="125"/>
        <v>0</v>
      </c>
    </row>
    <row r="756" spans="1:10" hidden="1" outlineLevel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60">
        <f t="shared" si="125"/>
        <v>0</v>
      </c>
    </row>
    <row r="757" spans="1:10" hidden="1" outlineLevel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28">E757*F757</f>
        <v>0</v>
      </c>
      <c r="H757" s="536">
        <v>22</v>
      </c>
      <c r="I757" s="536">
        <f t="shared" si="126"/>
        <v>0</v>
      </c>
      <c r="J757" s="760">
        <f t="shared" si="125"/>
        <v>0</v>
      </c>
    </row>
    <row r="758" spans="1:10" hidden="1" outlineLevel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30</v>
      </c>
      <c r="I758" s="536">
        <f t="shared" si="126"/>
        <v>0</v>
      </c>
      <c r="J758" s="760">
        <f t="shared" si="125"/>
        <v>0</v>
      </c>
    </row>
    <row r="759" spans="1:10" hidden="1" outlineLevel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28"/>
        <v>0</v>
      </c>
      <c r="H759" s="536">
        <v>45</v>
      </c>
      <c r="I759" s="536">
        <f t="shared" si="126"/>
        <v>0</v>
      </c>
      <c r="J759" s="760">
        <f t="shared" si="125"/>
        <v>0</v>
      </c>
    </row>
    <row r="760" spans="1:10" hidden="1" outlineLevel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31</v>
      </c>
      <c r="I760" s="536">
        <f t="shared" si="126"/>
        <v>0</v>
      </c>
      <c r="J760" s="760">
        <f t="shared" si="125"/>
        <v>0</v>
      </c>
    </row>
    <row r="761" spans="1:10" hidden="1" outlineLevel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32</v>
      </c>
      <c r="I761" s="536">
        <f t="shared" si="126"/>
        <v>0</v>
      </c>
      <c r="J761" s="760">
        <f t="shared" si="125"/>
        <v>0</v>
      </c>
    </row>
    <row r="762" spans="1:10" ht="15" hidden="1" customHeight="1" outlineLevel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34</v>
      </c>
      <c r="I762" s="536">
        <f t="shared" si="126"/>
        <v>0</v>
      </c>
      <c r="J762" s="760">
        <f t="shared" si="125"/>
        <v>0</v>
      </c>
    </row>
    <row r="763" spans="1:10" ht="15" hidden="1" customHeight="1" outlineLevel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227</v>
      </c>
      <c r="I763" s="536">
        <f t="shared" si="126"/>
        <v>0</v>
      </c>
      <c r="J763" s="760">
        <f t="shared" si="125"/>
        <v>0</v>
      </c>
    </row>
    <row r="764" spans="1:10" ht="15" hidden="1" customHeight="1" outlineLevel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281</v>
      </c>
      <c r="I764" s="536">
        <f t="shared" si="126"/>
        <v>0</v>
      </c>
      <c r="J764" s="760">
        <f t="shared" si="125"/>
        <v>0</v>
      </c>
    </row>
    <row r="765" spans="1:10" hidden="1" outlineLevel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217</v>
      </c>
      <c r="I765" s="536">
        <f t="shared" si="126"/>
        <v>0</v>
      </c>
      <c r="J765" s="760">
        <f t="shared" si="125"/>
        <v>0</v>
      </c>
    </row>
    <row r="766" spans="1:10" hidden="1" outlineLevel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392</v>
      </c>
      <c r="I766" s="536">
        <f t="shared" si="126"/>
        <v>0</v>
      </c>
      <c r="J766" s="760">
        <f t="shared" si="125"/>
        <v>0</v>
      </c>
    </row>
    <row r="767" spans="1:10" ht="15" hidden="1" customHeight="1" outlineLevel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250</v>
      </c>
      <c r="I767" s="536">
        <f t="shared" si="126"/>
        <v>0</v>
      </c>
      <c r="J767" s="760">
        <f t="shared" si="125"/>
        <v>0</v>
      </c>
    </row>
    <row r="768" spans="1:10" hidden="1" outlineLevel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276</v>
      </c>
      <c r="I768" s="536">
        <f t="shared" si="126"/>
        <v>0</v>
      </c>
      <c r="J768" s="760">
        <f t="shared" si="125"/>
        <v>0</v>
      </c>
    </row>
    <row r="769" spans="1:10" hidden="1" outlineLevel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157</v>
      </c>
      <c r="I769" s="536">
        <f t="shared" si="126"/>
        <v>0</v>
      </c>
      <c r="J769" s="760">
        <f t="shared" si="125"/>
        <v>0</v>
      </c>
    </row>
    <row r="770" spans="1:10" hidden="1" outlineLevel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308</v>
      </c>
      <c r="I770" s="536">
        <f t="shared" si="126"/>
        <v>0</v>
      </c>
      <c r="J770" s="760">
        <f t="shared" si="125"/>
        <v>0</v>
      </c>
    </row>
    <row r="771" spans="1:10" hidden="1" outlineLevel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248</v>
      </c>
      <c r="I771" s="536">
        <f t="shared" si="126"/>
        <v>0</v>
      </c>
      <c r="J771" s="760">
        <f t="shared" si="125"/>
        <v>0</v>
      </c>
    </row>
    <row r="772" spans="1:10" hidden="1" outlineLevel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33</v>
      </c>
      <c r="I772" s="536">
        <f t="shared" si="126"/>
        <v>0</v>
      </c>
      <c r="J772" s="760">
        <f t="shared" si="125"/>
        <v>0</v>
      </c>
    </row>
    <row r="773" spans="1:10" hidden="1" outlineLevel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28"/>
        <v>0</v>
      </c>
      <c r="H773" s="536">
        <v>30</v>
      </c>
      <c r="I773" s="536">
        <f t="shared" si="126"/>
        <v>0</v>
      </c>
      <c r="J773" s="760">
        <f t="shared" si="125"/>
        <v>0</v>
      </c>
    </row>
    <row r="774" spans="1:10" hidden="1" outlineLevel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28"/>
        <v>0</v>
      </c>
      <c r="H774" s="536">
        <v>469251</v>
      </c>
      <c r="I774" s="536">
        <f t="shared" si="126"/>
        <v>0</v>
      </c>
      <c r="J774" s="760">
        <f t="shared" si="125"/>
        <v>0</v>
      </c>
    </row>
    <row r="775" spans="1:10" hidden="1" outlineLevel="1" x14ac:dyDescent="0.2">
      <c r="A775" s="531">
        <v>746</v>
      </c>
      <c r="B775" s="570"/>
      <c r="C775" s="568"/>
      <c r="D775" s="568"/>
      <c r="E775" s="568"/>
      <c r="F775" s="536"/>
      <c r="G775" s="536">
        <f t="shared" si="128"/>
        <v>0</v>
      </c>
      <c r="H775" s="536"/>
      <c r="I775" s="536">
        <f t="shared" si="126"/>
        <v>0</v>
      </c>
      <c r="J775" s="760"/>
    </row>
    <row r="776" spans="1:10" hidden="1" outlineLevel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28"/>
        <v>0</v>
      </c>
      <c r="H776" s="536">
        <v>0</v>
      </c>
      <c r="I776" s="536">
        <f t="shared" si="126"/>
        <v>0</v>
      </c>
      <c r="J776" s="760">
        <f t="shared" si="125"/>
        <v>0</v>
      </c>
    </row>
    <row r="777" spans="1:10" hidden="1" outlineLevel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28"/>
        <v>0</v>
      </c>
      <c r="H777" s="536">
        <v>0</v>
      </c>
      <c r="I777" s="536">
        <f t="shared" si="126"/>
        <v>0</v>
      </c>
      <c r="J777" s="760">
        <f t="shared" si="125"/>
        <v>0</v>
      </c>
    </row>
    <row r="778" spans="1:10" ht="13.5" outlineLevel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60"/>
    </row>
    <row r="779" spans="1:10" ht="13.5" outlineLevel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5" outlineLevel="1" thickBot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59"/>
    </row>
    <row r="781" spans="1:10" ht="14.25" hidden="1" outlineLevel="1" thickBot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59"/>
    </row>
    <row r="782" spans="1:10" ht="13.5" hidden="1" outlineLevel="1" thickBot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26.25" hidden="1" outlineLevel="1" thickBot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60">
        <f t="shared" ref="J783:J804" si="129">G783+I783</f>
        <v>0</v>
      </c>
    </row>
    <row r="784" spans="1:10" ht="13.5" hidden="1" outlineLevel="1" thickBot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0">E784*F784</f>
        <v>0</v>
      </c>
      <c r="H784" s="536">
        <v>532</v>
      </c>
      <c r="I784" s="536">
        <f t="shared" ref="I784:I804" si="131">E784*H784</f>
        <v>0</v>
      </c>
      <c r="J784" s="760">
        <f t="shared" si="129"/>
        <v>0</v>
      </c>
    </row>
    <row r="785" spans="1:10" ht="13.5" hidden="1" outlineLevel="1" thickBot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0"/>
        <v>0</v>
      </c>
      <c r="H785" s="536">
        <v>4220</v>
      </c>
      <c r="I785" s="536">
        <f t="shared" si="131"/>
        <v>0</v>
      </c>
      <c r="J785" s="760">
        <f t="shared" si="129"/>
        <v>0</v>
      </c>
    </row>
    <row r="786" spans="1:10" ht="13.5" hidden="1" outlineLevel="1" thickBot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0"/>
        <v>0</v>
      </c>
      <c r="H786" s="536">
        <v>189</v>
      </c>
      <c r="I786" s="536">
        <f t="shared" si="131"/>
        <v>0</v>
      </c>
      <c r="J786" s="760">
        <f t="shared" si="129"/>
        <v>0</v>
      </c>
    </row>
    <row r="787" spans="1:10" ht="13.5" hidden="1" outlineLevel="1" thickBot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0"/>
        <v>0</v>
      </c>
      <c r="H787" s="536">
        <v>324</v>
      </c>
      <c r="I787" s="536">
        <f t="shared" si="131"/>
        <v>0</v>
      </c>
      <c r="J787" s="760">
        <f t="shared" si="129"/>
        <v>0</v>
      </c>
    </row>
    <row r="788" spans="1:10" ht="13.5" hidden="1" outlineLevel="1" thickBot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30</v>
      </c>
      <c r="I788" s="536">
        <f t="shared" si="131"/>
        <v>0</v>
      </c>
      <c r="J788" s="760">
        <f t="shared" si="129"/>
        <v>0</v>
      </c>
    </row>
    <row r="789" spans="1:10" ht="13.5" hidden="1" outlineLevel="1" thickBot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0"/>
        <v>0</v>
      </c>
      <c r="H789" s="536">
        <v>45</v>
      </c>
      <c r="I789" s="536">
        <f t="shared" si="131"/>
        <v>0</v>
      </c>
      <c r="J789" s="760">
        <f t="shared" si="129"/>
        <v>0</v>
      </c>
    </row>
    <row r="790" spans="1:10" ht="13.5" hidden="1" outlineLevel="1" thickBot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32</v>
      </c>
      <c r="I790" s="536">
        <f t="shared" si="131"/>
        <v>0</v>
      </c>
      <c r="J790" s="760">
        <f t="shared" si="129"/>
        <v>0</v>
      </c>
    </row>
    <row r="791" spans="1:10" ht="13.5" hidden="1" outlineLevel="1" thickBot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0"/>
        <v>0</v>
      </c>
      <c r="H791" s="536">
        <v>34</v>
      </c>
      <c r="I791" s="536">
        <f t="shared" si="131"/>
        <v>0</v>
      </c>
      <c r="J791" s="760">
        <f t="shared" si="129"/>
        <v>0</v>
      </c>
    </row>
    <row r="792" spans="1:10" ht="26.25" hidden="1" outlineLevel="1" thickBot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0"/>
        <v>0</v>
      </c>
      <c r="H792" s="536">
        <v>151613.06399999998</v>
      </c>
      <c r="I792" s="536">
        <f t="shared" si="131"/>
        <v>0</v>
      </c>
      <c r="J792" s="760">
        <f t="shared" si="129"/>
        <v>0</v>
      </c>
    </row>
    <row r="793" spans="1:10" ht="26.25" hidden="1" outlineLevel="1" thickBot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69805.8</v>
      </c>
      <c r="I793" s="536">
        <f t="shared" si="131"/>
        <v>0</v>
      </c>
      <c r="J793" s="760">
        <f t="shared" si="129"/>
        <v>0</v>
      </c>
    </row>
    <row r="794" spans="1:10" ht="26.25" hidden="1" outlineLevel="1" thickBot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0"/>
        <v>0</v>
      </c>
      <c r="H794" s="536">
        <v>73109.903999999995</v>
      </c>
      <c r="I794" s="536">
        <f t="shared" si="131"/>
        <v>0</v>
      </c>
      <c r="J794" s="760">
        <f t="shared" si="129"/>
        <v>0</v>
      </c>
    </row>
    <row r="795" spans="1:10" ht="13.5" hidden="1" outlineLevel="1" thickBot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227</v>
      </c>
      <c r="I795" s="536">
        <f t="shared" si="131"/>
        <v>0</v>
      </c>
      <c r="J795" s="760">
        <f t="shared" si="129"/>
        <v>0</v>
      </c>
    </row>
    <row r="796" spans="1:10" ht="13.5" hidden="1" outlineLevel="1" thickBot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234</v>
      </c>
      <c r="I796" s="536">
        <f t="shared" si="131"/>
        <v>0</v>
      </c>
      <c r="J796" s="760">
        <f t="shared" si="129"/>
        <v>0</v>
      </c>
    </row>
    <row r="797" spans="1:10" ht="13.5" hidden="1" outlineLevel="1" thickBot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157</v>
      </c>
      <c r="I797" s="536">
        <f t="shared" si="131"/>
        <v>0</v>
      </c>
      <c r="J797" s="760">
        <f t="shared" si="129"/>
        <v>0</v>
      </c>
    </row>
    <row r="798" spans="1:10" ht="13.5" hidden="1" outlineLevel="1" thickBot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221</v>
      </c>
      <c r="I798" s="536">
        <f t="shared" si="131"/>
        <v>0</v>
      </c>
      <c r="J798" s="760">
        <f t="shared" si="129"/>
        <v>0</v>
      </c>
    </row>
    <row r="799" spans="1:10" ht="13.5" hidden="1" outlineLevel="1" thickBot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33</v>
      </c>
      <c r="I799" s="536">
        <f t="shared" si="131"/>
        <v>0</v>
      </c>
      <c r="J799" s="760">
        <f t="shared" si="129"/>
        <v>0</v>
      </c>
    </row>
    <row r="800" spans="1:10" ht="13.5" hidden="1" outlineLevel="1" thickBot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0"/>
        <v>0</v>
      </c>
      <c r="H800" s="536">
        <v>30</v>
      </c>
      <c r="I800" s="536">
        <f t="shared" si="131"/>
        <v>0</v>
      </c>
      <c r="J800" s="760">
        <f t="shared" si="129"/>
        <v>0</v>
      </c>
    </row>
    <row r="801" spans="1:49" ht="13.5" hidden="1" outlineLevel="1" thickBot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0"/>
        <v>0</v>
      </c>
      <c r="H801" s="536">
        <v>247337</v>
      </c>
      <c r="I801" s="536">
        <f t="shared" si="131"/>
        <v>0</v>
      </c>
      <c r="J801" s="760">
        <f t="shared" si="129"/>
        <v>0</v>
      </c>
    </row>
    <row r="802" spans="1:49" ht="13.5" hidden="1" outlineLevel="1" thickBot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60"/>
    </row>
    <row r="803" spans="1:49" ht="13.5" hidden="1" outlineLevel="1" thickBot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0"/>
        <v>0</v>
      </c>
      <c r="H803" s="536">
        <v>0</v>
      </c>
      <c r="I803" s="536">
        <f t="shared" si="131"/>
        <v>0</v>
      </c>
      <c r="J803" s="760">
        <f t="shared" si="129"/>
        <v>0</v>
      </c>
    </row>
    <row r="804" spans="1:49" ht="13.5" hidden="1" outlineLevel="1" thickBot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0"/>
        <v>0</v>
      </c>
      <c r="H804" s="536">
        <v>0</v>
      </c>
      <c r="I804" s="536">
        <f t="shared" si="131"/>
        <v>0</v>
      </c>
      <c r="J804" s="760">
        <f t="shared" si="129"/>
        <v>0</v>
      </c>
    </row>
    <row r="805" spans="1:49" ht="13.5" hidden="1" outlineLevel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760"/>
    </row>
    <row r="806" spans="1:49" ht="13.5" hidden="1" outlineLevel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5" hidden="1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772"/>
    </row>
    <row r="808" spans="1:49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3060553.0150000001</v>
      </c>
      <c r="H808" s="575"/>
      <c r="I808" s="576">
        <f>I806+I779+I729+I709+I550+I247</f>
        <v>4689405.8389999997</v>
      </c>
      <c r="J808" s="576">
        <f>J806+J779+J729+J709+J550+J247</f>
        <v>7749958.8540000003</v>
      </c>
    </row>
    <row r="809" spans="1:49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510092.16916666675</v>
      </c>
      <c r="H809" s="672"/>
      <c r="I809" s="673">
        <f>I808/1.2*0.2</f>
        <v>781567.63983333344</v>
      </c>
      <c r="J809" s="673">
        <f>J808/1.2*0.2</f>
        <v>1291659.8090000004</v>
      </c>
      <c r="K809" s="564">
        <f>J808-J809</f>
        <v>6458299.0449999999</v>
      </c>
    </row>
    <row r="810" spans="1:49" ht="44.25" customHeight="1" x14ac:dyDescent="0.25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">
      <c r="A811" s="682" t="s">
        <v>548</v>
      </c>
      <c r="B811" s="683" t="s">
        <v>567</v>
      </c>
      <c r="C811" s="777"/>
      <c r="D811" s="777"/>
      <c r="E811" s="777"/>
      <c r="F811" s="777"/>
      <c r="G811" s="777"/>
      <c r="H811" s="777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775" t="s">
        <v>561</v>
      </c>
      <c r="T811" s="775"/>
      <c r="U811" s="775"/>
      <c r="V811" s="775"/>
      <c r="W811" s="775"/>
      <c r="X811" s="775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">
      <c r="A812" s="681" t="s">
        <v>284</v>
      </c>
      <c r="B812" s="776" t="s">
        <v>551</v>
      </c>
      <c r="C812" s="776"/>
      <c r="D812" s="776"/>
      <c r="E812" s="776"/>
      <c r="F812" s="776"/>
      <c r="G812" s="776"/>
      <c r="H812" s="776"/>
      <c r="I812" s="776"/>
      <c r="J812" s="776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">
      <c r="A813" s="682" t="s">
        <v>553</v>
      </c>
      <c r="B813" s="683" t="s">
        <v>560</v>
      </c>
      <c r="C813" s="777"/>
      <c r="D813" s="777"/>
      <c r="E813" s="777"/>
      <c r="F813" s="777"/>
      <c r="G813" s="777"/>
      <c r="H813" s="777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775" t="s">
        <v>564</v>
      </c>
      <c r="T813" s="775"/>
      <c r="U813" s="775"/>
      <c r="V813" s="775"/>
      <c r="W813" s="775"/>
      <c r="X813" s="775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">
      <c r="A814" s="681" t="s">
        <v>284</v>
      </c>
      <c r="B814" s="776" t="s">
        <v>551</v>
      </c>
      <c r="C814" s="776"/>
      <c r="D814" s="776"/>
      <c r="E814" s="776"/>
      <c r="F814" s="776"/>
      <c r="G814" s="776"/>
      <c r="H814" s="776"/>
      <c r="I814" s="776"/>
      <c r="J814" s="776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5" x14ac:dyDescent="0.2">
      <c r="B815" s="593"/>
      <c r="C815" s="593"/>
    </row>
    <row r="816" spans="1:49" ht="15" x14ac:dyDescent="0.2">
      <c r="B816" s="774"/>
      <c r="C816" s="774"/>
    </row>
    <row r="817" spans="1:10" ht="15" x14ac:dyDescent="0.2">
      <c r="B817" s="592"/>
      <c r="C817" s="592"/>
    </row>
    <row r="818" spans="1:10" ht="15" x14ac:dyDescent="0.2">
      <c r="C818" s="592"/>
    </row>
    <row r="819" spans="1:10" ht="13.5" x14ac:dyDescent="0.25">
      <c r="A819" s="587"/>
      <c r="B819" s="630"/>
      <c r="C819" s="589"/>
      <c r="D819" s="587"/>
      <c r="E819" s="587"/>
      <c r="J819" s="590"/>
    </row>
    <row r="820" spans="1:10" ht="15" x14ac:dyDescent="0.2">
      <c r="B820" s="773"/>
      <c r="C820" s="77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593"/>
      <c r="C823" s="593"/>
    </row>
    <row r="824" spans="1:10" ht="15" x14ac:dyDescent="0.2">
      <c r="B824" s="774"/>
      <c r="C824" s="774"/>
    </row>
    <row r="825" spans="1:10" ht="15" x14ac:dyDescent="0.2">
      <c r="B825" s="592"/>
      <c r="C825" s="592"/>
    </row>
    <row r="826" spans="1:10" ht="15" x14ac:dyDescent="0.2">
      <c r="B826" s="592"/>
      <c r="C826" s="592"/>
      <c r="F826" s="592"/>
      <c r="G826" s="592"/>
    </row>
  </sheetData>
  <mergeCells count="34"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  <mergeCell ref="F22:G22"/>
    <mergeCell ref="H22:I22"/>
    <mergeCell ref="L24:L25"/>
    <mergeCell ref="M24:M25"/>
    <mergeCell ref="N24:O24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B10:G10"/>
    <mergeCell ref="B11:G11"/>
    <mergeCell ref="F12:H12"/>
    <mergeCell ref="F14:H14"/>
    <mergeCell ref="H16:I16"/>
    <mergeCell ref="B9:G9"/>
    <mergeCell ref="H4:I4"/>
    <mergeCell ref="B5:G5"/>
    <mergeCell ref="B6:G6"/>
    <mergeCell ref="B7:G7"/>
    <mergeCell ref="B8:G8"/>
  </mergeCells>
  <conditionalFormatting sqref="P811:Q814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R811:R814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15</vt:i4>
      </vt:variant>
    </vt:vector>
  </HeadingPairs>
  <TitlesOfParts>
    <vt:vector size="26" baseType="lpstr">
      <vt:lpstr>кс-2 (2)</vt:lpstr>
      <vt:lpstr>кс-3 №1</vt:lpstr>
      <vt:lpstr>кс-2 №1</vt:lpstr>
      <vt:lpstr>кс-3 №2</vt:lpstr>
      <vt:lpstr>кс-2№2</vt:lpstr>
      <vt:lpstr>кс-3 №3</vt:lpstr>
      <vt:lpstr>кс-2№3</vt:lpstr>
      <vt:lpstr>кс-3 №4</vt:lpstr>
      <vt:lpstr>кс-2 №4</vt:lpstr>
      <vt:lpstr>вдц+кс-6</vt:lpstr>
      <vt:lpstr>вдц+кс-6 (2)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'вдц+кс-6'!Область_печати</vt:lpstr>
      <vt:lpstr>'вдц+кс-6 (2)'!Область_печати</vt:lpstr>
      <vt:lpstr>'кс-2 (2)'!Область_печати</vt:lpstr>
      <vt:lpstr>'кс-2 №1'!Область_печати</vt:lpstr>
      <vt:lpstr>'кс-2 №4'!Область_печати</vt:lpstr>
      <vt:lpstr>'кс-2№2'!Область_печати</vt:lpstr>
      <vt:lpstr>'кс-2№3'!Область_печати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cp:lastPrinted>2024-04-26T11:02:34Z</cp:lastPrinted>
  <dcterms:created xsi:type="dcterms:W3CDTF">2023-07-03T11:51:21Z</dcterms:created>
  <dcterms:modified xsi:type="dcterms:W3CDTF">2024-09-20T12:30:44Z</dcterms:modified>
</cp:coreProperties>
</file>